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Senate" sheetId="1" r:id="rId1"/>
  </sheets>
  <definedNames>
    <definedName name="_xlnm.Print_Area" localSheetId="0">Senate!$A$1:$I$104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1" l="1"/>
  <c r="G20" i="1"/>
  <c r="D20" i="1"/>
  <c r="J66" i="1" l="1"/>
  <c r="K56" i="1" s="1"/>
  <c r="G19" i="1"/>
  <c r="D19" i="1"/>
  <c r="K65" i="1" l="1"/>
  <c r="K63" i="1"/>
  <c r="K62" i="1"/>
  <c r="K61" i="1"/>
  <c r="K60" i="1"/>
  <c r="K59" i="1"/>
  <c r="K57" i="1"/>
  <c r="K58" i="1"/>
  <c r="K64" i="1"/>
  <c r="K66" i="1" l="1"/>
  <c r="H66" i="1" l="1"/>
  <c r="I56" i="1" s="1"/>
  <c r="D18" i="1"/>
  <c r="G18" i="1"/>
  <c r="F66" i="1"/>
  <c r="G65" i="1" s="1"/>
  <c r="G17" i="1"/>
  <c r="D17" i="1"/>
  <c r="D66" i="1"/>
  <c r="E56" i="1" s="1"/>
  <c r="D16" i="1"/>
  <c r="G16" i="1"/>
  <c r="B66" i="1"/>
  <c r="C57" i="1" s="1"/>
  <c r="G15" i="1"/>
  <c r="D15" i="1"/>
  <c r="I65" i="1" l="1"/>
  <c r="I63" i="1"/>
  <c r="I60" i="1"/>
  <c r="I57" i="1"/>
  <c r="I62" i="1"/>
  <c r="I61" i="1"/>
  <c r="I59" i="1"/>
  <c r="I58" i="1"/>
  <c r="I64" i="1"/>
  <c r="E64" i="1"/>
  <c r="E57" i="1"/>
  <c r="E62" i="1"/>
  <c r="E65" i="1"/>
  <c r="G56" i="1"/>
  <c r="G58" i="1"/>
  <c r="G59" i="1"/>
  <c r="G60" i="1"/>
  <c r="G61" i="1"/>
  <c r="G63" i="1"/>
  <c r="G62" i="1"/>
  <c r="G64" i="1"/>
  <c r="G57" i="1"/>
  <c r="C58" i="1"/>
  <c r="E59" i="1"/>
  <c r="E58" i="1"/>
  <c r="C65" i="1"/>
  <c r="C56" i="1"/>
  <c r="C62" i="1"/>
  <c r="E61" i="1"/>
  <c r="C61" i="1"/>
  <c r="C63" i="1"/>
  <c r="C60" i="1"/>
  <c r="E60" i="1"/>
  <c r="E63" i="1"/>
  <c r="C64" i="1"/>
  <c r="C59" i="1"/>
  <c r="I66" i="1" l="1"/>
  <c r="G66" i="1"/>
  <c r="E66" i="1"/>
  <c r="C66" i="1"/>
</calcChain>
</file>

<file path=xl/sharedStrings.xml><?xml version="1.0" encoding="utf-8"?>
<sst xmlns="http://schemas.openxmlformats.org/spreadsheetml/2006/main" count="63" uniqueCount="36">
  <si>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</si>
  <si>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</si>
  <si>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</si>
  <si>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</si>
  <si>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</si>
  <si>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</si>
  <si>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</si>
  <si>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</si>
  <si>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</si>
  <si>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</si>
  <si>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</si>
  <si>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</si>
  <si>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</si>
  <si>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</si>
  <si>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</si>
  <si>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</si>
  <si>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</si>
  <si>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</si>
  <si>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</si>
  <si>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</si>
  <si>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</si>
  <si>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</si>
  <si>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</si>
  <si>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</si>
  <si>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</si>
  <si>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</si>
  <si>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</si>
  <si>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State Senate - Capitol Complex</t>
  </si>
  <si>
    <t>Telework</t>
  </si>
  <si>
    <t>YES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</si>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</sst>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1" applyNumberFormat="1" applyFont="1" applyBorder="1" applyAlignment="1">
      <alignment horizontal="center"/>
    </xf>
    <xf numFmtId="0" fontId="17" fillId="0" borderId="0" xfId="0" applyFont="1" applyAlignment="1"/>
    <xf numFmtId="1" fontId="10" fillId="0" borderId="22" xfId="1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0" fontId="14" fillId="0" borderId="0" xfId="0" applyFont="1"/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0" xfId="0" applyFont="1" applyBorder="1"/>
    <xf numFmtId="9" fontId="11" fillId="0" borderId="32" xfId="2" applyFont="1" applyBorder="1"/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Percentage</a:t>
            </a:r>
            <a:r>
              <a:rPr lang="en-US" sz="1225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0695135409210211"/>
          <c:y val="3.6630112145072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09282140603622E-2"/>
          <c:y val="0.16483575447771606"/>
          <c:w val="0.85466166608299099"/>
          <c:h val="0.600734749652120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Senate!$B$54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Senate!$A$57:$A$65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Senate!$C$57:$C$65</c:f>
              <c:numCache>
                <c:formatCode>0.0%</c:formatCode>
                <c:ptCount val="9"/>
                <c:pt idx="0">
                  <c:v>1.7518610421836226E-2</c:v>
                </c:pt>
                <c:pt idx="1">
                  <c:v>0</c:v>
                </c:pt>
                <c:pt idx="2">
                  <c:v>8.9330024813895778E-2</c:v>
                </c:pt>
                <c:pt idx="3">
                  <c:v>0.16625310173697269</c:v>
                </c:pt>
                <c:pt idx="4">
                  <c:v>3.4739454094292806E-2</c:v>
                </c:pt>
                <c:pt idx="5">
                  <c:v>7.4441687344913151E-3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A-4839-83BA-D4E848C24DC9}"/>
            </c:ext>
          </c:extLst>
        </c:ser>
        <c:ser>
          <c:idx val="0"/>
          <c:order val="1"/>
          <c:tx>
            <c:strRef>
              <c:f>Senate!$D$54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Senate!$A$57:$A$65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Senate!$E$57:$E$65</c:f>
              <c:numCache>
                <c:formatCode>0.0%</c:formatCode>
                <c:ptCount val="9"/>
                <c:pt idx="0">
                  <c:v>3.7833753148614611E-2</c:v>
                </c:pt>
                <c:pt idx="1">
                  <c:v>0</c:v>
                </c:pt>
                <c:pt idx="2">
                  <c:v>6.8010075566750636E-2</c:v>
                </c:pt>
                <c:pt idx="3">
                  <c:v>0.14609571788413098</c:v>
                </c:pt>
                <c:pt idx="4">
                  <c:v>2.5188916876574308E-2</c:v>
                </c:pt>
                <c:pt idx="5">
                  <c:v>0</c:v>
                </c:pt>
                <c:pt idx="6">
                  <c:v>2.5188916876574307E-3</c:v>
                </c:pt>
                <c:pt idx="7">
                  <c:v>0</c:v>
                </c:pt>
                <c:pt idx="8">
                  <c:v>2.5188916876574307E-3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A-4839-83BA-D4E848C24DC9}"/>
            </c:ext>
          </c:extLst>
        </c:ser>
        <c:ser>
          <c:idx val="1"/>
          <c:order val="2"/>
          <c:tx>
            <c:strRef>
              <c:f>Senate!$F$54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Senate!$A$57:$A$65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Senate!$G$57:$G$65</c:f>
              <c:numCache>
                <c:formatCode>0.0%</c:formatCode>
                <c:ptCount val="9"/>
                <c:pt idx="0">
                  <c:v>2.4710059171597631E-2</c:v>
                </c:pt>
                <c:pt idx="1">
                  <c:v>0</c:v>
                </c:pt>
                <c:pt idx="2">
                  <c:v>2.6035502958579881E-2</c:v>
                </c:pt>
                <c:pt idx="3">
                  <c:v>7.3372781065088752E-2</c:v>
                </c:pt>
                <c:pt idx="4">
                  <c:v>8.2840236686390536E-3</c:v>
                </c:pt>
                <c:pt idx="5">
                  <c:v>0</c:v>
                </c:pt>
                <c:pt idx="6">
                  <c:v>0.28165680473372778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A-4839-83BA-D4E848C24DC9}"/>
            </c:ext>
          </c:extLst>
        </c:ser>
        <c:ser>
          <c:idx val="2"/>
          <c:order val="3"/>
          <c:tx>
            <c:strRef>
              <c:f>Senate!$H$54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Senate!$A$57:$A$65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Senate!$I$57:$I$65</c:f>
              <c:numCache>
                <c:formatCode>0.0%</c:formatCode>
                <c:ptCount val="9"/>
                <c:pt idx="0">
                  <c:v>2.0714285714285713E-2</c:v>
                </c:pt>
                <c:pt idx="1">
                  <c:v>0</c:v>
                </c:pt>
                <c:pt idx="2">
                  <c:v>1.3392857142857142E-2</c:v>
                </c:pt>
                <c:pt idx="3">
                  <c:v>9.1517857142857137E-2</c:v>
                </c:pt>
                <c:pt idx="4">
                  <c:v>3.3482142857142856E-2</c:v>
                </c:pt>
                <c:pt idx="5">
                  <c:v>0</c:v>
                </c:pt>
                <c:pt idx="6">
                  <c:v>2.4553571428571428E-2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A-4839-83BA-D4E848C24DC9}"/>
            </c:ext>
          </c:extLst>
        </c:ser>
        <c:ser>
          <c:idx val="3"/>
          <c:order val="4"/>
          <c:tx>
            <c:strRef>
              <c:f>Senate!$J$54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Senate!$K$57:$K$65</c:f>
              <c:numCache>
                <c:formatCode>0.0%</c:formatCode>
                <c:ptCount val="9"/>
                <c:pt idx="0">
                  <c:v>1.4146341463414635E-2</c:v>
                </c:pt>
                <c:pt idx="1">
                  <c:v>0</c:v>
                </c:pt>
                <c:pt idx="2">
                  <c:v>2.1951219512195121E-2</c:v>
                </c:pt>
                <c:pt idx="3">
                  <c:v>0.11707317073170732</c:v>
                </c:pt>
                <c:pt idx="4">
                  <c:v>3.4146341463414637E-2</c:v>
                </c:pt>
                <c:pt idx="5">
                  <c:v>0</c:v>
                </c:pt>
                <c:pt idx="6">
                  <c:v>7.3170731707317077E-3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D-4BDE-B3FE-C1178D2E5D23}"/>
            </c:ext>
          </c:extLst>
        </c:ser>
        <c:ser>
          <c:idx val="4"/>
          <c:order val="5"/>
          <c:tx>
            <c:strRef>
              <c:f>Senate!$L$54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Senate!$M$57:$M$65</c:f>
              <c:numCache>
                <c:formatCode>0.0%</c:formatCode>
                <c:ptCount val="9"/>
                <c:pt idx="0">
                  <c:v>8.5767634854771777E-2</c:v>
                </c:pt>
                <c:pt idx="1">
                  <c:v>0</c:v>
                </c:pt>
                <c:pt idx="2">
                  <c:v>4.3568464730290454E-2</c:v>
                </c:pt>
                <c:pt idx="3">
                  <c:v>7.6763485477178428E-2</c:v>
                </c:pt>
                <c:pt idx="4">
                  <c:v>3.1120331950207469E-2</c:v>
                </c:pt>
                <c:pt idx="5">
                  <c:v>0</c:v>
                </c:pt>
                <c:pt idx="6">
                  <c:v>2.0746887966804978E-2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4-4691-84D7-67D55751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1670352"/>
        <c:axId val="-1651662192"/>
      </c:barChart>
      <c:catAx>
        <c:axId val="-16516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51662192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70352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99816279762198"/>
          <c:y val="0.91636363636363638"/>
          <c:w val="0.64834369518972357"/>
          <c:h val="8.36369088796273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1140020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534521767497658"/>
          <c:w val="0.86080740042532411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4-44EB-8CF2-03A47076923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Senate!$C$14:$C$20</c:f>
              <c:numCache>
                <c:formatCode>0.0%</c:formatCode>
                <c:ptCount val="7"/>
                <c:pt idx="0">
                  <c:v>0.72799999999999998</c:v>
                </c:pt>
                <c:pt idx="1">
                  <c:v>0.68469999999999998</c:v>
                </c:pt>
                <c:pt idx="2">
                  <c:v>0.71779999999999999</c:v>
                </c:pt>
                <c:pt idx="3">
                  <c:v>0.58589999999999998</c:v>
                </c:pt>
                <c:pt idx="4">
                  <c:v>0.81630000000000003</c:v>
                </c:pt>
                <c:pt idx="5">
                  <c:v>0.80500000000000005</c:v>
                </c:pt>
                <c:pt idx="6">
                  <c:v>0.74199999999999999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4-44EB-8CF2-03A47076923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4-44EB-8CF2-03A47076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1671440"/>
        <c:axId val="-1651661648"/>
      </c:lineChart>
      <c:catAx>
        <c:axId val="-16516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5166164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714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34612981068"/>
          <c:y val="0.88695652173913042"/>
          <c:w val="0.66117331487410214"/>
          <c:h val="7.82608695652173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721120440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1-458A-B84D-C273619924C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Senate!$F$14:$F$20</c:f>
              <c:numCache>
                <c:formatCode>0.0%</c:formatCode>
                <c:ptCount val="7"/>
                <c:pt idx="0">
                  <c:v>0.72899999999999998</c:v>
                </c:pt>
                <c:pt idx="1">
                  <c:v>0.70369999999999999</c:v>
                </c:pt>
                <c:pt idx="2">
                  <c:v>0.71930000000000005</c:v>
                </c:pt>
                <c:pt idx="3">
                  <c:v>0.5867</c:v>
                </c:pt>
                <c:pt idx="4">
                  <c:v>0.81399999999999995</c:v>
                </c:pt>
                <c:pt idx="5">
                  <c:v>0.81200000000000006</c:v>
                </c:pt>
                <c:pt idx="6">
                  <c:v>0.70860000000000001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1-458A-B84D-C273619924C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Senate!$A$14:$A$20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Senate!$J$14:$J$20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1-458A-B84D-C27361992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1665456"/>
        <c:axId val="-1651661104"/>
      </c:lineChart>
      <c:catAx>
        <c:axId val="-165166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516611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54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3514079971"/>
          <c:y val="0.89211792509338816"/>
          <c:w val="0.66117331487410225"/>
          <c:h val="8.29875518672199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8</xdr:col>
      <xdr:colOff>457200</xdr:colOff>
      <xdr:row>83</xdr:row>
      <xdr:rowOff>142875</xdr:rowOff>
    </xdr:to>
    <xdr:graphicFrame macro="">
      <xdr:nvGraphicFramePr>
        <xdr:cNvPr id="1654" name="Chart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43296</xdr:colOff>
      <xdr:row>21</xdr:row>
      <xdr:rowOff>64943</xdr:rowOff>
    </xdr:from>
    <xdr:to>
      <xdr:col>6</xdr:col>
      <xdr:colOff>519546</xdr:colOff>
      <xdr:row>35</xdr:row>
      <xdr:rowOff>122093</xdr:rowOff>
    </xdr:to>
    <xdr:graphicFrame macro="">
      <xdr:nvGraphicFramePr>
        <xdr:cNvPr id="1655" name="Chart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50222</xdr:colOff>
      <xdr:row>35</xdr:row>
      <xdr:rowOff>147204</xdr:rowOff>
    </xdr:from>
    <xdr:to>
      <xdr:col>6</xdr:col>
      <xdr:colOff>526472</xdr:colOff>
      <xdr:row>51</xdr:row>
      <xdr:rowOff>4329</xdr:rowOff>
    </xdr:to>
    <xdr:graphicFrame macro="">
      <xdr:nvGraphicFramePr>
        <xdr:cNvPr id="1656" name="Chart 1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768350</xdr:colOff>
      <xdr:row>109</xdr:row>
      <xdr:rowOff>2</xdr:rowOff>
    </xdr:to>
    <xdr:sp macro="" textlink="">
      <xdr:nvSpPr>
        <xdr:cNvPr id="1657" name="Text Box 2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695325" y="18888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144261</xdr:colOff>
      <xdr:row>23</xdr:row>
      <xdr:rowOff>3464</xdr:rowOff>
    </xdr:from>
    <xdr:to>
      <xdr:col>8</xdr:col>
      <xdr:colOff>501753</xdr:colOff>
      <xdr:row>27</xdr:row>
      <xdr:rowOff>32040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138825" y="4118264"/>
          <a:ext cx="1050219" cy="638176"/>
        </a:xfrm>
        <a:prstGeom prst="borderCallout1">
          <a:avLst>
            <a:gd name="adj1" fmla="val 12194"/>
            <a:gd name="adj2" fmla="val -8931"/>
            <a:gd name="adj3" fmla="val 12528"/>
            <a:gd name="adj4" fmla="val -260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76489</xdr:colOff>
      <xdr:row>37</xdr:row>
      <xdr:rowOff>9525</xdr:rowOff>
    </xdr:from>
    <xdr:to>
      <xdr:col>9</xdr:col>
      <xdr:colOff>92433</xdr:colOff>
      <xdr:row>41</xdr:row>
      <xdr:rowOff>34925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71053" y="6257925"/>
          <a:ext cx="1401398" cy="6350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660" name="Text Box 5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657600" y="1492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117475</xdr:colOff>
      <xdr:row>82</xdr:row>
      <xdr:rowOff>82550</xdr:rowOff>
    </xdr:from>
    <xdr:ext cx="1376976" cy="17414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27000" y="13115925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2" name="Text Box 6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3" name="Text Box 6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4" name="Text Box 7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5" name="Text Box 7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6" name="Text Box 7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667" name="Text Box 7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695325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101</xdr:row>
      <xdr:rowOff>142875</xdr:rowOff>
    </xdr:from>
    <xdr:to>
      <xdr:col>3</xdr:col>
      <xdr:colOff>311150</xdr:colOff>
      <xdr:row>103</xdr:row>
      <xdr:rowOff>6350</xdr:rowOff>
    </xdr:to>
    <xdr:sp macro="" textlink="">
      <xdr:nvSpPr>
        <xdr:cNvPr id="1668" name="Text Box 7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667000" y="17983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669" name="Text Box 7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670" name="Text Box 7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657600" y="1760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671" name="Text Box 7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657600" y="1492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672" name="Text Box 7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657600" y="14925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0.93897</cdr:x>
      <cdr:y>0.51429</cdr:y>
    </cdr:from>
    <cdr:to>
      <cdr:x>0.98375</cdr:x>
      <cdr:y>0.72748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0474" y="1369079"/>
          <a:ext cx="271920" cy="568928"/>
        </a:xfrm>
        <a:prstGeom xmlns:a="http://schemas.openxmlformats.org/drawingml/2006/main" prst="upArrow">
          <a:avLst>
            <a:gd name="adj1" fmla="val 50000"/>
            <a:gd name="adj2" fmla="val 523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0.30175</cdr:y>
    </cdr:from>
    <cdr:to>
      <cdr:x>0.99061</cdr:x>
      <cdr:y>0.4922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83243"/>
          <a:ext cx="225057" cy="425346"/>
        </a:xfrm>
        <a:prstGeom xmlns:a="http://schemas.openxmlformats.org/drawingml/2006/main" prst="downArrow">
          <a:avLst>
            <a:gd name="adj1" fmla="val 50000"/>
            <a:gd name="adj2" fmla="val 472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0.94571</cdr:x>
      <cdr:y>0.29455</cdr:y>
    </cdr:from>
    <cdr:to>
      <cdr:x>0.99086</cdr:x>
      <cdr:y>0.45436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00431"/>
          <a:ext cx="230172" cy="365796"/>
        </a:xfrm>
        <a:prstGeom xmlns:a="http://schemas.openxmlformats.org/drawingml/2006/main" prst="downArrow">
          <a:avLst>
            <a:gd name="adj1" fmla="val 50000"/>
            <a:gd name="adj2" fmla="val 3973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4"/>
  <sheetViews>
    <sheetView showGridLines="0" tabSelected="1" topLeftCell="A59" zoomScale="110" zoomScaleNormal="110" zoomScaleSheetLayoutView="100" workbookViewId="0">
      <selection activeCell="K104" sqref="K104"/>
    </sheetView>
  </sheetViews>
  <sheetFormatPr defaultColWidth="11.375" defaultRowHeight="12"/>
  <cols>
    <col min="1" max="1" width="13.375" style="4" customWidth="1"/>
    <col min="2" max="2" width="11.75" style="4" customWidth="1"/>
    <col min="3" max="9" width="11.375" style="4" customWidth="1"/>
    <col min="10" max="11" width="11.375" style="5" customWidth="1"/>
    <col min="12" max="12" width="10.25" style="5" customWidth="1"/>
    <col min="13" max="13" width="11.375" style="5" customWidth="1"/>
    <col min="14" max="14" width="12.375" style="5" customWidth="1"/>
    <col min="15" max="15" width="11" style="5" customWidth="1"/>
    <col min="16" max="42" width="5" style="5" customWidth="1"/>
    <col min="43" max="51" width="5" style="4" customWidth="1"/>
    <col min="52" max="16384" width="11.375" style="4"/>
  </cols>
  <sheetData>
    <row r="1" spans="1:42" ht="15" customHeight="1"/>
    <row r="2" spans="1:42" ht="22.8">
      <c r="A2" s="75" t="s">
        <v>27</v>
      </c>
      <c r="B2" s="75"/>
      <c r="C2" s="75"/>
      <c r="D2" s="75"/>
      <c r="E2" s="75"/>
      <c r="F2" s="75"/>
      <c r="G2" s="75"/>
      <c r="H2" s="76"/>
      <c r="I2" s="76"/>
      <c r="J2" s="6"/>
    </row>
    <row r="3" spans="1:42" ht="15.75" customHeight="1">
      <c r="A3" s="77" t="s">
        <v>35</v>
      </c>
      <c r="B3" s="77"/>
      <c r="C3" s="77"/>
      <c r="D3" s="77"/>
      <c r="E3" s="77"/>
      <c r="F3" s="77"/>
      <c r="G3" s="77"/>
      <c r="H3" s="76"/>
      <c r="I3" s="76"/>
      <c r="J3" s="6"/>
    </row>
    <row r="4" spans="1:42" ht="6.75" customHeight="1">
      <c r="F4" s="7"/>
    </row>
    <row r="5" spans="1:42" ht="13.8" thickBot="1">
      <c r="F5" s="7"/>
    </row>
    <row r="6" spans="1:42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69">
        <v>2023</v>
      </c>
      <c r="H6" s="8">
        <v>2024</v>
      </c>
      <c r="I6" s="70"/>
      <c r="J6" s="70"/>
      <c r="K6" s="70"/>
      <c r="L6" s="89"/>
      <c r="M6" s="8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2" s="1" customFormat="1" ht="14.4" thickBot="1">
      <c r="A7" s="10" t="s">
        <v>15</v>
      </c>
      <c r="B7" s="11">
        <v>1</v>
      </c>
      <c r="C7" s="11">
        <v>0.89129999999999998</v>
      </c>
      <c r="D7" s="11">
        <v>0.89129999999999998</v>
      </c>
      <c r="E7" s="11">
        <v>0.92</v>
      </c>
      <c r="F7" s="11">
        <v>0.96809999999999996</v>
      </c>
      <c r="G7" s="88">
        <v>0.92</v>
      </c>
      <c r="H7" s="92">
        <v>0.93</v>
      </c>
      <c r="I7" s="90"/>
      <c r="J7" s="90"/>
      <c r="K7" s="90"/>
      <c r="L7" s="91"/>
      <c r="M7" s="9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 ht="15" customHeight="1">
      <c r="D8" s="3"/>
    </row>
    <row r="9" spans="1:42" ht="15" customHeight="1">
      <c r="D9" s="3"/>
    </row>
    <row r="10" spans="1:42" ht="17.399999999999999">
      <c r="A10" s="78" t="s">
        <v>26</v>
      </c>
      <c r="B10" s="78"/>
      <c r="C10" s="78"/>
      <c r="D10" s="78"/>
      <c r="E10" s="78"/>
      <c r="F10" s="78"/>
      <c r="G10" s="78"/>
      <c r="H10" s="79"/>
      <c r="I10" s="79"/>
    </row>
    <row r="11" spans="1:42" ht="12" customHeight="1" thickBot="1">
      <c r="A11" s="74"/>
      <c r="B11" s="74"/>
      <c r="C11" s="74"/>
      <c r="D11" s="74"/>
      <c r="E11" s="74"/>
      <c r="F11" s="74"/>
      <c r="G11" s="74"/>
      <c r="H11" s="12"/>
    </row>
    <row r="12" spans="1:42" s="1" customFormat="1" ht="14.4" thickBot="1">
      <c r="B12" s="83" t="s">
        <v>10</v>
      </c>
      <c r="C12" s="84"/>
      <c r="D12" s="85"/>
      <c r="E12" s="83" t="s">
        <v>13</v>
      </c>
      <c r="F12" s="86"/>
      <c r="G12" s="87"/>
      <c r="H12" s="13" t="s">
        <v>21</v>
      </c>
      <c r="I12" s="81" t="s">
        <v>24</v>
      </c>
      <c r="J12" s="7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4.4" thickBot="1">
      <c r="A14" s="21">
        <v>2018</v>
      </c>
      <c r="B14" s="56">
        <v>0.6</v>
      </c>
      <c r="C14" s="57">
        <v>0.72799999999999998</v>
      </c>
      <c r="D14" s="58">
        <v>-1.4E-2</v>
      </c>
      <c r="E14" s="56">
        <v>0.6</v>
      </c>
      <c r="F14" s="57">
        <v>0.72899999999999998</v>
      </c>
      <c r="G14" s="58">
        <v>8.0000000000000002E-3</v>
      </c>
      <c r="H14" s="22" t="s">
        <v>25</v>
      </c>
      <c r="I14" s="55">
        <v>0.75929999999999997</v>
      </c>
      <c r="J14" s="55">
        <v>0.71540000000000004</v>
      </c>
      <c r="T14" s="27"/>
      <c r="X14" s="27"/>
    </row>
    <row r="15" spans="1:42" s="63" customFormat="1" ht="14.4" thickBot="1">
      <c r="A15" s="21">
        <v>2019</v>
      </c>
      <c r="B15" s="64">
        <v>0.6</v>
      </c>
      <c r="C15" s="65">
        <v>0.68469999999999998</v>
      </c>
      <c r="D15" s="66">
        <f t="shared" ref="D15" si="0">(C15-C14)/C14</f>
        <v>-5.9478021978021989E-2</v>
      </c>
      <c r="E15" s="67">
        <v>0.6</v>
      </c>
      <c r="F15" s="65">
        <v>0.70369999999999999</v>
      </c>
      <c r="G15" s="66">
        <f t="shared" ref="G15" si="1">(F15-F14)/F14</f>
        <v>-3.4705075445816171E-2</v>
      </c>
      <c r="H15" s="22" t="s">
        <v>25</v>
      </c>
      <c r="I15" s="55">
        <v>0.73650000000000004</v>
      </c>
      <c r="J15" s="55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s="63" customFormat="1" ht="14.4" thickBot="1">
      <c r="A16" s="21">
        <v>2020</v>
      </c>
      <c r="B16" s="64">
        <v>0.6</v>
      </c>
      <c r="C16" s="65">
        <v>0.71779999999999999</v>
      </c>
      <c r="D16" s="66">
        <f>(C16-C15)/C15</f>
        <v>4.8342339710822288E-2</v>
      </c>
      <c r="E16" s="67">
        <v>0.6</v>
      </c>
      <c r="F16" s="65">
        <v>0.71930000000000005</v>
      </c>
      <c r="G16" s="66">
        <f>(F16-F15)/F15</f>
        <v>2.2168537729146027E-2</v>
      </c>
      <c r="H16" s="22" t="s">
        <v>25</v>
      </c>
      <c r="I16" s="68">
        <v>0.73699999999999999</v>
      </c>
      <c r="J16" s="68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s="63" customFormat="1" ht="14.4" thickBot="1">
      <c r="A17" s="21">
        <v>2021</v>
      </c>
      <c r="B17" s="64">
        <v>0.6</v>
      </c>
      <c r="C17" s="65">
        <v>0.58589999999999998</v>
      </c>
      <c r="D17" s="66">
        <f>(C17-C16)/C16</f>
        <v>-0.18375592086932296</v>
      </c>
      <c r="E17" s="67">
        <v>0.6</v>
      </c>
      <c r="F17" s="65">
        <v>0.5867</v>
      </c>
      <c r="G17" s="66">
        <f>(F17-F16)/F16</f>
        <v>-0.18434589183928826</v>
      </c>
      <c r="H17" s="22" t="s">
        <v>29</v>
      </c>
      <c r="I17" s="68">
        <v>0.48699999999999999</v>
      </c>
      <c r="J17" s="68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s="63" customFormat="1" ht="14.4" thickBot="1">
      <c r="A18" s="21">
        <v>2022</v>
      </c>
      <c r="B18" s="64">
        <v>0.6</v>
      </c>
      <c r="C18" s="65">
        <v>0.81630000000000003</v>
      </c>
      <c r="D18" s="66">
        <f>(C18-C17)/C17</f>
        <v>0.39324116743471593</v>
      </c>
      <c r="E18" s="67">
        <v>0.6</v>
      </c>
      <c r="F18" s="65">
        <v>0.81399999999999995</v>
      </c>
      <c r="G18" s="66">
        <f>(F18-F17)/F17</f>
        <v>0.38742116925174697</v>
      </c>
      <c r="H18" s="22" t="s">
        <v>25</v>
      </c>
      <c r="I18" s="68">
        <v>0.50949999999999995</v>
      </c>
      <c r="J18" s="68">
        <v>0.51470000000000005</v>
      </c>
      <c r="K18" s="26"/>
      <c r="L18" s="26"/>
      <c r="M18" s="26"/>
      <c r="N18" s="26"/>
      <c r="O18" s="26"/>
      <c r="P18" s="26"/>
      <c r="Q18" s="26"/>
      <c r="R18" s="26"/>
      <c r="S18" s="26"/>
      <c r="T18" s="25"/>
      <c r="U18" s="26"/>
      <c r="V18" s="26"/>
      <c r="W18" s="26"/>
      <c r="X18" s="25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ht="14.4" thickBot="1">
      <c r="A19" s="21">
        <v>2023</v>
      </c>
      <c r="B19" s="64">
        <v>0.6</v>
      </c>
      <c r="C19" s="65">
        <v>0.80500000000000005</v>
      </c>
      <c r="D19" s="66">
        <f>(C19-C18)/C18</f>
        <v>-1.3842949895871587E-2</v>
      </c>
      <c r="E19" s="67">
        <v>0.6</v>
      </c>
      <c r="F19" s="65">
        <v>0.81200000000000006</v>
      </c>
      <c r="G19" s="66">
        <f>(F19-F18)/F18</f>
        <v>-2.4570024570023229E-3</v>
      </c>
      <c r="H19" s="22" t="s">
        <v>25</v>
      </c>
      <c r="I19" s="93">
        <v>0.4698</v>
      </c>
      <c r="J19" s="93">
        <v>0.45379999999999998</v>
      </c>
      <c r="T19" s="27"/>
      <c r="X19" s="27"/>
    </row>
    <row r="20" spans="1:42" ht="14.4" thickBot="1">
      <c r="A20" s="23">
        <v>2024</v>
      </c>
      <c r="B20" s="59">
        <v>0.6</v>
      </c>
      <c r="C20" s="60">
        <v>0.74199999999999999</v>
      </c>
      <c r="D20" s="61">
        <f>(C20-C19)/C19</f>
        <v>-7.8260869565217453E-2</v>
      </c>
      <c r="E20" s="62">
        <v>0.6</v>
      </c>
      <c r="F20" s="60">
        <v>0.70860000000000001</v>
      </c>
      <c r="G20" s="61">
        <f>(F20-F19)/F19</f>
        <v>-0.12733990147783256</v>
      </c>
      <c r="H20" s="24" t="s">
        <v>25</v>
      </c>
      <c r="I20" s="71">
        <v>0.45800000000000002</v>
      </c>
      <c r="J20" s="71">
        <v>0.42049999999999998</v>
      </c>
      <c r="T20" s="25"/>
      <c r="U20" s="26"/>
      <c r="X20" s="25"/>
      <c r="Y20" s="26"/>
    </row>
    <row r="21" spans="1:42">
      <c r="T21" s="25"/>
      <c r="U21" s="26"/>
      <c r="X21" s="25"/>
      <c r="Y21" s="26"/>
    </row>
    <row r="22" spans="1:42">
      <c r="T22" s="25"/>
      <c r="U22" s="26"/>
      <c r="X22" s="25"/>
      <c r="Y22" s="26"/>
    </row>
    <row r="23" spans="1:42">
      <c r="T23" s="25"/>
      <c r="U23" s="26"/>
      <c r="X23" s="25"/>
      <c r="Y23" s="26"/>
    </row>
    <row r="24" spans="1:42">
      <c r="T24" s="25"/>
      <c r="U24" s="26"/>
      <c r="X24" s="25"/>
      <c r="Y24" s="26"/>
    </row>
    <row r="25" spans="1:42">
      <c r="T25" s="25"/>
      <c r="U25" s="26"/>
      <c r="X25" s="25"/>
      <c r="Y25" s="26"/>
    </row>
    <row r="26" spans="1:42">
      <c r="T26" s="25"/>
      <c r="U26" s="26"/>
      <c r="X26" s="25"/>
      <c r="Y26" s="26"/>
    </row>
    <row r="27" spans="1:42">
      <c r="L27" s="26"/>
      <c r="M27" s="26"/>
    </row>
    <row r="29" spans="1:42">
      <c r="W29" s="27"/>
    </row>
    <row r="30" spans="1:42">
      <c r="W30" s="27"/>
    </row>
    <row r="31" spans="1:42">
      <c r="W31" s="27"/>
    </row>
    <row r="32" spans="1:42">
      <c r="W32" s="27"/>
    </row>
    <row r="33" spans="23:23">
      <c r="W33" s="27"/>
    </row>
    <row r="34" spans="23:23">
      <c r="W34" s="27"/>
    </row>
    <row r="51" spans="1:32" ht="12" customHeight="1"/>
    <row r="52" spans="1:32" ht="18.75" customHeight="1">
      <c r="A52" s="80" t="s">
        <v>23</v>
      </c>
      <c r="B52" s="80"/>
      <c r="C52" s="80"/>
      <c r="D52" s="80"/>
      <c r="E52" s="80"/>
      <c r="F52" s="80"/>
      <c r="G52" s="80"/>
      <c r="H52" s="79"/>
      <c r="I52" s="79"/>
    </row>
    <row r="53" spans="1:32" ht="12.6" thickBot="1"/>
    <row r="54" spans="1:32" s="7" customFormat="1" ht="14.1" customHeight="1" thickBot="1">
      <c r="B54" s="72">
        <v>2019</v>
      </c>
      <c r="C54" s="73"/>
      <c r="D54" s="72">
        <v>2020</v>
      </c>
      <c r="E54" s="73"/>
      <c r="F54" s="72">
        <v>2021</v>
      </c>
      <c r="G54" s="73"/>
      <c r="H54" s="72">
        <v>2022</v>
      </c>
      <c r="I54" s="73"/>
      <c r="J54" s="72">
        <v>2023</v>
      </c>
      <c r="K54" s="73"/>
      <c r="L54" s="72">
        <v>2024</v>
      </c>
      <c r="M54" s="73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s="7" customFormat="1" ht="13.8" thickBot="1">
      <c r="A55" s="52" t="s">
        <v>7</v>
      </c>
      <c r="B55" s="29" t="s">
        <v>8</v>
      </c>
      <c r="C55" s="17" t="s">
        <v>9</v>
      </c>
      <c r="D55" s="29" t="s">
        <v>8</v>
      </c>
      <c r="E55" s="17" t="s">
        <v>9</v>
      </c>
      <c r="F55" s="29" t="s">
        <v>8</v>
      </c>
      <c r="G55" s="17" t="s">
        <v>9</v>
      </c>
      <c r="H55" s="29" t="s">
        <v>8</v>
      </c>
      <c r="I55" s="17" t="s">
        <v>9</v>
      </c>
      <c r="J55" s="29" t="s">
        <v>8</v>
      </c>
      <c r="K55" s="17" t="s">
        <v>9</v>
      </c>
      <c r="L55" s="29" t="s">
        <v>8</v>
      </c>
      <c r="M55" s="17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s="7" customFormat="1" ht="13.2">
      <c r="A56" s="33" t="s">
        <v>0</v>
      </c>
      <c r="B56" s="30">
        <v>275.94</v>
      </c>
      <c r="C56" s="31">
        <f>B56/B66</f>
        <v>0.68471464019851114</v>
      </c>
      <c r="D56" s="30">
        <v>284.98</v>
      </c>
      <c r="E56" s="31">
        <f>D56/D66</f>
        <v>0.71783375314861464</v>
      </c>
      <c r="F56" s="30">
        <v>247.56</v>
      </c>
      <c r="G56" s="31">
        <f>F56/F66</f>
        <v>0.58594082840236683</v>
      </c>
      <c r="H56" s="30">
        <v>365.72</v>
      </c>
      <c r="I56" s="31">
        <f>H56/H66</f>
        <v>0.81633928571428582</v>
      </c>
      <c r="J56" s="30">
        <v>330.2</v>
      </c>
      <c r="K56" s="31">
        <f>J56/J66</f>
        <v>0.80536585365853652</v>
      </c>
      <c r="L56" s="30">
        <v>357.66</v>
      </c>
      <c r="M56" s="31">
        <v>0.74203319502074694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s="7" customFormat="1" ht="13.2">
      <c r="A57" s="33" t="s">
        <v>20</v>
      </c>
      <c r="B57" s="34">
        <v>7.06</v>
      </c>
      <c r="C57" s="35">
        <f>B57/B66</f>
        <v>1.7518610421836226E-2</v>
      </c>
      <c r="D57" s="34">
        <v>15.02</v>
      </c>
      <c r="E57" s="35">
        <f>D57/D66</f>
        <v>3.7833753148614611E-2</v>
      </c>
      <c r="F57" s="34">
        <v>10.44</v>
      </c>
      <c r="G57" s="35">
        <f>F57/F66</f>
        <v>2.4710059171597631E-2</v>
      </c>
      <c r="H57" s="34">
        <v>9.2799999999999994</v>
      </c>
      <c r="I57" s="35">
        <f>H57/H66</f>
        <v>2.0714285714285713E-2</v>
      </c>
      <c r="J57" s="34">
        <v>5.8</v>
      </c>
      <c r="K57" s="35">
        <f>J57/J66</f>
        <v>1.4146341463414635E-2</v>
      </c>
      <c r="L57" s="34">
        <v>41.339999999999996</v>
      </c>
      <c r="M57" s="35">
        <v>8.5767634854771777E-2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s="7" customFormat="1" ht="13.2">
      <c r="A58" s="33" t="s">
        <v>3</v>
      </c>
      <c r="B58" s="34">
        <v>0</v>
      </c>
      <c r="C58" s="35">
        <f>B58/B66</f>
        <v>0</v>
      </c>
      <c r="D58" s="34">
        <v>0</v>
      </c>
      <c r="E58" s="35">
        <f>D58/D66</f>
        <v>0</v>
      </c>
      <c r="F58" s="34">
        <v>0</v>
      </c>
      <c r="G58" s="35">
        <f>F58/F66</f>
        <v>0</v>
      </c>
      <c r="H58" s="34">
        <v>0</v>
      </c>
      <c r="I58" s="35">
        <f>H58/H66</f>
        <v>0</v>
      </c>
      <c r="J58" s="34">
        <v>0</v>
      </c>
      <c r="K58" s="35">
        <f>J58/J66</f>
        <v>0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s="7" customFormat="1" ht="13.2">
      <c r="A59" s="33" t="s">
        <v>1</v>
      </c>
      <c r="B59" s="34">
        <v>36</v>
      </c>
      <c r="C59" s="35">
        <f>B59/B66</f>
        <v>8.9330024813895778E-2</v>
      </c>
      <c r="D59" s="34">
        <v>27</v>
      </c>
      <c r="E59" s="35">
        <f>D59/D66</f>
        <v>6.8010075566750636E-2</v>
      </c>
      <c r="F59" s="34">
        <v>11</v>
      </c>
      <c r="G59" s="35">
        <f>F59/F66</f>
        <v>2.6035502958579881E-2</v>
      </c>
      <c r="H59" s="34">
        <v>6</v>
      </c>
      <c r="I59" s="35">
        <f>H59/H66</f>
        <v>1.3392857142857142E-2</v>
      </c>
      <c r="J59" s="34">
        <v>9</v>
      </c>
      <c r="K59" s="35">
        <f>J59/J66</f>
        <v>2.1951219512195121E-2</v>
      </c>
      <c r="L59" s="34">
        <v>21</v>
      </c>
      <c r="M59" s="35">
        <v>4.3568464730290454E-2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s="7" customFormat="1" ht="13.2">
      <c r="A60" s="33" t="s">
        <v>2</v>
      </c>
      <c r="B60" s="34">
        <v>67</v>
      </c>
      <c r="C60" s="35">
        <f>B60/B66</f>
        <v>0.16625310173697269</v>
      </c>
      <c r="D60" s="34">
        <v>58</v>
      </c>
      <c r="E60" s="35">
        <f>D60/D66</f>
        <v>0.14609571788413098</v>
      </c>
      <c r="F60" s="34">
        <v>31</v>
      </c>
      <c r="G60" s="35">
        <f>F60/F66</f>
        <v>7.3372781065088752E-2</v>
      </c>
      <c r="H60" s="34">
        <v>41</v>
      </c>
      <c r="I60" s="35">
        <f>H60/H66</f>
        <v>9.1517857142857137E-2</v>
      </c>
      <c r="J60" s="34">
        <v>48</v>
      </c>
      <c r="K60" s="35">
        <f>J60/J66</f>
        <v>0.11707317073170732</v>
      </c>
      <c r="L60" s="34">
        <v>37</v>
      </c>
      <c r="M60" s="35">
        <v>7.6763485477178428E-2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s="7" customFormat="1" ht="12.75" customHeight="1">
      <c r="A61" s="36" t="s">
        <v>16</v>
      </c>
      <c r="B61" s="34">
        <v>14</v>
      </c>
      <c r="C61" s="35">
        <f>B61/B66</f>
        <v>3.4739454094292806E-2</v>
      </c>
      <c r="D61" s="34">
        <v>10</v>
      </c>
      <c r="E61" s="35">
        <f>D61/D66</f>
        <v>2.5188916876574308E-2</v>
      </c>
      <c r="F61" s="34">
        <v>3.5</v>
      </c>
      <c r="G61" s="35">
        <f>F61/F66</f>
        <v>8.2840236686390536E-3</v>
      </c>
      <c r="H61" s="34">
        <v>15</v>
      </c>
      <c r="I61" s="35">
        <f>H61/H66</f>
        <v>3.3482142857142856E-2</v>
      </c>
      <c r="J61" s="34">
        <v>14</v>
      </c>
      <c r="K61" s="35">
        <f>J61/J66</f>
        <v>3.4146341463414637E-2</v>
      </c>
      <c r="L61" s="34">
        <v>15</v>
      </c>
      <c r="M61" s="35">
        <v>3.1120331950207469E-2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s="7" customFormat="1" ht="13.2">
      <c r="A62" s="33" t="s">
        <v>30</v>
      </c>
      <c r="B62" s="34">
        <v>3</v>
      </c>
      <c r="C62" s="35">
        <f>B62/B66</f>
        <v>7.4441687344913151E-3</v>
      </c>
      <c r="D62" s="34">
        <v>0</v>
      </c>
      <c r="E62" s="35">
        <f>D62/D66</f>
        <v>0</v>
      </c>
      <c r="F62" s="34">
        <v>0</v>
      </c>
      <c r="G62" s="35">
        <f>F62/F66</f>
        <v>0</v>
      </c>
      <c r="H62" s="34">
        <v>0</v>
      </c>
      <c r="I62" s="35">
        <f>H62/H66</f>
        <v>0</v>
      </c>
      <c r="J62" s="34">
        <v>0</v>
      </c>
      <c r="K62" s="35">
        <f>J62/J66</f>
        <v>0</v>
      </c>
      <c r="L62" s="34">
        <v>0</v>
      </c>
      <c r="M62" s="35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s="7" customFormat="1" ht="13.2">
      <c r="A63" s="33" t="s">
        <v>28</v>
      </c>
      <c r="B63" s="34">
        <v>0</v>
      </c>
      <c r="C63" s="35">
        <f>B63/B66</f>
        <v>0</v>
      </c>
      <c r="D63" s="34">
        <v>1</v>
      </c>
      <c r="E63" s="35">
        <f>D63/D66</f>
        <v>2.5188916876574307E-3</v>
      </c>
      <c r="F63" s="34">
        <v>119</v>
      </c>
      <c r="G63" s="35">
        <f>F63/F66</f>
        <v>0.28165680473372778</v>
      </c>
      <c r="H63" s="34">
        <v>11</v>
      </c>
      <c r="I63" s="35">
        <f>H63/H66</f>
        <v>2.4553571428571428E-2</v>
      </c>
      <c r="J63" s="34">
        <v>3</v>
      </c>
      <c r="K63" s="35">
        <f>J63/J66</f>
        <v>7.3170731707317077E-3</v>
      </c>
      <c r="L63" s="34">
        <v>10</v>
      </c>
      <c r="M63" s="35">
        <v>2.0746887966804978E-2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s="7" customFormat="1" ht="13.2">
      <c r="A64" s="33" t="s">
        <v>5</v>
      </c>
      <c r="B64" s="34">
        <v>0</v>
      </c>
      <c r="C64" s="35">
        <f>B64/B66</f>
        <v>0</v>
      </c>
      <c r="D64" s="34">
        <v>0</v>
      </c>
      <c r="E64" s="35">
        <f>D64/D66</f>
        <v>0</v>
      </c>
      <c r="F64" s="34">
        <v>0</v>
      </c>
      <c r="G64" s="35">
        <f>F64/F66</f>
        <v>0</v>
      </c>
      <c r="H64" s="34">
        <v>0</v>
      </c>
      <c r="I64" s="35">
        <f>H64/H66</f>
        <v>0</v>
      </c>
      <c r="J64" s="34">
        <v>0</v>
      </c>
      <c r="K64" s="35">
        <f>J64/J66</f>
        <v>0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42" s="7" customFormat="1" ht="13.2">
      <c r="A65" s="33" t="s">
        <v>4</v>
      </c>
      <c r="B65" s="34">
        <v>0</v>
      </c>
      <c r="C65" s="35">
        <f>B65/B66</f>
        <v>0</v>
      </c>
      <c r="D65" s="34">
        <v>1</v>
      </c>
      <c r="E65" s="35">
        <f>D65/D66</f>
        <v>2.5188916876574307E-3</v>
      </c>
      <c r="F65" s="34">
        <v>0</v>
      </c>
      <c r="G65" s="35">
        <f>F65/F66</f>
        <v>0</v>
      </c>
      <c r="H65" s="34">
        <v>0</v>
      </c>
      <c r="I65" s="35">
        <f>H65/H66</f>
        <v>0</v>
      </c>
      <c r="J65" s="34">
        <v>0</v>
      </c>
      <c r="K65" s="35">
        <f>J65/J66</f>
        <v>0</v>
      </c>
      <c r="L65" s="34">
        <v>0</v>
      </c>
      <c r="M65" s="35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42" s="7" customFormat="1" ht="13.8" thickBot="1">
      <c r="A66" s="33" t="s">
        <v>6</v>
      </c>
      <c r="B66" s="53">
        <f t="shared" ref="B66:C66" si="2">SUM(B56:B65)</f>
        <v>403</v>
      </c>
      <c r="C66" s="54">
        <f t="shared" si="2"/>
        <v>0.99999999999999989</v>
      </c>
      <c r="D66" s="53">
        <f t="shared" ref="D66:I66" si="3">SUM(D56:D65)</f>
        <v>397</v>
      </c>
      <c r="E66" s="54">
        <f t="shared" si="3"/>
        <v>1</v>
      </c>
      <c r="F66" s="53">
        <f t="shared" si="3"/>
        <v>422.5</v>
      </c>
      <c r="G66" s="54">
        <f t="shared" si="3"/>
        <v>0.99999999999999989</v>
      </c>
      <c r="H66" s="53">
        <f t="shared" si="3"/>
        <v>448</v>
      </c>
      <c r="I66" s="54">
        <f t="shared" si="3"/>
        <v>1</v>
      </c>
      <c r="J66" s="53">
        <f t="shared" ref="J66:L66" si="4">SUM(J56:J65)</f>
        <v>410</v>
      </c>
      <c r="K66" s="54">
        <f t="shared" ref="K66:M66" si="5">SUM(K56:K65)</f>
        <v>1</v>
      </c>
      <c r="L66" s="53">
        <v>482</v>
      </c>
      <c r="M66" s="54">
        <f t="shared" si="5"/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42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1:42" s="7" customFormat="1" ht="13.2">
      <c r="A72" s="37"/>
      <c r="B72" s="38"/>
      <c r="C72" s="39"/>
      <c r="D72" s="40"/>
      <c r="E72" s="32"/>
      <c r="F72" s="40"/>
      <c r="G72" s="32"/>
      <c r="H72" s="3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87" spans="1:42" ht="41.1" customHeight="1">
      <c r="A87" s="41"/>
      <c r="B87" s="82" t="s">
        <v>34</v>
      </c>
      <c r="C87" s="82"/>
      <c r="D87" s="82"/>
      <c r="E87" s="82"/>
      <c r="F87" s="82"/>
      <c r="G87" s="41"/>
      <c r="H87" s="42"/>
      <c r="I87" s="4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6" thickBot="1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3.8" thickBot="1">
      <c r="C89" s="7"/>
      <c r="D89" s="43">
        <v>2019</v>
      </c>
      <c r="E89" s="43">
        <v>2020</v>
      </c>
      <c r="F89" s="43">
        <v>2021</v>
      </c>
      <c r="G89" s="43">
        <v>2022</v>
      </c>
      <c r="H89" s="43">
        <v>2023</v>
      </c>
      <c r="I89" s="43">
        <v>2024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s="7" customFormat="1" ht="13.2">
      <c r="B90" s="33" t="s">
        <v>20</v>
      </c>
      <c r="C90" s="44"/>
      <c r="D90" s="45">
        <v>15</v>
      </c>
      <c r="E90" s="45">
        <v>14</v>
      </c>
      <c r="F90" s="45">
        <v>12</v>
      </c>
      <c r="G90" s="45">
        <v>14</v>
      </c>
      <c r="H90" s="45">
        <v>14</v>
      </c>
      <c r="I90" s="45">
        <v>15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42" s="7" customFormat="1" ht="13.2">
      <c r="B91" s="33" t="s">
        <v>3</v>
      </c>
      <c r="C91" s="46"/>
      <c r="D91" s="47">
        <v>4</v>
      </c>
      <c r="E91" s="47">
        <v>8</v>
      </c>
      <c r="F91" s="47">
        <v>4</v>
      </c>
      <c r="G91" s="47">
        <v>3</v>
      </c>
      <c r="H91" s="47">
        <v>2</v>
      </c>
      <c r="I91" s="47">
        <v>3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42" s="7" customFormat="1" ht="13.2">
      <c r="B92" s="33" t="s">
        <v>1</v>
      </c>
      <c r="C92" s="46"/>
      <c r="D92" s="47">
        <v>22</v>
      </c>
      <c r="E92" s="47">
        <v>20</v>
      </c>
      <c r="F92" s="47">
        <v>16</v>
      </c>
      <c r="G92" s="47">
        <v>14</v>
      </c>
      <c r="H92" s="47">
        <v>19</v>
      </c>
      <c r="I92" s="47">
        <v>21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42" s="7" customFormat="1" ht="13.2">
      <c r="B93" s="33" t="s">
        <v>2</v>
      </c>
      <c r="C93" s="46"/>
      <c r="D93" s="47">
        <v>20</v>
      </c>
      <c r="E93" s="47">
        <v>21</v>
      </c>
      <c r="F93" s="47">
        <v>16</v>
      </c>
      <c r="G93" s="47">
        <v>16</v>
      </c>
      <c r="H93" s="47">
        <v>22</v>
      </c>
      <c r="I93" s="47">
        <v>22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42" s="7" customFormat="1" ht="12.75" customHeight="1">
      <c r="B94" s="36" t="s">
        <v>16</v>
      </c>
      <c r="C94" s="46"/>
      <c r="D94" s="47">
        <v>37</v>
      </c>
      <c r="E94" s="47">
        <v>34</v>
      </c>
      <c r="F94" s="47">
        <v>40</v>
      </c>
      <c r="G94" s="47">
        <v>34</v>
      </c>
      <c r="H94" s="47">
        <v>34</v>
      </c>
      <c r="I94" s="47">
        <v>32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42" s="7" customFormat="1" ht="12.75" customHeight="1">
      <c r="B95" s="36" t="s">
        <v>30</v>
      </c>
      <c r="C95" s="46"/>
      <c r="D95" s="47"/>
      <c r="E95" s="47"/>
      <c r="F95" s="47"/>
      <c r="G95" s="47"/>
      <c r="H95" s="47"/>
      <c r="I95" s="47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42" s="7" customFormat="1" ht="15" customHeight="1">
      <c r="B96" s="33" t="s">
        <v>28</v>
      </c>
      <c r="C96" s="46"/>
      <c r="D96" s="47">
        <v>28</v>
      </c>
      <c r="E96" s="47">
        <v>32</v>
      </c>
      <c r="F96" s="47">
        <v>50</v>
      </c>
      <c r="G96" s="47">
        <v>45</v>
      </c>
      <c r="H96" s="47">
        <v>44</v>
      </c>
      <c r="I96" s="47">
        <v>55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2:63" s="7" customFormat="1" ht="15" customHeight="1">
      <c r="B97" s="33" t="s">
        <v>5</v>
      </c>
      <c r="C97" s="46"/>
      <c r="D97" s="47">
        <v>4</v>
      </c>
      <c r="E97" s="47">
        <v>4</v>
      </c>
      <c r="F97" s="47">
        <v>2</v>
      </c>
      <c r="G97" s="47">
        <v>2</v>
      </c>
      <c r="H97" s="47">
        <v>4</v>
      </c>
      <c r="I97" s="47">
        <v>6</v>
      </c>
      <c r="J97" s="48"/>
      <c r="K97" s="4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2:63" s="7" customFormat="1" ht="13.8" thickBot="1">
      <c r="B98" s="33" t="s">
        <v>4</v>
      </c>
      <c r="C98" s="44"/>
      <c r="D98" s="49">
        <v>0</v>
      </c>
      <c r="E98" s="49">
        <v>2</v>
      </c>
      <c r="F98" s="49">
        <v>0</v>
      </c>
      <c r="G98" s="49">
        <v>1</v>
      </c>
      <c r="H98" s="49">
        <v>1</v>
      </c>
      <c r="I98" s="49">
        <v>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101" spans="2:63" ht="18.75" customHeight="1">
      <c r="B101" s="82" t="s">
        <v>31</v>
      </c>
      <c r="C101" s="82"/>
      <c r="D101" s="82"/>
      <c r="E101" s="82"/>
      <c r="F101" s="82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50">
        <v>18.989999999999998</v>
      </c>
      <c r="D103" s="37" t="s">
        <v>32</v>
      </c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51">
        <v>35.94</v>
      </c>
      <c r="D104" s="37" t="s">
        <v>33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</sheetData>
  <mergeCells count="16">
    <mergeCell ref="L54:M54"/>
    <mergeCell ref="B101:F101"/>
    <mergeCell ref="B87:F87"/>
    <mergeCell ref="B12:D12"/>
    <mergeCell ref="E12:G12"/>
    <mergeCell ref="B54:C54"/>
    <mergeCell ref="F54:G54"/>
    <mergeCell ref="H54:I54"/>
    <mergeCell ref="D54:E54"/>
    <mergeCell ref="J54:K54"/>
    <mergeCell ref="A11:G11"/>
    <mergeCell ref="A2:I2"/>
    <mergeCell ref="A3:I3"/>
    <mergeCell ref="A10:I10"/>
    <mergeCell ref="A52:I52"/>
    <mergeCell ref="I12:J1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Senate</vt:lpstr>
      <vt:lpstr>Senate!Print_Area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2014-11-04T17:20:10Z</cp:lastPrinted>
  <dcterms:created xsi:type="dcterms:W3CDTF">1999-06-08T15:24:14Z</dcterms:created>
  <dcterms:modified xsi:type="dcterms:W3CDTF">2024-10-09T20:38:52Z</dcterms:modified>
</cp:coreProperties>
</file>