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224212\Desktop\10.10\"/>
    </mc:Choice>
  </mc:AlternateContent>
  <bookViews>
    <workbookView xWindow="0" yWindow="0" windowWidth="28800" windowHeight="12432" activeTab="1"/>
  </bookViews>
  <sheets>
    <sheet name="Capitol Complex" sheetId="1" r:id="rId1"/>
    <sheet name="EER #19" sheetId="2" r:id="rId2"/>
  </sheets>
  <definedNames>
    <definedName name="_xlnm.Print_Area" localSheetId="0">'Capitol Complex'!$A$1:$I$101</definedName>
    <definedName name="_xlnm.Print_Area" localSheetId="1">'EER #19'!$A$1:$I$102</definedName>
  </definedNames>
  <calcPr calcId="162913"/>
</workbook>
</file>

<file path=xl/calcChain.xml><?xml version="1.0" encoding="utf-8"?>
<calcChain xmlns="http://schemas.openxmlformats.org/spreadsheetml/2006/main">
  <c r="G19" i="2" l="1"/>
  <c r="D19" i="2"/>
  <c r="G20" i="1"/>
  <c r="D20" i="1"/>
  <c r="D19" i="1" l="1"/>
  <c r="G19" i="1"/>
  <c r="D18" i="2"/>
  <c r="G18" i="2"/>
  <c r="H65" i="1" l="1"/>
  <c r="I55" i="1" s="1"/>
  <c r="D18" i="1"/>
  <c r="G18" i="1"/>
  <c r="H64" i="2"/>
  <c r="I57" i="2" s="1"/>
  <c r="F64" i="2"/>
  <c r="G57" i="2" s="1"/>
  <c r="G17" i="2"/>
  <c r="D17" i="2"/>
  <c r="G16" i="2"/>
  <c r="D16" i="2"/>
  <c r="I55" i="2" l="1"/>
  <c r="I54" i="2"/>
  <c r="I58" i="1"/>
  <c r="I57" i="1"/>
  <c r="I62" i="1"/>
  <c r="I60" i="1"/>
  <c r="I64" i="1"/>
  <c r="I56" i="1"/>
  <c r="I61" i="1"/>
  <c r="I59" i="1"/>
  <c r="I63" i="1"/>
  <c r="I56" i="2"/>
  <c r="G54" i="2"/>
  <c r="I58" i="2"/>
  <c r="G56" i="2"/>
  <c r="I59" i="2"/>
  <c r="G55" i="2"/>
  <c r="G58" i="2"/>
  <c r="I60" i="2"/>
  <c r="G59" i="2"/>
  <c r="I61" i="2"/>
  <c r="I62" i="2"/>
  <c r="I63" i="2"/>
  <c r="G60" i="2"/>
  <c r="G61" i="2"/>
  <c r="G62" i="2"/>
  <c r="G63" i="2"/>
  <c r="G64" i="2" l="1"/>
  <c r="I65" i="1"/>
  <c r="I64" i="2"/>
  <c r="F65" i="1"/>
  <c r="G58" i="1" s="1"/>
  <c r="G17" i="1"/>
  <c r="D17" i="1"/>
  <c r="D65" i="1"/>
  <c r="E64" i="1" s="1"/>
  <c r="G16" i="1"/>
  <c r="D16" i="1"/>
  <c r="D64" i="2"/>
  <c r="E62" i="2" s="1"/>
  <c r="G15" i="2"/>
  <c r="D15" i="2"/>
  <c r="B65" i="1"/>
  <c r="C63" i="1" s="1"/>
  <c r="G15" i="1"/>
  <c r="D15" i="1"/>
  <c r="B64" i="2"/>
  <c r="C55" i="2" s="1"/>
  <c r="C63" i="2" l="1"/>
  <c r="C61" i="2"/>
  <c r="C59" i="2"/>
  <c r="C56" i="2"/>
  <c r="C54" i="2"/>
  <c r="C57" i="2"/>
  <c r="E57" i="2"/>
  <c r="C60" i="2"/>
  <c r="C58" i="2"/>
  <c r="E61" i="2"/>
  <c r="E54" i="2"/>
  <c r="E58" i="2"/>
  <c r="E60" i="2"/>
  <c r="C62" i="2"/>
  <c r="E56" i="2"/>
  <c r="E59" i="2"/>
  <c r="E63" i="2"/>
  <c r="E55" i="2"/>
  <c r="G57" i="1"/>
  <c r="G59" i="1"/>
  <c r="G60" i="1"/>
  <c r="G56" i="1"/>
  <c r="G61" i="1"/>
  <c r="G62" i="1"/>
  <c r="G63" i="1"/>
  <c r="G55" i="1"/>
  <c r="G64" i="1"/>
  <c r="E55" i="1"/>
  <c r="C57" i="1"/>
  <c r="C59" i="1"/>
  <c r="C55" i="1"/>
  <c r="C61" i="1"/>
  <c r="E56" i="1"/>
  <c r="E63" i="1"/>
  <c r="E57" i="1"/>
  <c r="E62" i="1"/>
  <c r="E58" i="1"/>
  <c r="C56" i="1"/>
  <c r="C60" i="1"/>
  <c r="E59" i="1"/>
  <c r="C62" i="1"/>
  <c r="C64" i="1"/>
  <c r="E60" i="1"/>
  <c r="E61" i="1"/>
  <c r="C58" i="1"/>
  <c r="C64" i="2" l="1"/>
  <c r="E64" i="2"/>
  <c r="G65" i="1"/>
  <c r="E65" i="1"/>
  <c r="C65" i="1"/>
</calcChain>
</file>

<file path=xl/sharedStrings.xml><?xml version="1.0" encoding="utf-8"?>
<sst xmlns="http://schemas.openxmlformats.org/spreadsheetml/2006/main" count="125" uniqueCount="39">
  <si>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</si>
  <si>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</si>
  <si>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</si>
  <si>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</si>
  <si>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</si>
  <si>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</si>
  <si>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</si>
  <si>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</si>
  <si>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</si>
  <si>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</si>
  <si>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</si>
  <si>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</si>
  <si>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</si>
  <si>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</si>
  <si>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</si>
  <si>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</si>
  <si>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</si>
  <si>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</si>
  <si>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</si>
  <si>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</si>
  <si>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Travel Reduction Results from Annual "Think Pink" Survey</t>
  </si>
  <si>
    <t>AFV</t>
  </si>
  <si>
    <t>Achieved</t>
  </si>
  <si>
    <t>Goal?</t>
  </si>
  <si>
    <t>Number and Percentage of Commute Trips/Week by Mode</t>
  </si>
  <si>
    <t>All State Employees</t>
  </si>
  <si>
    <t>Annual TRP Goals (as Established by Maricopa County) and Actuals</t>
  </si>
  <si>
    <t>Secretary of State - Capitol Complex</t>
  </si>
  <si>
    <t>YES</t>
  </si>
  <si>
    <t>Telework</t>
  </si>
  <si>
    <t>NO</t>
  </si>
  <si>
    <t>Light Rail</t>
  </si>
  <si>
    <t>Average Commute Distance and Time</t>
  </si>
  <si>
    <t>miles traveled each trip one-way</t>
  </si>
  <si>
    <t>minutes traveled each trip one-way</t>
  </si>
  <si>
    <t>Number of Employees Interested in an Alternate Mode</t>
  </si>
  <si>
    <t>*Survey was not conducted in 2014.</t>
  </si>
  <si>
    <t>Secretary of State - EER #19 (N. 32nd Street)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</si>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</sst>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8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9" fontId="4" fillId="0" borderId="0" xfId="2" applyFont="1" applyBorder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9" fontId="2" fillId="0" borderId="3" xfId="2" applyFont="1" applyBorder="1"/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6" fillId="0" borderId="0" xfId="0" applyNumberFormat="1" applyFont="1"/>
    <xf numFmtId="0" fontId="17" fillId="0" borderId="0" xfId="0" applyFont="1"/>
    <xf numFmtId="0" fontId="10" fillId="0" borderId="13" xfId="0" applyFont="1" applyBorder="1" applyAlignment="1">
      <alignment horizontal="center"/>
    </xf>
    <xf numFmtId="3" fontId="10" fillId="0" borderId="14" xfId="1" applyNumberFormat="1" applyFont="1" applyBorder="1"/>
    <xf numFmtId="164" fontId="10" fillId="0" borderId="15" xfId="2" applyNumberFormat="1" applyFont="1" applyBorder="1"/>
    <xf numFmtId="164" fontId="17" fillId="0" borderId="0" xfId="0" applyNumberFormat="1" applyFont="1" applyBorder="1"/>
    <xf numFmtId="0" fontId="10" fillId="0" borderId="16" xfId="0" applyFont="1" applyBorder="1"/>
    <xf numFmtId="3" fontId="10" fillId="0" borderId="17" xfId="1" applyNumberFormat="1" applyFont="1" applyBorder="1"/>
    <xf numFmtId="164" fontId="10" fillId="0" borderId="12" xfId="2" applyNumberFormat="1" applyFont="1" applyBorder="1"/>
    <xf numFmtId="0" fontId="10" fillId="0" borderId="16" xfId="0" applyFont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18" xfId="2" applyNumberFormat="1" applyFont="1" applyBorder="1"/>
    <xf numFmtId="1" fontId="10" fillId="0" borderId="19" xfId="1" applyNumberFormat="1" applyFont="1" applyBorder="1" applyAlignment="1">
      <alignment horizontal="center"/>
    </xf>
    <xf numFmtId="1" fontId="10" fillId="0" borderId="20" xfId="2" applyNumberFormat="1" applyFont="1" applyBorder="1"/>
    <xf numFmtId="1" fontId="10" fillId="0" borderId="21" xfId="1" applyNumberFormat="1" applyFont="1" applyBorder="1" applyAlignment="1">
      <alignment horizontal="center"/>
    </xf>
    <xf numFmtId="1" fontId="10" fillId="0" borderId="22" xfId="1" applyNumberFormat="1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3" fontId="10" fillId="0" borderId="23" xfId="0" applyNumberFormat="1" applyFont="1" applyBorder="1"/>
    <xf numFmtId="164" fontId="10" fillId="0" borderId="24" xfId="2" applyNumberFormat="1" applyFont="1" applyBorder="1"/>
    <xf numFmtId="0" fontId="2" fillId="0" borderId="12" xfId="0" applyFont="1" applyBorder="1" applyAlignment="1">
      <alignment horizontal="center"/>
    </xf>
    <xf numFmtId="1" fontId="10" fillId="0" borderId="25" xfId="2" applyNumberFormat="1" applyFont="1" applyBorder="1" applyAlignment="1">
      <alignment horizontal="center"/>
    </xf>
    <xf numFmtId="1" fontId="10" fillId="0" borderId="26" xfId="2" applyNumberFormat="1" applyFont="1" applyBorder="1" applyAlignment="1">
      <alignment horizontal="center"/>
    </xf>
    <xf numFmtId="1" fontId="10" fillId="0" borderId="9" xfId="2" applyNumberFormat="1" applyFont="1" applyBorder="1" applyAlignment="1">
      <alignment horizontal="center"/>
    </xf>
    <xf numFmtId="1" fontId="10" fillId="0" borderId="27" xfId="2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28" xfId="2" applyNumberFormat="1" applyFont="1" applyBorder="1" applyAlignment="1">
      <alignment horizontal="center"/>
    </xf>
    <xf numFmtId="164" fontId="2" fillId="0" borderId="29" xfId="2" applyNumberFormat="1" applyFont="1" applyBorder="1" applyAlignment="1">
      <alignment horizontal="center"/>
    </xf>
    <xf numFmtId="164" fontId="2" fillId="0" borderId="30" xfId="2" applyNumberFormat="1" applyFont="1" applyBorder="1" applyAlignment="1">
      <alignment horizontal="center"/>
    </xf>
    <xf numFmtId="164" fontId="11" fillId="0" borderId="13" xfId="2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164" fontId="11" fillId="0" borderId="7" xfId="2" applyNumberFormat="1" applyFont="1" applyBorder="1" applyAlignment="1">
      <alignment horizontal="center"/>
    </xf>
    <xf numFmtId="164" fontId="11" fillId="0" borderId="31" xfId="2" applyNumberFormat="1" applyFont="1" applyBorder="1" applyAlignment="1">
      <alignment horizontal="center"/>
    </xf>
    <xf numFmtId="0" fontId="14" fillId="0" borderId="0" xfId="0" applyFont="1"/>
    <xf numFmtId="164" fontId="2" fillId="0" borderId="13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2" fillId="0" borderId="31" xfId="2" applyNumberFormat="1" applyFont="1" applyBorder="1" applyAlignment="1">
      <alignment horizontal="center"/>
    </xf>
    <xf numFmtId="1" fontId="10" fillId="0" borderId="19" xfId="2" applyNumberFormat="1" applyFont="1" applyBorder="1" applyAlignment="1">
      <alignment horizontal="center"/>
    </xf>
    <xf numFmtId="10" fontId="11" fillId="0" borderId="0" xfId="2" applyNumberFormat="1" applyFont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4" fillId="0" borderId="34" xfId="0" applyFont="1" applyBorder="1"/>
    <xf numFmtId="0" fontId="14" fillId="0" borderId="33" xfId="0" applyFont="1" applyBorder="1"/>
    <xf numFmtId="0" fontId="11" fillId="0" borderId="0" xfId="0" applyFont="1" applyBorder="1" applyAlignment="1">
      <alignment horizontal="center"/>
    </xf>
    <xf numFmtId="9" fontId="2" fillId="0" borderId="0" xfId="2" applyFont="1" applyBorder="1"/>
    <xf numFmtId="9" fontId="11" fillId="0" borderId="0" xfId="2" applyFont="1" applyBorder="1"/>
    <xf numFmtId="0" fontId="2" fillId="0" borderId="32" xfId="0" applyFont="1" applyBorder="1" applyAlignment="1">
      <alignment horizontal="center"/>
    </xf>
    <xf numFmtId="9" fontId="2" fillId="0" borderId="35" xfId="2" applyFont="1" applyBorder="1"/>
    <xf numFmtId="9" fontId="11" fillId="0" borderId="9" xfId="2" applyFont="1" applyBorder="1"/>
    <xf numFmtId="10" fontId="2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602241530153559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76278489221051E-2"/>
          <c:y val="0.16342412451361868"/>
          <c:w val="0.87480257868414679"/>
          <c:h val="0.603112840466926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'Capitol Complex'!$B$53:$C$53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'Capitol Complex'!$A$56:$A$64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Complex'!$C$56:$C$64</c:f>
              <c:numCache>
                <c:formatCode>0.0%</c:formatCode>
                <c:ptCount val="9"/>
                <c:pt idx="0">
                  <c:v>4.0341151385927511E-2</c:v>
                </c:pt>
                <c:pt idx="1">
                  <c:v>2.1321961620469083E-3</c:v>
                </c:pt>
                <c:pt idx="2">
                  <c:v>0.1044776119402985</c:v>
                </c:pt>
                <c:pt idx="3">
                  <c:v>0.15351812366737741</c:v>
                </c:pt>
                <c:pt idx="4">
                  <c:v>6.3965884861407248E-3</c:v>
                </c:pt>
                <c:pt idx="5">
                  <c:v>2.1321961620469083E-2</c:v>
                </c:pt>
                <c:pt idx="6">
                  <c:v>2.1321961620469083E-3</c:v>
                </c:pt>
                <c:pt idx="7">
                  <c:v>0</c:v>
                </c:pt>
                <c:pt idx="8">
                  <c:v>2.7718550106609809E-2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4DD-B722-53E31C67EE1E}"/>
            </c:ext>
          </c:extLst>
        </c:ser>
        <c:ser>
          <c:idx val="0"/>
          <c:order val="1"/>
          <c:tx>
            <c:strRef>
              <c:f>'Capitol Complex'!$D$53:$E$53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'Capitol Complex'!$A$56:$A$64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Complex'!$E$56:$E$64</c:f>
              <c:numCache>
                <c:formatCode>0.0%</c:formatCode>
                <c:ptCount val="9"/>
                <c:pt idx="0">
                  <c:v>6.7709497206703884E-2</c:v>
                </c:pt>
                <c:pt idx="1">
                  <c:v>2.2346368715083797E-3</c:v>
                </c:pt>
                <c:pt idx="2">
                  <c:v>0.10279329608938546</c:v>
                </c:pt>
                <c:pt idx="3">
                  <c:v>0.1206703910614525</c:v>
                </c:pt>
                <c:pt idx="4">
                  <c:v>1.0055865921787708E-2</c:v>
                </c:pt>
                <c:pt idx="5">
                  <c:v>1.5642458100558657E-2</c:v>
                </c:pt>
                <c:pt idx="6">
                  <c:v>0</c:v>
                </c:pt>
                <c:pt idx="7">
                  <c:v>1.1173184357541898E-2</c:v>
                </c:pt>
                <c:pt idx="8">
                  <c:v>2.2346368715083796E-2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C-44DD-B722-53E31C67EE1E}"/>
            </c:ext>
          </c:extLst>
        </c:ser>
        <c:ser>
          <c:idx val="2"/>
          <c:order val="2"/>
          <c:tx>
            <c:strRef>
              <c:f>'Capitol Complex'!$F$53:$G$53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'Capitol Complex'!$A$56:$A$64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Complex'!$G$56:$G$64</c:f>
              <c:numCache>
                <c:formatCode>0.0%</c:formatCode>
                <c:ptCount val="9"/>
                <c:pt idx="0">
                  <c:v>5.2234706616729083E-2</c:v>
                </c:pt>
                <c:pt idx="1">
                  <c:v>0</c:v>
                </c:pt>
                <c:pt idx="2">
                  <c:v>2.7465667915106119E-2</c:v>
                </c:pt>
                <c:pt idx="3">
                  <c:v>7.4906367041198503E-3</c:v>
                </c:pt>
                <c:pt idx="4">
                  <c:v>2.6217228464419477E-2</c:v>
                </c:pt>
                <c:pt idx="5">
                  <c:v>0</c:v>
                </c:pt>
                <c:pt idx="6">
                  <c:v>0.52684144818976275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AC-44DD-B722-53E31C67EE1E}"/>
            </c:ext>
          </c:extLst>
        </c:ser>
        <c:ser>
          <c:idx val="3"/>
          <c:order val="3"/>
          <c:tx>
            <c:strRef>
              <c:f>'Capitol Complex'!$H$53:$I$53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'Capitol Complex'!$A$56:$A$64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Complex'!$I$56:$I$64</c:f>
              <c:numCache>
                <c:formatCode>0.0%</c:formatCode>
                <c:ptCount val="9"/>
                <c:pt idx="0">
                  <c:v>4.9710550887021469E-2</c:v>
                </c:pt>
                <c:pt idx="1">
                  <c:v>0</c:v>
                </c:pt>
                <c:pt idx="2">
                  <c:v>4.2950513538748833E-2</c:v>
                </c:pt>
                <c:pt idx="3">
                  <c:v>5.6022408963585435E-3</c:v>
                </c:pt>
                <c:pt idx="4">
                  <c:v>8.4033613445378148E-3</c:v>
                </c:pt>
                <c:pt idx="5">
                  <c:v>3.7348272642390291E-3</c:v>
                </c:pt>
                <c:pt idx="6">
                  <c:v>0.42577030812324929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AC-44DD-B722-53E31C67EE1E}"/>
            </c:ext>
          </c:extLst>
        </c:ser>
        <c:ser>
          <c:idx val="5"/>
          <c:order val="4"/>
          <c:tx>
            <c:strRef>
              <c:f>'Capitol Complex'!$J$53:$K$53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'Capitol Complex'!$K$56:$K$64</c:f>
              <c:numCache>
                <c:formatCode>0.0%</c:formatCode>
                <c:ptCount val="9"/>
                <c:pt idx="0">
                  <c:v>6.6257668711656448E-2</c:v>
                </c:pt>
                <c:pt idx="1">
                  <c:v>3.0674846625766872E-3</c:v>
                </c:pt>
                <c:pt idx="2">
                  <c:v>4.2944785276073622E-2</c:v>
                </c:pt>
                <c:pt idx="3">
                  <c:v>7.3619631901840496E-2</c:v>
                </c:pt>
                <c:pt idx="4">
                  <c:v>6.1349693251533744E-3</c:v>
                </c:pt>
                <c:pt idx="5">
                  <c:v>3.0674846625766872E-3</c:v>
                </c:pt>
                <c:pt idx="6">
                  <c:v>0.31901840490797545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F-4F00-BF53-ACD7908AEEE2}"/>
            </c:ext>
          </c:extLst>
        </c:ser>
        <c:ser>
          <c:idx val="4"/>
          <c:order val="5"/>
          <c:tx>
            <c:strRef>
              <c:f>'Capitol Complex'!$L$53:$M$53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'Capitol Complex'!$M$56:$M$64</c:f>
              <c:numCache>
                <c:formatCode>0.0%</c:formatCode>
                <c:ptCount val="9"/>
                <c:pt idx="0">
                  <c:v>5.4516129032258068E-2</c:v>
                </c:pt>
                <c:pt idx="1">
                  <c:v>0</c:v>
                </c:pt>
                <c:pt idx="2">
                  <c:v>2.5345622119815669E-2</c:v>
                </c:pt>
                <c:pt idx="3">
                  <c:v>4.8387096774193547E-2</c:v>
                </c:pt>
                <c:pt idx="4">
                  <c:v>4.608294930875576E-3</c:v>
                </c:pt>
                <c:pt idx="5">
                  <c:v>0</c:v>
                </c:pt>
                <c:pt idx="6">
                  <c:v>0.28110599078341014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C-47F2-86EA-3325DFC47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44248"/>
        <c:axId val="253543856"/>
      </c:barChart>
      <c:catAx>
        <c:axId val="25354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25354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543856"/>
        <c:scaling>
          <c:orientation val="minMax"/>
          <c:max val="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253544248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900949450823969"/>
          <c:y val="0.93514920250353317"/>
          <c:w val="0.64235747144005251"/>
          <c:h val="6.48507974964667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93112360334324E-2"/>
          <c:y val="0.15948309427846821"/>
          <c:w val="0.85531288510346037"/>
          <c:h val="0.6206909615162006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15-4726-83B0-95973E4CD1CB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Complex'!$C$14:$C$20</c:f>
              <c:numCache>
                <c:formatCode>0.0%</c:formatCode>
                <c:ptCount val="7"/>
                <c:pt idx="0">
                  <c:v>0.73350000000000004</c:v>
                </c:pt>
                <c:pt idx="1">
                  <c:v>0.64200000000000002</c:v>
                </c:pt>
                <c:pt idx="2">
                  <c:v>0.64739999999999998</c:v>
                </c:pt>
                <c:pt idx="3">
                  <c:v>0.35980000000000001</c:v>
                </c:pt>
                <c:pt idx="4">
                  <c:v>0.46379999999999999</c:v>
                </c:pt>
                <c:pt idx="5">
                  <c:v>0.4859</c:v>
                </c:pt>
                <c:pt idx="6">
                  <c:v>0.58599999999999997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15-4726-83B0-95973E4CD1CB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15-4726-83B0-95973E4CD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3542680"/>
        <c:axId val="253543072"/>
      </c:lineChart>
      <c:catAx>
        <c:axId val="25354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25354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54307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25354268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52033880380336"/>
          <c:y val="0.88362272312527457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5833397759593748"/>
          <c:w val="0.85714439021074829"/>
          <c:h val="0.62916922676280418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35-463C-B6CF-8E53FCF7EDE0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Complex'!$F$14:$F$20</c:f>
              <c:numCache>
                <c:formatCode>0.0%</c:formatCode>
                <c:ptCount val="7"/>
                <c:pt idx="0">
                  <c:v>0.7248</c:v>
                </c:pt>
                <c:pt idx="1">
                  <c:v>0.66979999999999995</c:v>
                </c:pt>
                <c:pt idx="2">
                  <c:v>0.6159</c:v>
                </c:pt>
                <c:pt idx="3">
                  <c:v>0.34820000000000001</c:v>
                </c:pt>
                <c:pt idx="4">
                  <c:v>0.41160000000000002</c:v>
                </c:pt>
                <c:pt idx="5">
                  <c:v>0.37669999999999998</c:v>
                </c:pt>
                <c:pt idx="6">
                  <c:v>0.51249999999999996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5-463C-B6CF-8E53FCF7EDE0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35-463C-B6CF-8E53FCF7E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218632"/>
        <c:axId val="593630328"/>
      </c:lineChart>
      <c:catAx>
        <c:axId val="433218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3630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3032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3321863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90417016622922131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823539751594978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8580807330625"/>
          <c:y val="0.15129178550901159"/>
          <c:w val="0.81848806664264928"/>
          <c:h val="0.62730740333004809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'EER #19'!$B$52:$C$52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'EER #19'!$A$55:$A$63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#19'!$C$55:$C$63</c:f>
              <c:numCache>
                <c:formatCode>0.0%</c:formatCode>
                <c:ptCount val="9"/>
                <c:pt idx="0">
                  <c:v>6.9047619047619052E-2</c:v>
                </c:pt>
                <c:pt idx="1">
                  <c:v>0</c:v>
                </c:pt>
                <c:pt idx="2">
                  <c:v>1.1904761904761904E-2</c:v>
                </c:pt>
                <c:pt idx="3">
                  <c:v>7.1428571428571425E-2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5.9523809523809521E-2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10-4530-BBC5-84BCC576CFD0}"/>
            </c:ext>
          </c:extLst>
        </c:ser>
        <c:ser>
          <c:idx val="1"/>
          <c:order val="1"/>
          <c:tx>
            <c:strRef>
              <c:f>'EER #19'!$D$52:$E$52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'EER #19'!$A$55:$A$63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#19'!$E$55:$E$63</c:f>
              <c:numCache>
                <c:formatCode>0.0%</c:formatCode>
                <c:ptCount val="9"/>
                <c:pt idx="0">
                  <c:v>7.2499999999999995E-2</c:v>
                </c:pt>
                <c:pt idx="1">
                  <c:v>0</c:v>
                </c:pt>
                <c:pt idx="2">
                  <c:v>2.5000000000000001E-2</c:v>
                </c:pt>
                <c:pt idx="3">
                  <c:v>6.25E-2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10-4530-BBC5-84BCC576CFD0}"/>
            </c:ext>
          </c:extLst>
        </c:ser>
        <c:ser>
          <c:idx val="0"/>
          <c:order val="2"/>
          <c:tx>
            <c:strRef>
              <c:f>'EER #19'!$F$52:$G$52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'EER #19'!$A$55:$A$63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#19'!$G$55:$G$63</c:f>
              <c:numCache>
                <c:formatCode>0.0%</c:formatCode>
                <c:ptCount val="9"/>
                <c:pt idx="0">
                  <c:v>7.5324675324675336E-2</c:v>
                </c:pt>
                <c:pt idx="1">
                  <c:v>0</c:v>
                </c:pt>
                <c:pt idx="2">
                  <c:v>1.298701298701299E-2</c:v>
                </c:pt>
                <c:pt idx="3">
                  <c:v>0</c:v>
                </c:pt>
                <c:pt idx="4">
                  <c:v>1.298701298701299E-2</c:v>
                </c:pt>
                <c:pt idx="5">
                  <c:v>1.298701298701299E-2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10-4530-BBC5-84BCC576CFD0}"/>
            </c:ext>
          </c:extLst>
        </c:ser>
        <c:ser>
          <c:idx val="2"/>
          <c:order val="3"/>
          <c:tx>
            <c:strRef>
              <c:f>'EER #19'!$H$52:$I$52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'EER #19'!$A$55:$A$63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#19'!$I$55:$I$63</c:f>
              <c:numCache>
                <c:formatCode>0.0%</c:formatCode>
                <c:ptCount val="9"/>
                <c:pt idx="0">
                  <c:v>2.148148148148148E-2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3.7037037037037035E-2</c:v>
                </c:pt>
                <c:pt idx="5">
                  <c:v>0</c:v>
                </c:pt>
                <c:pt idx="6">
                  <c:v>0.53703703703703709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10-4530-BBC5-84BCC576CFD0}"/>
            </c:ext>
          </c:extLst>
        </c:ser>
        <c:ser>
          <c:idx val="5"/>
          <c:order val="4"/>
          <c:tx>
            <c:strRef>
              <c:f>'EER #19'!$J$52:$K$52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'EER #19'!$K$55:$K$63</c:f>
              <c:numCache>
                <c:formatCode>0.0%</c:formatCode>
                <c:ptCount val="9"/>
                <c:pt idx="0">
                  <c:v>8.8705882352941162E-2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0.11764705882352941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3-414C-AC17-629102174803}"/>
            </c:ext>
          </c:extLst>
        </c:ser>
        <c:ser>
          <c:idx val="3"/>
          <c:order val="5"/>
          <c:tx>
            <c:strRef>
              <c:f>'EER #19'!$L$52:$M$52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'EER #19'!$M$55:$M$63</c:f>
              <c:numCache>
                <c:formatCode>0.0%</c:formatCode>
                <c:ptCount val="9"/>
                <c:pt idx="0">
                  <c:v>4.6153846153846156E-2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0.24615384615384617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6-4AA9-B2D3-835B6C47A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628368"/>
        <c:axId val="593628760"/>
      </c:barChart>
      <c:catAx>
        <c:axId val="59362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3628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28760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3628368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811718740636878"/>
          <c:y val="0.94219097151601428"/>
          <c:w val="0.70188279500419348"/>
          <c:h val="5.7809214960053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7241415597672241"/>
          <c:w val="0.86080740042532411"/>
          <c:h val="0.5732770686226019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'EER #19'!$A$14:$A$19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'EER #19'!$B$14:$B$19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4-40E8-963D-9C932934F891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'EER #19'!$A$14:$A$19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'EER #19'!$C$14:$C$19</c:f>
              <c:numCache>
                <c:formatCode>0.0%</c:formatCode>
                <c:ptCount val="6"/>
                <c:pt idx="0">
                  <c:v>0.78800000000000003</c:v>
                </c:pt>
                <c:pt idx="1">
                  <c:v>0.82750000000000001</c:v>
                </c:pt>
                <c:pt idx="2">
                  <c:v>0.88570000000000004</c:v>
                </c:pt>
                <c:pt idx="3">
                  <c:v>0.40439999999999998</c:v>
                </c:pt>
                <c:pt idx="4">
                  <c:v>0.79359999999999997</c:v>
                </c:pt>
                <c:pt idx="5">
                  <c:v>0.7077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64-40E8-963D-9C932934F891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#19'!$A$14:$A$19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'EER #19'!$I$14:$I$19</c:f>
              <c:numCache>
                <c:formatCode>0.0%</c:formatCode>
                <c:ptCount val="6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 formatCode="0.00%">
                  <c:v>0.4698</c:v>
                </c:pt>
                <c:pt idx="5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64-40E8-963D-9C932934F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3626016"/>
        <c:axId val="593626800"/>
      </c:lineChart>
      <c:catAx>
        <c:axId val="59362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362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2680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362601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5184063530518"/>
          <c:y val="0.88793304270442597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25008646682319"/>
          <c:w val="0.85714439021074829"/>
          <c:h val="0.5375021871019982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'EER #19'!$A$14:$A$19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'EER #19'!$E$14:$E$19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E0-4FC0-A06A-37301C275879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'EER #19'!$A$14:$A$19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'EER #19'!$F$14:$F$19</c:f>
              <c:numCache>
                <c:formatCode>0.0%</c:formatCode>
                <c:ptCount val="6"/>
                <c:pt idx="0">
                  <c:v>0.77649999999999997</c:v>
                </c:pt>
                <c:pt idx="1">
                  <c:v>0.85429999999999995</c:v>
                </c:pt>
                <c:pt idx="2">
                  <c:v>0.9</c:v>
                </c:pt>
                <c:pt idx="3">
                  <c:v>0.40279999999999999</c:v>
                </c:pt>
                <c:pt idx="4">
                  <c:v>0.83320000000000005</c:v>
                </c:pt>
                <c:pt idx="5">
                  <c:v>0.69320000000000004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0-4FC0-A06A-37301C275879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#19'!$A$14:$A$19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'EER #19'!$J$14:$J$19</c:f>
              <c:numCache>
                <c:formatCode>0.0%</c:formatCode>
                <c:ptCount val="6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 formatCode="0.00%">
                  <c:v>0.45379999999999998</c:v>
                </c:pt>
                <c:pt idx="5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E0-4FC0-A06A-37301C275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3624840"/>
        <c:axId val="593627976"/>
      </c:lineChart>
      <c:catAx>
        <c:axId val="593624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3627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2797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936248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895836832895888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19050</xdr:rowOff>
    </xdr:from>
    <xdr:to>
      <xdr:col>8</xdr:col>
      <xdr:colOff>438150</xdr:colOff>
      <xdr:row>81</xdr:row>
      <xdr:rowOff>133350</xdr:rowOff>
    </xdr:to>
    <xdr:graphicFrame macro="">
      <xdr:nvGraphicFramePr>
        <xdr:cNvPr id="1617" name="Chart 1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91440</xdr:rowOff>
    </xdr:from>
    <xdr:to>
      <xdr:col>6</xdr:col>
      <xdr:colOff>476250</xdr:colOff>
      <xdr:row>35</xdr:row>
      <xdr:rowOff>24765</xdr:rowOff>
    </xdr:to>
    <xdr:graphicFrame macro="">
      <xdr:nvGraphicFramePr>
        <xdr:cNvPr id="1618" name="Chart 2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11430</xdr:rowOff>
    </xdr:from>
    <xdr:to>
      <xdr:col>6</xdr:col>
      <xdr:colOff>476250</xdr:colOff>
      <xdr:row>50</xdr:row>
      <xdr:rowOff>11430</xdr:rowOff>
    </xdr:to>
    <xdr:graphicFrame macro="">
      <xdr:nvGraphicFramePr>
        <xdr:cNvPr id="1619" name="Chart 15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768350</xdr:colOff>
      <xdr:row>97</xdr:row>
      <xdr:rowOff>190500</xdr:rowOff>
    </xdr:to>
    <xdr:sp macro="" textlink="">
      <xdr:nvSpPr>
        <xdr:cNvPr id="1620" name="Text Box 27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69532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26671</xdr:colOff>
      <xdr:row>21</xdr:row>
      <xdr:rowOff>133350</xdr:rowOff>
    </xdr:from>
    <xdr:to>
      <xdr:col>9</xdr:col>
      <xdr:colOff>3810</xdr:colOff>
      <xdr:row>25</xdr:row>
      <xdr:rowOff>123825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/>
        </xdr:cNvSpPr>
      </xdr:nvSpPr>
      <xdr:spPr bwMode="auto">
        <a:xfrm>
          <a:off x="5025391" y="4659630"/>
          <a:ext cx="1318259" cy="600075"/>
        </a:xfrm>
        <a:prstGeom prst="borderCallout1">
          <a:avLst>
            <a:gd name="adj1" fmla="val 12194"/>
            <a:gd name="adj2" fmla="val -8931"/>
            <a:gd name="adj3" fmla="val 10919"/>
            <a:gd name="adj4" fmla="val -15316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624840</xdr:colOff>
      <xdr:row>35</xdr:row>
      <xdr:rowOff>116205</xdr:rowOff>
    </xdr:from>
    <xdr:to>
      <xdr:col>8</xdr:col>
      <xdr:colOff>624840</xdr:colOff>
      <xdr:row>40</xdr:row>
      <xdr:rowOff>1905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/>
        </xdr:cNvSpPr>
      </xdr:nvSpPr>
      <xdr:spPr bwMode="auto">
        <a:xfrm>
          <a:off x="4930140" y="6776085"/>
          <a:ext cx="1341120" cy="647700"/>
        </a:xfrm>
        <a:prstGeom prst="borderCallout1">
          <a:avLst>
            <a:gd name="adj1" fmla="val 18519"/>
            <a:gd name="adj2" fmla="val -8694"/>
            <a:gd name="adj3" fmla="val 38273"/>
            <a:gd name="adj4" fmla="val -1947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84</xdr:row>
      <xdr:rowOff>0</xdr:rowOff>
    </xdr:from>
    <xdr:to>
      <xdr:col>4</xdr:col>
      <xdr:colOff>520700</xdr:colOff>
      <xdr:row>84</xdr:row>
      <xdr:rowOff>190500</xdr:rowOff>
    </xdr:to>
    <xdr:sp macro="" textlink="">
      <xdr:nvSpPr>
        <xdr:cNvPr id="1623" name="Text Box 54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3648075" y="1478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76200</xdr:colOff>
      <xdr:row>80</xdr:row>
      <xdr:rowOff>95250</xdr:rowOff>
    </xdr:from>
    <xdr:ext cx="1445763" cy="159873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76200" y="14077950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695325</xdr:colOff>
      <xdr:row>97</xdr:row>
      <xdr:rowOff>0</xdr:rowOff>
    </xdr:from>
    <xdr:to>
      <xdr:col>0</xdr:col>
      <xdr:colOff>768350</xdr:colOff>
      <xdr:row>97</xdr:row>
      <xdr:rowOff>190500</xdr:rowOff>
    </xdr:to>
    <xdr:sp macro="" textlink="">
      <xdr:nvSpPr>
        <xdr:cNvPr id="1625" name="Text Box 69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69532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768350</xdr:colOff>
      <xdr:row>97</xdr:row>
      <xdr:rowOff>190500</xdr:rowOff>
    </xdr:to>
    <xdr:sp macro="" textlink="">
      <xdr:nvSpPr>
        <xdr:cNvPr id="1626" name="Text Box 70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69532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768350</xdr:colOff>
      <xdr:row>97</xdr:row>
      <xdr:rowOff>190500</xdr:rowOff>
    </xdr:to>
    <xdr:sp macro="" textlink="">
      <xdr:nvSpPr>
        <xdr:cNvPr id="1627" name="Text Box 71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69532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768350</xdr:colOff>
      <xdr:row>97</xdr:row>
      <xdr:rowOff>190500</xdr:rowOff>
    </xdr:to>
    <xdr:sp macro="" textlink="">
      <xdr:nvSpPr>
        <xdr:cNvPr id="1628" name="Text Box 72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69532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768350</xdr:colOff>
      <xdr:row>97</xdr:row>
      <xdr:rowOff>190500</xdr:rowOff>
    </xdr:to>
    <xdr:sp macro="" textlink="">
      <xdr:nvSpPr>
        <xdr:cNvPr id="1629" name="Text Box 73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69532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768350</xdr:colOff>
      <xdr:row>97</xdr:row>
      <xdr:rowOff>190500</xdr:rowOff>
    </xdr:to>
    <xdr:sp macro="" textlink="">
      <xdr:nvSpPr>
        <xdr:cNvPr id="1630" name="Text Box 74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69532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768350</xdr:colOff>
      <xdr:row>97</xdr:row>
      <xdr:rowOff>190500</xdr:rowOff>
    </xdr:to>
    <xdr:sp macro="" textlink="">
      <xdr:nvSpPr>
        <xdr:cNvPr id="1631" name="Text Box 75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69532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520700</xdr:colOff>
      <xdr:row>97</xdr:row>
      <xdr:rowOff>190500</xdr:rowOff>
    </xdr:to>
    <xdr:sp macro="" textlink="">
      <xdr:nvSpPr>
        <xdr:cNvPr id="1632" name="Text Box 76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364807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520700</xdr:colOff>
      <xdr:row>97</xdr:row>
      <xdr:rowOff>190500</xdr:rowOff>
    </xdr:to>
    <xdr:sp macro="" textlink="">
      <xdr:nvSpPr>
        <xdr:cNvPr id="1633" name="Text Box 77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3648075" y="17459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84</xdr:row>
      <xdr:rowOff>0</xdr:rowOff>
    </xdr:from>
    <xdr:to>
      <xdr:col>4</xdr:col>
      <xdr:colOff>520700</xdr:colOff>
      <xdr:row>84</xdr:row>
      <xdr:rowOff>190500</xdr:rowOff>
    </xdr:to>
    <xdr:sp macro="" textlink="">
      <xdr:nvSpPr>
        <xdr:cNvPr id="1634" name="Text Box 78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3648075" y="1478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84</xdr:row>
      <xdr:rowOff>0</xdr:rowOff>
    </xdr:from>
    <xdr:to>
      <xdr:col>4</xdr:col>
      <xdr:colOff>520700</xdr:colOff>
      <xdr:row>84</xdr:row>
      <xdr:rowOff>190500</xdr:rowOff>
    </xdr:to>
    <xdr:sp macro="" textlink="">
      <xdr:nvSpPr>
        <xdr:cNvPr id="1635" name="Text Box 79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3648075" y="1478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0.9414</cdr:x>
      <cdr:y>0.40844</cdr:y>
    </cdr:from>
    <cdr:to>
      <cdr:x>0.98372</cdr:x>
      <cdr:y>0.63817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0236" y="1002767"/>
          <a:ext cx="254755" cy="561022"/>
        </a:xfrm>
        <a:prstGeom xmlns:a="http://schemas.openxmlformats.org/drawingml/2006/main" prst="upArrow">
          <a:avLst>
            <a:gd name="adj1" fmla="val 50000"/>
            <a:gd name="adj2" fmla="val 5505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0.94693</cdr:x>
      <cdr:y>0.18464</cdr:y>
    </cdr:from>
    <cdr:to>
      <cdr:x>0.99012</cdr:x>
      <cdr:y>0.39065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6832" y="412955"/>
          <a:ext cx="225057" cy="457207"/>
        </a:xfrm>
        <a:prstGeom xmlns:a="http://schemas.openxmlformats.org/drawingml/2006/main" prst="downArrow">
          <a:avLst>
            <a:gd name="adj1" fmla="val 50000"/>
            <a:gd name="adj2" fmla="val 5078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0.94668</cdr:x>
      <cdr:y>0.20718</cdr:y>
    </cdr:from>
    <cdr:to>
      <cdr:x>0.99086</cdr:x>
      <cdr:y>0.4214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478753"/>
          <a:ext cx="230172" cy="491762"/>
        </a:xfrm>
        <a:prstGeom xmlns:a="http://schemas.openxmlformats.org/drawingml/2006/main" prst="downArrow">
          <a:avLst>
            <a:gd name="adj1" fmla="val 50000"/>
            <a:gd name="adj2" fmla="val 5341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8</xdr:col>
      <xdr:colOff>95250</xdr:colOff>
      <xdr:row>82</xdr:row>
      <xdr:rowOff>104775</xdr:rowOff>
    </xdr:to>
    <xdr:graphicFrame macro="">
      <xdr:nvGraphicFramePr>
        <xdr:cNvPr id="192929" name="Chart 1">
          <a:extLst>
            <a:ext uri="{FF2B5EF4-FFF2-40B4-BE49-F238E27FC236}">
              <a16:creationId xmlns:a16="http://schemas.microsoft.com/office/drawing/2014/main" id="{00000000-0008-0000-0100-0000A1F1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125730</xdr:rowOff>
    </xdr:from>
    <xdr:to>
      <xdr:col>6</xdr:col>
      <xdr:colOff>476250</xdr:colOff>
      <xdr:row>34</xdr:row>
      <xdr:rowOff>59055</xdr:rowOff>
    </xdr:to>
    <xdr:graphicFrame macro="">
      <xdr:nvGraphicFramePr>
        <xdr:cNvPr id="192930" name="Chart 2">
          <a:extLst>
            <a:ext uri="{FF2B5EF4-FFF2-40B4-BE49-F238E27FC236}">
              <a16:creationId xmlns:a16="http://schemas.microsoft.com/office/drawing/2014/main" id="{00000000-0008-0000-0100-0000A2F1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62865</xdr:rowOff>
    </xdr:from>
    <xdr:to>
      <xdr:col>6</xdr:col>
      <xdr:colOff>476250</xdr:colOff>
      <xdr:row>49</xdr:row>
      <xdr:rowOff>62865</xdr:rowOff>
    </xdr:to>
    <xdr:graphicFrame macro="">
      <xdr:nvGraphicFramePr>
        <xdr:cNvPr id="192931" name="Chart 3">
          <a:extLst>
            <a:ext uri="{FF2B5EF4-FFF2-40B4-BE49-F238E27FC236}">
              <a16:creationId xmlns:a16="http://schemas.microsoft.com/office/drawing/2014/main" id="{00000000-0008-0000-0100-0000A3F1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103</xdr:row>
      <xdr:rowOff>114300</xdr:rowOff>
    </xdr:from>
    <xdr:to>
      <xdr:col>0</xdr:col>
      <xdr:colOff>771525</xdr:colOff>
      <xdr:row>104</xdr:row>
      <xdr:rowOff>152400</xdr:rowOff>
    </xdr:to>
    <xdr:sp macro="" textlink="">
      <xdr:nvSpPr>
        <xdr:cNvPr id="192932" name="Text Box 5">
          <a:extLst>
            <a:ext uri="{FF2B5EF4-FFF2-40B4-BE49-F238E27FC236}">
              <a16:creationId xmlns:a16="http://schemas.microsoft.com/office/drawing/2014/main" id="{00000000-0008-0000-0100-0000A4F10200}"/>
            </a:ext>
          </a:extLst>
        </xdr:cNvPr>
        <xdr:cNvSpPr txBox="1">
          <a:spLocks noChangeArrowheads="1"/>
        </xdr:cNvSpPr>
      </xdr:nvSpPr>
      <xdr:spPr bwMode="auto">
        <a:xfrm>
          <a:off x="695325" y="18554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186691</xdr:colOff>
      <xdr:row>20</xdr:row>
      <xdr:rowOff>110490</xdr:rowOff>
    </xdr:from>
    <xdr:to>
      <xdr:col>10</xdr:col>
      <xdr:colOff>47625</xdr:colOff>
      <xdr:row>24</xdr:row>
      <xdr:rowOff>150495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5802631" y="3752850"/>
          <a:ext cx="1247774" cy="649605"/>
        </a:xfrm>
        <a:prstGeom prst="borderCallout1">
          <a:avLst>
            <a:gd name="adj1" fmla="val 12194"/>
            <a:gd name="adj2" fmla="val -8931"/>
            <a:gd name="adj3" fmla="val 25204"/>
            <a:gd name="adj4" fmla="val -26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17146</xdr:colOff>
      <xdr:row>35</xdr:row>
      <xdr:rowOff>142875</xdr:rowOff>
    </xdr:from>
    <xdr:to>
      <xdr:col>8</xdr:col>
      <xdr:colOff>662940</xdr:colOff>
      <xdr:row>38</xdr:row>
      <xdr:rowOff>66675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5015866" y="6071235"/>
          <a:ext cx="1263014" cy="381000"/>
        </a:xfrm>
        <a:prstGeom prst="borderCallout1">
          <a:avLst>
            <a:gd name="adj1" fmla="val 18519"/>
            <a:gd name="adj2" fmla="val -8694"/>
            <a:gd name="adj3" fmla="val 35332"/>
            <a:gd name="adj4" fmla="val -17882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523875</xdr:colOff>
      <xdr:row>85</xdr:row>
      <xdr:rowOff>190500</xdr:rowOff>
    </xdr:to>
    <xdr:sp macro="" textlink="">
      <xdr:nvSpPr>
        <xdr:cNvPr id="192935" name="Text Box 10">
          <a:extLst>
            <a:ext uri="{FF2B5EF4-FFF2-40B4-BE49-F238E27FC236}">
              <a16:creationId xmlns:a16="http://schemas.microsoft.com/office/drawing/2014/main" id="{00000000-0008-0000-0100-0000A7F10200}"/>
            </a:ext>
          </a:extLst>
        </xdr:cNvPr>
        <xdr:cNvSpPr txBox="1">
          <a:spLocks noChangeArrowheads="1"/>
        </xdr:cNvSpPr>
      </xdr:nvSpPr>
      <xdr:spPr bwMode="auto">
        <a:xfrm>
          <a:off x="3648075" y="14887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161925</xdr:colOff>
      <xdr:row>81</xdr:row>
      <xdr:rowOff>28575</xdr:rowOff>
    </xdr:from>
    <xdr:ext cx="1445763" cy="159873"/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61925" y="1431607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85</xdr:row>
      <xdr:rowOff>0</xdr:rowOff>
    </xdr:from>
    <xdr:to>
      <xdr:col>4</xdr:col>
      <xdr:colOff>523875</xdr:colOff>
      <xdr:row>85</xdr:row>
      <xdr:rowOff>190500</xdr:rowOff>
    </xdr:to>
    <xdr:sp macro="" textlink="">
      <xdr:nvSpPr>
        <xdr:cNvPr id="192937" name="Text Box 21">
          <a:extLst>
            <a:ext uri="{FF2B5EF4-FFF2-40B4-BE49-F238E27FC236}">
              <a16:creationId xmlns:a16="http://schemas.microsoft.com/office/drawing/2014/main" id="{00000000-0008-0000-0100-0000A9F10200}"/>
            </a:ext>
          </a:extLst>
        </xdr:cNvPr>
        <xdr:cNvSpPr txBox="1">
          <a:spLocks noChangeArrowheads="1"/>
        </xdr:cNvSpPr>
      </xdr:nvSpPr>
      <xdr:spPr bwMode="auto">
        <a:xfrm>
          <a:off x="3648075" y="14887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192938" name="Text Box 22">
          <a:extLst>
            <a:ext uri="{FF2B5EF4-FFF2-40B4-BE49-F238E27FC236}">
              <a16:creationId xmlns:a16="http://schemas.microsoft.com/office/drawing/2014/main" id="{00000000-0008-0000-0100-0000AAF10200}"/>
            </a:ext>
          </a:extLst>
        </xdr:cNvPr>
        <xdr:cNvSpPr txBox="1">
          <a:spLocks noChangeArrowheads="1"/>
        </xdr:cNvSpPr>
      </xdr:nvSpPr>
      <xdr:spPr bwMode="auto">
        <a:xfrm>
          <a:off x="69532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523875</xdr:colOff>
      <xdr:row>98</xdr:row>
      <xdr:rowOff>190500</xdr:rowOff>
    </xdr:to>
    <xdr:sp macro="" textlink="">
      <xdr:nvSpPr>
        <xdr:cNvPr id="192939" name="Text Box 23">
          <a:extLst>
            <a:ext uri="{FF2B5EF4-FFF2-40B4-BE49-F238E27FC236}">
              <a16:creationId xmlns:a16="http://schemas.microsoft.com/office/drawing/2014/main" id="{00000000-0008-0000-0100-0000ABF10200}"/>
            </a:ext>
          </a:extLst>
        </xdr:cNvPr>
        <xdr:cNvSpPr txBox="1">
          <a:spLocks noChangeArrowheads="1"/>
        </xdr:cNvSpPr>
      </xdr:nvSpPr>
      <xdr:spPr bwMode="auto">
        <a:xfrm>
          <a:off x="364807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523875</xdr:colOff>
      <xdr:row>98</xdr:row>
      <xdr:rowOff>190500</xdr:rowOff>
    </xdr:to>
    <xdr:sp macro="" textlink="">
      <xdr:nvSpPr>
        <xdr:cNvPr id="192940" name="Text Box 24">
          <a:extLst>
            <a:ext uri="{FF2B5EF4-FFF2-40B4-BE49-F238E27FC236}">
              <a16:creationId xmlns:a16="http://schemas.microsoft.com/office/drawing/2014/main" id="{00000000-0008-0000-0100-0000ACF10200}"/>
            </a:ext>
          </a:extLst>
        </xdr:cNvPr>
        <xdr:cNvSpPr txBox="1">
          <a:spLocks noChangeArrowheads="1"/>
        </xdr:cNvSpPr>
      </xdr:nvSpPr>
      <xdr:spPr bwMode="auto">
        <a:xfrm>
          <a:off x="364807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103</xdr:row>
      <xdr:rowOff>0</xdr:rowOff>
    </xdr:from>
    <xdr:to>
      <xdr:col>0</xdr:col>
      <xdr:colOff>771525</xdr:colOff>
      <xdr:row>104</xdr:row>
      <xdr:rowOff>38100</xdr:rowOff>
    </xdr:to>
    <xdr:sp macro="" textlink="">
      <xdr:nvSpPr>
        <xdr:cNvPr id="192941" name="Text Box 25">
          <a:extLst>
            <a:ext uri="{FF2B5EF4-FFF2-40B4-BE49-F238E27FC236}">
              <a16:creationId xmlns:a16="http://schemas.microsoft.com/office/drawing/2014/main" id="{00000000-0008-0000-0100-0000ADF10200}"/>
            </a:ext>
          </a:extLst>
        </xdr:cNvPr>
        <xdr:cNvSpPr txBox="1">
          <a:spLocks noChangeArrowheads="1"/>
        </xdr:cNvSpPr>
      </xdr:nvSpPr>
      <xdr:spPr bwMode="auto">
        <a:xfrm>
          <a:off x="695325" y="18440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104</xdr:row>
      <xdr:rowOff>0</xdr:rowOff>
    </xdr:from>
    <xdr:to>
      <xdr:col>0</xdr:col>
      <xdr:colOff>771525</xdr:colOff>
      <xdr:row>104</xdr:row>
      <xdr:rowOff>190500</xdr:rowOff>
    </xdr:to>
    <xdr:sp macro="" textlink="">
      <xdr:nvSpPr>
        <xdr:cNvPr id="192942" name="Text Box 26">
          <a:extLst>
            <a:ext uri="{FF2B5EF4-FFF2-40B4-BE49-F238E27FC236}">
              <a16:creationId xmlns:a16="http://schemas.microsoft.com/office/drawing/2014/main" id="{00000000-0008-0000-0100-0000AEF10200}"/>
            </a:ext>
          </a:extLst>
        </xdr:cNvPr>
        <xdr:cNvSpPr txBox="1">
          <a:spLocks noChangeArrowheads="1"/>
        </xdr:cNvSpPr>
      </xdr:nvSpPr>
      <xdr:spPr bwMode="auto">
        <a:xfrm>
          <a:off x="695325" y="1859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104</xdr:row>
      <xdr:rowOff>0</xdr:rowOff>
    </xdr:from>
    <xdr:to>
      <xdr:col>0</xdr:col>
      <xdr:colOff>771525</xdr:colOff>
      <xdr:row>104</xdr:row>
      <xdr:rowOff>190500</xdr:rowOff>
    </xdr:to>
    <xdr:sp macro="" textlink="">
      <xdr:nvSpPr>
        <xdr:cNvPr id="192943" name="Text Box 27">
          <a:extLst>
            <a:ext uri="{FF2B5EF4-FFF2-40B4-BE49-F238E27FC236}">
              <a16:creationId xmlns:a16="http://schemas.microsoft.com/office/drawing/2014/main" id="{00000000-0008-0000-0100-0000AFF10200}"/>
            </a:ext>
          </a:extLst>
        </xdr:cNvPr>
        <xdr:cNvSpPr txBox="1">
          <a:spLocks noChangeArrowheads="1"/>
        </xdr:cNvSpPr>
      </xdr:nvSpPr>
      <xdr:spPr bwMode="auto">
        <a:xfrm>
          <a:off x="695325" y="1859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104</xdr:row>
      <xdr:rowOff>0</xdr:rowOff>
    </xdr:from>
    <xdr:to>
      <xdr:col>0</xdr:col>
      <xdr:colOff>771525</xdr:colOff>
      <xdr:row>104</xdr:row>
      <xdr:rowOff>190500</xdr:rowOff>
    </xdr:to>
    <xdr:sp macro="" textlink="">
      <xdr:nvSpPr>
        <xdr:cNvPr id="192944" name="Text Box 28">
          <a:extLst>
            <a:ext uri="{FF2B5EF4-FFF2-40B4-BE49-F238E27FC236}">
              <a16:creationId xmlns:a16="http://schemas.microsoft.com/office/drawing/2014/main" id="{00000000-0008-0000-0100-0000B0F10200}"/>
            </a:ext>
          </a:extLst>
        </xdr:cNvPr>
        <xdr:cNvSpPr txBox="1">
          <a:spLocks noChangeArrowheads="1"/>
        </xdr:cNvSpPr>
      </xdr:nvSpPr>
      <xdr:spPr bwMode="auto">
        <a:xfrm>
          <a:off x="695325" y="1859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104</xdr:row>
      <xdr:rowOff>0</xdr:rowOff>
    </xdr:from>
    <xdr:to>
      <xdr:col>0</xdr:col>
      <xdr:colOff>771525</xdr:colOff>
      <xdr:row>104</xdr:row>
      <xdr:rowOff>190500</xdr:rowOff>
    </xdr:to>
    <xdr:sp macro="" textlink="">
      <xdr:nvSpPr>
        <xdr:cNvPr id="192945" name="Text Box 29">
          <a:extLst>
            <a:ext uri="{FF2B5EF4-FFF2-40B4-BE49-F238E27FC236}">
              <a16:creationId xmlns:a16="http://schemas.microsoft.com/office/drawing/2014/main" id="{00000000-0008-0000-0100-0000B1F10200}"/>
            </a:ext>
          </a:extLst>
        </xdr:cNvPr>
        <xdr:cNvSpPr txBox="1">
          <a:spLocks noChangeArrowheads="1"/>
        </xdr:cNvSpPr>
      </xdr:nvSpPr>
      <xdr:spPr bwMode="auto">
        <a:xfrm>
          <a:off x="695325" y="1859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104</xdr:row>
      <xdr:rowOff>0</xdr:rowOff>
    </xdr:from>
    <xdr:to>
      <xdr:col>0</xdr:col>
      <xdr:colOff>771525</xdr:colOff>
      <xdr:row>104</xdr:row>
      <xdr:rowOff>190500</xdr:rowOff>
    </xdr:to>
    <xdr:sp macro="" textlink="">
      <xdr:nvSpPr>
        <xdr:cNvPr id="192946" name="Text Box 30">
          <a:extLst>
            <a:ext uri="{FF2B5EF4-FFF2-40B4-BE49-F238E27FC236}">
              <a16:creationId xmlns:a16="http://schemas.microsoft.com/office/drawing/2014/main" id="{00000000-0008-0000-0100-0000B2F10200}"/>
            </a:ext>
          </a:extLst>
        </xdr:cNvPr>
        <xdr:cNvSpPr txBox="1">
          <a:spLocks noChangeArrowheads="1"/>
        </xdr:cNvSpPr>
      </xdr:nvSpPr>
      <xdr:spPr bwMode="auto">
        <a:xfrm>
          <a:off x="695325" y="1859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104</xdr:row>
      <xdr:rowOff>0</xdr:rowOff>
    </xdr:from>
    <xdr:to>
      <xdr:col>0</xdr:col>
      <xdr:colOff>771525</xdr:colOff>
      <xdr:row>104</xdr:row>
      <xdr:rowOff>190500</xdr:rowOff>
    </xdr:to>
    <xdr:sp macro="" textlink="">
      <xdr:nvSpPr>
        <xdr:cNvPr id="192947" name="Text Box 31">
          <a:extLst>
            <a:ext uri="{FF2B5EF4-FFF2-40B4-BE49-F238E27FC236}">
              <a16:creationId xmlns:a16="http://schemas.microsoft.com/office/drawing/2014/main" id="{00000000-0008-0000-0100-0000B3F10200}"/>
            </a:ext>
          </a:extLst>
        </xdr:cNvPr>
        <xdr:cNvSpPr txBox="1">
          <a:spLocks noChangeArrowheads="1"/>
        </xdr:cNvSpPr>
      </xdr:nvSpPr>
      <xdr:spPr bwMode="auto">
        <a:xfrm>
          <a:off x="695325" y="1859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104</xdr:row>
      <xdr:rowOff>0</xdr:rowOff>
    </xdr:from>
    <xdr:to>
      <xdr:col>0</xdr:col>
      <xdr:colOff>771525</xdr:colOff>
      <xdr:row>104</xdr:row>
      <xdr:rowOff>190500</xdr:rowOff>
    </xdr:to>
    <xdr:sp macro="" textlink="">
      <xdr:nvSpPr>
        <xdr:cNvPr id="192948" name="Text Box 32">
          <a:extLst>
            <a:ext uri="{FF2B5EF4-FFF2-40B4-BE49-F238E27FC236}">
              <a16:creationId xmlns:a16="http://schemas.microsoft.com/office/drawing/2014/main" id="{00000000-0008-0000-0100-0000B4F10200}"/>
            </a:ext>
          </a:extLst>
        </xdr:cNvPr>
        <xdr:cNvSpPr txBox="1">
          <a:spLocks noChangeArrowheads="1"/>
        </xdr:cNvSpPr>
      </xdr:nvSpPr>
      <xdr:spPr bwMode="auto">
        <a:xfrm>
          <a:off x="695325" y="1859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104</xdr:row>
      <xdr:rowOff>0</xdr:rowOff>
    </xdr:from>
    <xdr:to>
      <xdr:col>4</xdr:col>
      <xdr:colOff>523875</xdr:colOff>
      <xdr:row>104</xdr:row>
      <xdr:rowOff>190500</xdr:rowOff>
    </xdr:to>
    <xdr:sp macro="" textlink="">
      <xdr:nvSpPr>
        <xdr:cNvPr id="192949" name="Text Box 33">
          <a:extLst>
            <a:ext uri="{FF2B5EF4-FFF2-40B4-BE49-F238E27FC236}">
              <a16:creationId xmlns:a16="http://schemas.microsoft.com/office/drawing/2014/main" id="{00000000-0008-0000-0100-0000B5F10200}"/>
            </a:ext>
          </a:extLst>
        </xdr:cNvPr>
        <xdr:cNvSpPr txBox="1">
          <a:spLocks noChangeArrowheads="1"/>
        </xdr:cNvSpPr>
      </xdr:nvSpPr>
      <xdr:spPr bwMode="auto">
        <a:xfrm>
          <a:off x="3648075" y="1859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104</xdr:row>
      <xdr:rowOff>0</xdr:rowOff>
    </xdr:from>
    <xdr:to>
      <xdr:col>4</xdr:col>
      <xdr:colOff>523875</xdr:colOff>
      <xdr:row>104</xdr:row>
      <xdr:rowOff>190500</xdr:rowOff>
    </xdr:to>
    <xdr:sp macro="" textlink="">
      <xdr:nvSpPr>
        <xdr:cNvPr id="192950" name="Text Box 34">
          <a:extLst>
            <a:ext uri="{FF2B5EF4-FFF2-40B4-BE49-F238E27FC236}">
              <a16:creationId xmlns:a16="http://schemas.microsoft.com/office/drawing/2014/main" id="{00000000-0008-0000-0100-0000B6F10200}"/>
            </a:ext>
          </a:extLst>
        </xdr:cNvPr>
        <xdr:cNvSpPr txBox="1">
          <a:spLocks noChangeArrowheads="1"/>
        </xdr:cNvSpPr>
      </xdr:nvSpPr>
      <xdr:spPr bwMode="auto">
        <a:xfrm>
          <a:off x="3648075" y="18592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98</xdr:row>
      <xdr:rowOff>38100</xdr:rowOff>
    </xdr:to>
    <xdr:sp macro="" textlink="">
      <xdr:nvSpPr>
        <xdr:cNvPr id="192951" name="Text Box 35">
          <a:extLst>
            <a:ext uri="{FF2B5EF4-FFF2-40B4-BE49-F238E27FC236}">
              <a16:creationId xmlns:a16="http://schemas.microsoft.com/office/drawing/2014/main" id="{00000000-0008-0000-0100-0000B7F10200}"/>
            </a:ext>
          </a:extLst>
        </xdr:cNvPr>
        <xdr:cNvSpPr txBox="1">
          <a:spLocks noChangeArrowheads="1"/>
        </xdr:cNvSpPr>
      </xdr:nvSpPr>
      <xdr:spPr bwMode="auto">
        <a:xfrm>
          <a:off x="695325" y="17421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192952" name="Text Box 36">
          <a:extLst>
            <a:ext uri="{FF2B5EF4-FFF2-40B4-BE49-F238E27FC236}">
              <a16:creationId xmlns:a16="http://schemas.microsoft.com/office/drawing/2014/main" id="{00000000-0008-0000-0100-0000B8F10200}"/>
            </a:ext>
          </a:extLst>
        </xdr:cNvPr>
        <xdr:cNvSpPr txBox="1">
          <a:spLocks noChangeArrowheads="1"/>
        </xdr:cNvSpPr>
      </xdr:nvSpPr>
      <xdr:spPr bwMode="auto">
        <a:xfrm>
          <a:off x="69532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192953" name="Text Box 37">
          <a:extLst>
            <a:ext uri="{FF2B5EF4-FFF2-40B4-BE49-F238E27FC236}">
              <a16:creationId xmlns:a16="http://schemas.microsoft.com/office/drawing/2014/main" id="{00000000-0008-0000-0100-0000B9F10200}"/>
            </a:ext>
          </a:extLst>
        </xdr:cNvPr>
        <xdr:cNvSpPr txBox="1">
          <a:spLocks noChangeArrowheads="1"/>
        </xdr:cNvSpPr>
      </xdr:nvSpPr>
      <xdr:spPr bwMode="auto">
        <a:xfrm>
          <a:off x="69532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192954" name="Text Box 38">
          <a:extLst>
            <a:ext uri="{FF2B5EF4-FFF2-40B4-BE49-F238E27FC236}">
              <a16:creationId xmlns:a16="http://schemas.microsoft.com/office/drawing/2014/main" id="{00000000-0008-0000-0100-0000BAF10200}"/>
            </a:ext>
          </a:extLst>
        </xdr:cNvPr>
        <xdr:cNvSpPr txBox="1">
          <a:spLocks noChangeArrowheads="1"/>
        </xdr:cNvSpPr>
      </xdr:nvSpPr>
      <xdr:spPr bwMode="auto">
        <a:xfrm>
          <a:off x="69532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192955" name="Text Box 39">
          <a:extLst>
            <a:ext uri="{FF2B5EF4-FFF2-40B4-BE49-F238E27FC236}">
              <a16:creationId xmlns:a16="http://schemas.microsoft.com/office/drawing/2014/main" id="{00000000-0008-0000-0100-0000BBF10200}"/>
            </a:ext>
          </a:extLst>
        </xdr:cNvPr>
        <xdr:cNvSpPr txBox="1">
          <a:spLocks noChangeArrowheads="1"/>
        </xdr:cNvSpPr>
      </xdr:nvSpPr>
      <xdr:spPr bwMode="auto">
        <a:xfrm>
          <a:off x="69532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192956" name="Text Box 40">
          <a:extLst>
            <a:ext uri="{FF2B5EF4-FFF2-40B4-BE49-F238E27FC236}">
              <a16:creationId xmlns:a16="http://schemas.microsoft.com/office/drawing/2014/main" id="{00000000-0008-0000-0100-0000BCF10200}"/>
            </a:ext>
          </a:extLst>
        </xdr:cNvPr>
        <xdr:cNvSpPr txBox="1">
          <a:spLocks noChangeArrowheads="1"/>
        </xdr:cNvSpPr>
      </xdr:nvSpPr>
      <xdr:spPr bwMode="auto">
        <a:xfrm>
          <a:off x="69532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192957" name="Text Box 41">
          <a:extLst>
            <a:ext uri="{FF2B5EF4-FFF2-40B4-BE49-F238E27FC236}">
              <a16:creationId xmlns:a16="http://schemas.microsoft.com/office/drawing/2014/main" id="{00000000-0008-0000-0100-0000BDF10200}"/>
            </a:ext>
          </a:extLst>
        </xdr:cNvPr>
        <xdr:cNvSpPr txBox="1">
          <a:spLocks noChangeArrowheads="1"/>
        </xdr:cNvSpPr>
      </xdr:nvSpPr>
      <xdr:spPr bwMode="auto">
        <a:xfrm>
          <a:off x="69532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192958" name="Text Box 42">
          <a:extLst>
            <a:ext uri="{FF2B5EF4-FFF2-40B4-BE49-F238E27FC236}">
              <a16:creationId xmlns:a16="http://schemas.microsoft.com/office/drawing/2014/main" id="{00000000-0008-0000-0100-0000BEF10200}"/>
            </a:ext>
          </a:extLst>
        </xdr:cNvPr>
        <xdr:cNvSpPr txBox="1">
          <a:spLocks noChangeArrowheads="1"/>
        </xdr:cNvSpPr>
      </xdr:nvSpPr>
      <xdr:spPr bwMode="auto">
        <a:xfrm>
          <a:off x="69532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523875</xdr:colOff>
      <xdr:row>98</xdr:row>
      <xdr:rowOff>190500</xdr:rowOff>
    </xdr:to>
    <xdr:sp macro="" textlink="">
      <xdr:nvSpPr>
        <xdr:cNvPr id="192959" name="Text Box 43">
          <a:extLst>
            <a:ext uri="{FF2B5EF4-FFF2-40B4-BE49-F238E27FC236}">
              <a16:creationId xmlns:a16="http://schemas.microsoft.com/office/drawing/2014/main" id="{00000000-0008-0000-0100-0000BFF10200}"/>
            </a:ext>
          </a:extLst>
        </xdr:cNvPr>
        <xdr:cNvSpPr txBox="1">
          <a:spLocks noChangeArrowheads="1"/>
        </xdr:cNvSpPr>
      </xdr:nvSpPr>
      <xdr:spPr bwMode="auto">
        <a:xfrm>
          <a:off x="364807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523875</xdr:colOff>
      <xdr:row>98</xdr:row>
      <xdr:rowOff>190500</xdr:rowOff>
    </xdr:to>
    <xdr:sp macro="" textlink="">
      <xdr:nvSpPr>
        <xdr:cNvPr id="192960" name="Text Box 44">
          <a:extLst>
            <a:ext uri="{FF2B5EF4-FFF2-40B4-BE49-F238E27FC236}">
              <a16:creationId xmlns:a16="http://schemas.microsoft.com/office/drawing/2014/main" id="{00000000-0008-0000-0100-0000C0F10200}"/>
            </a:ext>
          </a:extLst>
        </xdr:cNvPr>
        <xdr:cNvSpPr txBox="1">
          <a:spLocks noChangeArrowheads="1"/>
        </xdr:cNvSpPr>
      </xdr:nvSpPr>
      <xdr:spPr bwMode="auto">
        <a:xfrm>
          <a:off x="3648075" y="17573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0.93114</cdr:x>
      <cdr:y>0.5183</cdr:y>
    </cdr:from>
    <cdr:to>
      <cdr:x>0.98252</cdr:x>
      <cdr:y>0.74971</cdr:y>
    </cdr:to>
    <cdr:sp macro="" textlink="">
      <cdr:nvSpPr>
        <cdr:cNvPr id="13619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9179" y="1340999"/>
          <a:ext cx="291641" cy="595813"/>
        </a:xfrm>
        <a:prstGeom xmlns:a="http://schemas.openxmlformats.org/drawingml/2006/main" prst="upArrow">
          <a:avLst>
            <a:gd name="adj1" fmla="val 50000"/>
            <a:gd name="adj2" fmla="val 5107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0.94742</cdr:x>
      <cdr:y>0.26169</cdr:y>
    </cdr:from>
    <cdr:to>
      <cdr:x>0.99086</cdr:x>
      <cdr:y>0.47296</cdr:y>
    </cdr:to>
    <cdr:sp macro="" textlink="">
      <cdr:nvSpPr>
        <cdr:cNvPr id="13721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583943"/>
          <a:ext cx="226335" cy="468889"/>
        </a:xfrm>
        <a:prstGeom xmlns:a="http://schemas.openxmlformats.org/drawingml/2006/main" prst="downArrow">
          <a:avLst>
            <a:gd name="adj1" fmla="val 50000"/>
            <a:gd name="adj2" fmla="val 5179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</a:t>
          </a: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er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0.94668</cdr:x>
      <cdr:y>0.27355</cdr:y>
    </cdr:from>
    <cdr:to>
      <cdr:x>0.99061</cdr:x>
      <cdr:y>0.48514</cdr:y>
    </cdr:to>
    <cdr:sp macro="" textlink="">
      <cdr:nvSpPr>
        <cdr:cNvPr id="13824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631123"/>
          <a:ext cx="228893" cy="485710"/>
        </a:xfrm>
        <a:prstGeom xmlns:a="http://schemas.openxmlformats.org/drawingml/2006/main" prst="downArrow">
          <a:avLst>
            <a:gd name="adj1" fmla="val 50000"/>
            <a:gd name="adj2" fmla="val 5305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</a:t>
          </a: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1"/>
  <sheetViews>
    <sheetView showGridLines="0" zoomScaleNormal="100" zoomScaleSheetLayoutView="100" workbookViewId="0">
      <selection activeCell="I104" sqref="I104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0.625" style="4" customWidth="1"/>
    <col min="9" max="9" width="11.375" style="4" customWidth="1"/>
    <col min="10" max="11" width="11.375" style="5" customWidth="1"/>
    <col min="12" max="12" width="12.625" style="5" customWidth="1"/>
    <col min="13" max="13" width="16.5" style="5" customWidth="1"/>
    <col min="14" max="47" width="5.125" style="5" customWidth="1"/>
    <col min="48" max="49" width="11.375" style="5" customWidth="1"/>
    <col min="50" max="16384" width="11.375" style="4"/>
  </cols>
  <sheetData>
    <row r="1" spans="1:49" ht="15" customHeight="1"/>
    <row r="2" spans="1:49" ht="22.8">
      <c r="A2" s="81" t="s">
        <v>27</v>
      </c>
      <c r="B2" s="81"/>
      <c r="C2" s="81"/>
      <c r="D2" s="81"/>
      <c r="E2" s="81"/>
      <c r="F2" s="81"/>
      <c r="G2" s="81"/>
      <c r="H2" s="82"/>
      <c r="I2" s="82"/>
      <c r="J2" s="6"/>
    </row>
    <row r="3" spans="1:49" ht="15.75" customHeight="1">
      <c r="A3" s="83" t="s">
        <v>20</v>
      </c>
      <c r="B3" s="83"/>
      <c r="C3" s="83"/>
      <c r="D3" s="83"/>
      <c r="E3" s="83"/>
      <c r="F3" s="83"/>
      <c r="G3" s="83"/>
      <c r="H3" s="82"/>
      <c r="I3" s="82"/>
      <c r="J3" s="6"/>
    </row>
    <row r="4" spans="1:49" ht="6.75" customHeight="1">
      <c r="F4" s="7"/>
    </row>
    <row r="5" spans="1:49" ht="13.8" thickBot="1">
      <c r="F5" s="7"/>
    </row>
    <row r="6" spans="1:49" s="1" customFormat="1" ht="14.4" thickBot="1">
      <c r="A6" s="8" t="s">
        <v>14</v>
      </c>
      <c r="B6" s="9">
        <v>2018</v>
      </c>
      <c r="C6" s="9">
        <v>2019</v>
      </c>
      <c r="D6" s="9">
        <v>2020</v>
      </c>
      <c r="E6" s="9">
        <v>2021</v>
      </c>
      <c r="F6" s="9">
        <v>2022</v>
      </c>
      <c r="G6" s="97">
        <v>2023</v>
      </c>
      <c r="H6" s="8">
        <v>2024</v>
      </c>
      <c r="I6" s="77"/>
      <c r="J6" s="77"/>
      <c r="K6" s="77"/>
      <c r="L6" s="9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9" s="1" customFormat="1" ht="14.4" thickBot="1">
      <c r="A7" s="10" t="s">
        <v>15</v>
      </c>
      <c r="B7" s="11">
        <v>0.72599999999999998</v>
      </c>
      <c r="C7" s="11">
        <v>0.83779999999999999</v>
      </c>
      <c r="D7" s="11">
        <v>0.83</v>
      </c>
      <c r="E7" s="11">
        <v>0.76</v>
      </c>
      <c r="F7" s="11">
        <v>0.85599999999999998</v>
      </c>
      <c r="G7" s="98">
        <v>0.76</v>
      </c>
      <c r="H7" s="99">
        <v>0.88</v>
      </c>
      <c r="I7" s="95"/>
      <c r="J7" s="95"/>
      <c r="K7" s="95"/>
      <c r="L7" s="9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9" ht="15" customHeight="1">
      <c r="D8" s="3" t="s">
        <v>36</v>
      </c>
    </row>
    <row r="9" spans="1:49" ht="15" customHeight="1"/>
    <row r="10" spans="1:49" ht="17.399999999999999">
      <c r="A10" s="84" t="s">
        <v>26</v>
      </c>
      <c r="B10" s="84"/>
      <c r="C10" s="84"/>
      <c r="D10" s="84"/>
      <c r="E10" s="84"/>
      <c r="F10" s="84"/>
      <c r="G10" s="84"/>
      <c r="H10" s="85"/>
      <c r="I10" s="85"/>
    </row>
    <row r="11" spans="1:49" ht="12" customHeight="1" thickBot="1">
      <c r="A11" s="87"/>
      <c r="B11" s="87"/>
      <c r="C11" s="87"/>
      <c r="D11" s="87"/>
      <c r="E11" s="87"/>
      <c r="F11" s="87"/>
      <c r="G11" s="87"/>
      <c r="H11" s="12"/>
      <c r="J11" s="4"/>
    </row>
    <row r="12" spans="1:49" s="1" customFormat="1" ht="14.4" thickBot="1">
      <c r="B12" s="89" t="s">
        <v>10</v>
      </c>
      <c r="C12" s="90"/>
      <c r="D12" s="91"/>
      <c r="E12" s="89" t="s">
        <v>13</v>
      </c>
      <c r="F12" s="92"/>
      <c r="G12" s="93"/>
      <c r="H12" s="13" t="s">
        <v>22</v>
      </c>
      <c r="I12" s="88" t="s">
        <v>25</v>
      </c>
      <c r="J12" s="8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9" s="1" customFormat="1" ht="14.4" thickBot="1">
      <c r="A13" s="14"/>
      <c r="B13" s="15" t="s">
        <v>11</v>
      </c>
      <c r="C13" s="16" t="s">
        <v>12</v>
      </c>
      <c r="D13" s="17" t="s">
        <v>19</v>
      </c>
      <c r="E13" s="18" t="s">
        <v>11</v>
      </c>
      <c r="F13" s="16" t="s">
        <v>12</v>
      </c>
      <c r="G13" s="17" t="s">
        <v>19</v>
      </c>
      <c r="H13" s="19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9" ht="14.4" thickBot="1">
      <c r="A14" s="21">
        <v>2018</v>
      </c>
      <c r="B14" s="61">
        <v>0.6</v>
      </c>
      <c r="C14" s="62">
        <v>0.73350000000000004</v>
      </c>
      <c r="D14" s="63">
        <v>3.5000000000000003E-2</v>
      </c>
      <c r="E14" s="61">
        <v>0.6</v>
      </c>
      <c r="F14" s="62">
        <v>0.7248</v>
      </c>
      <c r="G14" s="63">
        <v>6.7000000000000004E-2</v>
      </c>
      <c r="H14" s="22" t="s">
        <v>30</v>
      </c>
      <c r="I14" s="60">
        <v>0.75929999999999997</v>
      </c>
      <c r="J14" s="60">
        <v>0.71540000000000004</v>
      </c>
      <c r="T14" s="25"/>
      <c r="U14" s="26"/>
      <c r="X14" s="25"/>
      <c r="Y14" s="26"/>
    </row>
    <row r="15" spans="1:49" s="68" customFormat="1" ht="14.4" thickBot="1">
      <c r="A15" s="21">
        <v>2019</v>
      </c>
      <c r="B15" s="69">
        <v>0.6</v>
      </c>
      <c r="C15" s="70">
        <v>0.64200000000000002</v>
      </c>
      <c r="D15" s="71">
        <f t="shared" ref="D15" si="0">(C15-C14)/C14</f>
        <v>-0.12474437627811864</v>
      </c>
      <c r="E15" s="72">
        <v>0.6</v>
      </c>
      <c r="F15" s="70">
        <v>0.66979999999999995</v>
      </c>
      <c r="G15" s="71">
        <f t="shared" ref="G15" si="1">(F15-F14)/F14</f>
        <v>-7.5883002207505587E-2</v>
      </c>
      <c r="H15" s="22" t="s">
        <v>30</v>
      </c>
      <c r="I15" s="60">
        <v>0.73650000000000004</v>
      </c>
      <c r="J15" s="60">
        <v>0.69230000000000003</v>
      </c>
      <c r="K15" s="26"/>
      <c r="L15" s="26"/>
      <c r="M15" s="26"/>
      <c r="N15" s="26"/>
      <c r="O15" s="26"/>
      <c r="P15" s="26"/>
      <c r="Q15" s="26"/>
      <c r="R15" s="26"/>
      <c r="S15" s="26"/>
      <c r="T15" s="25"/>
      <c r="U15" s="26"/>
      <c r="V15" s="26"/>
      <c r="W15" s="26"/>
      <c r="X15" s="25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</row>
    <row r="16" spans="1:49" s="68" customFormat="1" ht="14.4" thickBot="1">
      <c r="A16" s="21">
        <v>2020</v>
      </c>
      <c r="B16" s="69">
        <v>0.6</v>
      </c>
      <c r="C16" s="70">
        <v>0.64739999999999998</v>
      </c>
      <c r="D16" s="71">
        <f>(C16-C15)/C15</f>
        <v>8.4112149532709658E-3</v>
      </c>
      <c r="E16" s="72">
        <v>0.6</v>
      </c>
      <c r="F16" s="70">
        <v>0.6159</v>
      </c>
      <c r="G16" s="71">
        <f>(F16-F15)/F15</f>
        <v>-8.0471782621678048E-2</v>
      </c>
      <c r="H16" s="22" t="s">
        <v>30</v>
      </c>
      <c r="I16" s="60">
        <v>0.73740000000000006</v>
      </c>
      <c r="J16" s="60">
        <v>0.70799999999999996</v>
      </c>
      <c r="K16" s="26"/>
      <c r="L16" s="26"/>
      <c r="M16" s="26"/>
      <c r="N16" s="26"/>
      <c r="O16" s="26"/>
      <c r="P16" s="26"/>
      <c r="Q16" s="26"/>
      <c r="R16" s="26"/>
      <c r="S16" s="26"/>
      <c r="T16" s="25"/>
      <c r="U16" s="26"/>
      <c r="V16" s="26"/>
      <c r="W16" s="26"/>
      <c r="X16" s="25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</row>
    <row r="17" spans="1:49" s="68" customFormat="1" ht="14.4" thickBot="1">
      <c r="A17" s="21">
        <v>2021</v>
      </c>
      <c r="B17" s="69">
        <v>0.6</v>
      </c>
      <c r="C17" s="70">
        <v>0.35980000000000001</v>
      </c>
      <c r="D17" s="71">
        <f>(C17-C16)/C16</f>
        <v>-0.44423849243126345</v>
      </c>
      <c r="E17" s="72">
        <v>0.6</v>
      </c>
      <c r="F17" s="70">
        <v>0.34820000000000001</v>
      </c>
      <c r="G17" s="71">
        <f>(F17-F16)/F16</f>
        <v>-0.43464848189641175</v>
      </c>
      <c r="H17" s="22" t="s">
        <v>28</v>
      </c>
      <c r="I17" s="60">
        <v>0.48699999999999999</v>
      </c>
      <c r="J17" s="60">
        <v>0.46700000000000003</v>
      </c>
      <c r="K17" s="26"/>
      <c r="L17" s="26"/>
      <c r="M17" s="26"/>
      <c r="N17" s="26"/>
      <c r="O17" s="26"/>
      <c r="P17" s="26"/>
      <c r="Q17" s="26"/>
      <c r="R17" s="26"/>
      <c r="S17" s="26"/>
      <c r="T17" s="25"/>
      <c r="U17" s="26"/>
      <c r="V17" s="26"/>
      <c r="W17" s="26"/>
      <c r="X17" s="25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</row>
    <row r="18" spans="1:49" ht="14.4" thickBot="1">
      <c r="A18" s="21">
        <v>2022</v>
      </c>
      <c r="B18" s="69">
        <v>0.6</v>
      </c>
      <c r="C18" s="70">
        <v>0.46379999999999999</v>
      </c>
      <c r="D18" s="71">
        <f>(C18-C17)/C17</f>
        <v>0.28904947192884928</v>
      </c>
      <c r="E18" s="72">
        <v>0.6</v>
      </c>
      <c r="F18" s="70">
        <v>0.41160000000000002</v>
      </c>
      <c r="G18" s="71">
        <f>(F18-F17)/F17</f>
        <v>0.18207926479035041</v>
      </c>
      <c r="H18" s="22" t="s">
        <v>28</v>
      </c>
      <c r="I18" s="60">
        <v>0.50949999999999995</v>
      </c>
      <c r="J18" s="60">
        <v>0.51470000000000005</v>
      </c>
      <c r="T18" s="27"/>
      <c r="X18" s="27"/>
    </row>
    <row r="19" spans="1:49" ht="14.4" thickBot="1">
      <c r="A19" s="21">
        <v>2023</v>
      </c>
      <c r="B19" s="69">
        <v>0.6</v>
      </c>
      <c r="C19" s="70">
        <v>0.4859</v>
      </c>
      <c r="D19" s="71">
        <f>(C19-C18)/C18</f>
        <v>4.7649849072876262E-2</v>
      </c>
      <c r="E19" s="72">
        <v>0.6</v>
      </c>
      <c r="F19" s="70">
        <v>0.37669999999999998</v>
      </c>
      <c r="G19" s="71">
        <f>(F19-F18)/F18</f>
        <v>-8.4791059280855299E-2</v>
      </c>
      <c r="H19" s="22" t="s">
        <v>28</v>
      </c>
      <c r="I19" s="100">
        <v>0.4698</v>
      </c>
      <c r="J19" s="100">
        <v>0.45379999999999998</v>
      </c>
      <c r="T19" s="27"/>
      <c r="X19" s="27"/>
    </row>
    <row r="20" spans="1:49" ht="14.4" thickBot="1">
      <c r="A20" s="23">
        <v>2024</v>
      </c>
      <c r="B20" s="64">
        <v>0.6</v>
      </c>
      <c r="C20" s="65">
        <v>0.58599999999999997</v>
      </c>
      <c r="D20" s="66">
        <f>(C20-C19)/C19</f>
        <v>0.20600946696851197</v>
      </c>
      <c r="E20" s="67">
        <v>0.6</v>
      </c>
      <c r="F20" s="65">
        <v>0.51249999999999996</v>
      </c>
      <c r="G20" s="66">
        <f>(F20-F19)/F19</f>
        <v>0.36049907087868327</v>
      </c>
      <c r="H20" s="24" t="s">
        <v>28</v>
      </c>
      <c r="I20" s="74">
        <v>0.45800000000000002</v>
      </c>
      <c r="J20" s="74">
        <v>0.42049999999999998</v>
      </c>
      <c r="T20" s="25"/>
      <c r="U20" s="26"/>
      <c r="X20" s="25"/>
      <c r="Y20" s="26"/>
    </row>
    <row r="21" spans="1:49">
      <c r="T21" s="25"/>
      <c r="U21" s="26"/>
      <c r="X21" s="25"/>
      <c r="Y21" s="26"/>
    </row>
    <row r="22" spans="1:49">
      <c r="T22" s="25"/>
      <c r="U22" s="26"/>
      <c r="X22" s="25"/>
      <c r="Y22" s="26"/>
    </row>
    <row r="23" spans="1:49">
      <c r="T23" s="25"/>
      <c r="U23" s="26"/>
      <c r="X23" s="25"/>
      <c r="Y23" s="26"/>
    </row>
    <row r="24" spans="1:49">
      <c r="T24" s="25"/>
      <c r="U24" s="26"/>
      <c r="X24" s="25"/>
      <c r="Y24" s="26"/>
    </row>
    <row r="25" spans="1:49">
      <c r="T25" s="25"/>
      <c r="U25" s="26"/>
      <c r="X25" s="25"/>
      <c r="Y25" s="26"/>
    </row>
    <row r="26" spans="1:49">
      <c r="L26" s="26"/>
      <c r="M26" s="26"/>
    </row>
    <row r="28" spans="1:49">
      <c r="W28" s="27"/>
    </row>
    <row r="29" spans="1:49">
      <c r="W29" s="27"/>
    </row>
    <row r="30" spans="1:49">
      <c r="W30" s="27"/>
    </row>
    <row r="31" spans="1:49">
      <c r="W31" s="27"/>
    </row>
    <row r="32" spans="1:49">
      <c r="W32" s="27"/>
    </row>
    <row r="33" spans="23:23">
      <c r="W33" s="27"/>
    </row>
    <row r="50" spans="1:39" ht="12" customHeight="1"/>
    <row r="51" spans="1:39" ht="19.05" customHeight="1">
      <c r="A51" s="86" t="s">
        <v>24</v>
      </c>
      <c r="B51" s="86"/>
      <c r="C51" s="86"/>
      <c r="D51" s="86"/>
      <c r="E51" s="86"/>
      <c r="F51" s="86"/>
      <c r="G51" s="86"/>
      <c r="H51" s="85"/>
      <c r="I51" s="85"/>
    </row>
    <row r="52" spans="1:39" ht="12.6" thickBot="1"/>
    <row r="53" spans="1:39" s="7" customFormat="1" ht="14.1" customHeight="1" thickBot="1">
      <c r="B53" s="79">
        <v>2019</v>
      </c>
      <c r="C53" s="80"/>
      <c r="D53" s="79">
        <v>2020</v>
      </c>
      <c r="E53" s="80"/>
      <c r="F53" s="79">
        <v>2021</v>
      </c>
      <c r="G53" s="80"/>
      <c r="H53" s="79">
        <v>2022</v>
      </c>
      <c r="I53" s="80"/>
      <c r="J53" s="79">
        <v>2023</v>
      </c>
      <c r="K53" s="80"/>
      <c r="L53" s="79">
        <v>2024</v>
      </c>
      <c r="M53" s="80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</row>
    <row r="54" spans="1:39" s="7" customFormat="1" ht="13.8" thickBot="1">
      <c r="A54" s="50" t="s">
        <v>7</v>
      </c>
      <c r="B54" s="29" t="s">
        <v>8</v>
      </c>
      <c r="C54" s="17" t="s">
        <v>9</v>
      </c>
      <c r="D54" s="29" t="s">
        <v>8</v>
      </c>
      <c r="E54" s="17" t="s">
        <v>9</v>
      </c>
      <c r="F54" s="29" t="s">
        <v>8</v>
      </c>
      <c r="G54" s="17" t="s">
        <v>9</v>
      </c>
      <c r="H54" s="29" t="s">
        <v>8</v>
      </c>
      <c r="I54" s="17" t="s">
        <v>9</v>
      </c>
      <c r="J54" s="29" t="s">
        <v>8</v>
      </c>
      <c r="K54" s="17" t="s">
        <v>9</v>
      </c>
      <c r="L54" s="29" t="s">
        <v>8</v>
      </c>
      <c r="M54" s="17" t="s">
        <v>9</v>
      </c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</row>
    <row r="55" spans="1:39" s="7" customFormat="1" ht="13.2">
      <c r="A55" s="33" t="s">
        <v>0</v>
      </c>
      <c r="B55" s="30">
        <v>301.08</v>
      </c>
      <c r="C55" s="31">
        <f>B55/B65</f>
        <v>0.64196162046908312</v>
      </c>
      <c r="D55" s="30">
        <v>289.70000000000005</v>
      </c>
      <c r="E55" s="31">
        <f>D55/D65</f>
        <v>0.64737430167597765</v>
      </c>
      <c r="F55" s="30">
        <v>144.07999999999998</v>
      </c>
      <c r="G55" s="31">
        <f>F55/F65</f>
        <v>0.35975031210986264</v>
      </c>
      <c r="H55" s="30">
        <v>248.37999999999997</v>
      </c>
      <c r="I55" s="31">
        <f>H55/H65</f>
        <v>0.46382819794584496</v>
      </c>
      <c r="J55" s="30">
        <v>158.4</v>
      </c>
      <c r="K55" s="31">
        <v>0.48588957055214727</v>
      </c>
      <c r="L55" s="30">
        <v>254.34</v>
      </c>
      <c r="M55" s="31">
        <v>0.58603686635944696</v>
      </c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</row>
    <row r="56" spans="1:39" s="7" customFormat="1" ht="13.2">
      <c r="A56" s="33" t="s">
        <v>21</v>
      </c>
      <c r="B56" s="34">
        <v>18.920000000000002</v>
      </c>
      <c r="C56" s="35">
        <f>B56/B65</f>
        <v>4.0341151385927511E-2</v>
      </c>
      <c r="D56" s="34">
        <v>30.299999999999994</v>
      </c>
      <c r="E56" s="35">
        <f>D56/D65</f>
        <v>6.7709497206703884E-2</v>
      </c>
      <c r="F56" s="34">
        <v>20.919999999999998</v>
      </c>
      <c r="G56" s="35">
        <f>F56/F65</f>
        <v>5.2234706616729083E-2</v>
      </c>
      <c r="H56" s="34">
        <v>26.619999999999997</v>
      </c>
      <c r="I56" s="35">
        <f>H56/H65</f>
        <v>4.9710550887021469E-2</v>
      </c>
      <c r="J56" s="34">
        <v>21.6</v>
      </c>
      <c r="K56" s="35">
        <v>6.6257668711656448E-2</v>
      </c>
      <c r="L56" s="34">
        <v>23.66</v>
      </c>
      <c r="M56" s="35">
        <v>5.4516129032258068E-2</v>
      </c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</row>
    <row r="57" spans="1:39" s="7" customFormat="1" ht="13.2">
      <c r="A57" s="33" t="s">
        <v>3</v>
      </c>
      <c r="B57" s="34">
        <v>1</v>
      </c>
      <c r="C57" s="35">
        <f>B57/B65</f>
        <v>2.1321961620469083E-3</v>
      </c>
      <c r="D57" s="34">
        <v>1</v>
      </c>
      <c r="E57" s="35">
        <f>D57/D65</f>
        <v>2.2346368715083797E-3</v>
      </c>
      <c r="F57" s="34">
        <v>0</v>
      </c>
      <c r="G57" s="35">
        <f>F57/F65</f>
        <v>0</v>
      </c>
      <c r="H57" s="34">
        <v>0</v>
      </c>
      <c r="I57" s="35">
        <f>H57/H65</f>
        <v>0</v>
      </c>
      <c r="J57" s="34">
        <v>1</v>
      </c>
      <c r="K57" s="35">
        <v>3.0674846625766872E-3</v>
      </c>
      <c r="L57" s="34">
        <v>0</v>
      </c>
      <c r="M57" s="35">
        <v>0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</row>
    <row r="58" spans="1:39" s="7" customFormat="1" ht="13.2">
      <c r="A58" s="33" t="s">
        <v>1</v>
      </c>
      <c r="B58" s="34">
        <v>49</v>
      </c>
      <c r="C58" s="35">
        <f>B58/B65</f>
        <v>0.1044776119402985</v>
      </c>
      <c r="D58" s="34">
        <v>46</v>
      </c>
      <c r="E58" s="35">
        <f>D58/D65</f>
        <v>0.10279329608938546</v>
      </c>
      <c r="F58" s="34">
        <v>11</v>
      </c>
      <c r="G58" s="35">
        <f>F58/F65</f>
        <v>2.7465667915106119E-2</v>
      </c>
      <c r="H58" s="34">
        <v>23</v>
      </c>
      <c r="I58" s="35">
        <f>H58/H65</f>
        <v>4.2950513538748833E-2</v>
      </c>
      <c r="J58" s="34">
        <v>14</v>
      </c>
      <c r="K58" s="35">
        <v>4.2944785276073622E-2</v>
      </c>
      <c r="L58" s="34">
        <v>11</v>
      </c>
      <c r="M58" s="35">
        <v>2.5345622119815669E-2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</row>
    <row r="59" spans="1:39" s="7" customFormat="1" ht="13.2">
      <c r="A59" s="33" t="s">
        <v>2</v>
      </c>
      <c r="B59" s="34">
        <v>72</v>
      </c>
      <c r="C59" s="35">
        <f>B59/B65</f>
        <v>0.15351812366737741</v>
      </c>
      <c r="D59" s="34">
        <v>54</v>
      </c>
      <c r="E59" s="35">
        <f>D59/D65</f>
        <v>0.1206703910614525</v>
      </c>
      <c r="F59" s="34">
        <v>3</v>
      </c>
      <c r="G59" s="35">
        <f>F59/F65</f>
        <v>7.4906367041198503E-3</v>
      </c>
      <c r="H59" s="34">
        <v>3</v>
      </c>
      <c r="I59" s="35">
        <f>H59/H65</f>
        <v>5.6022408963585435E-3</v>
      </c>
      <c r="J59" s="34">
        <v>24</v>
      </c>
      <c r="K59" s="35">
        <v>7.3619631901840496E-2</v>
      </c>
      <c r="L59" s="34">
        <v>21</v>
      </c>
      <c r="M59" s="35">
        <v>4.8387096774193547E-2</v>
      </c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</row>
    <row r="60" spans="1:39" s="7" customFormat="1" ht="12.75" customHeight="1">
      <c r="A60" s="36" t="s">
        <v>16</v>
      </c>
      <c r="B60" s="34">
        <v>3</v>
      </c>
      <c r="C60" s="35">
        <f>B60/B65</f>
        <v>6.3965884861407248E-3</v>
      </c>
      <c r="D60" s="34">
        <v>4.5</v>
      </c>
      <c r="E60" s="35">
        <f>D60/D65</f>
        <v>1.0055865921787708E-2</v>
      </c>
      <c r="F60" s="34">
        <v>10.5</v>
      </c>
      <c r="G60" s="35">
        <f>F60/F65</f>
        <v>2.6217228464419477E-2</v>
      </c>
      <c r="H60" s="34">
        <v>4.5</v>
      </c>
      <c r="I60" s="35">
        <f>H60/H65</f>
        <v>8.4033613445378148E-3</v>
      </c>
      <c r="J60" s="34">
        <v>2</v>
      </c>
      <c r="K60" s="35">
        <v>6.1349693251533744E-3</v>
      </c>
      <c r="L60" s="34">
        <v>2</v>
      </c>
      <c r="M60" s="35">
        <v>4.608294930875576E-3</v>
      </c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1:39" s="7" customFormat="1" ht="13.2">
      <c r="A61" s="33" t="s">
        <v>31</v>
      </c>
      <c r="B61" s="34">
        <v>10</v>
      </c>
      <c r="C61" s="35">
        <f>B61/B65</f>
        <v>2.1321961620469083E-2</v>
      </c>
      <c r="D61" s="34">
        <v>7</v>
      </c>
      <c r="E61" s="35">
        <f>D61/D65</f>
        <v>1.5642458100558657E-2</v>
      </c>
      <c r="F61" s="34">
        <v>0</v>
      </c>
      <c r="G61" s="35">
        <f>F61/F65</f>
        <v>0</v>
      </c>
      <c r="H61" s="34">
        <v>2</v>
      </c>
      <c r="I61" s="35">
        <f>H61/H65</f>
        <v>3.7348272642390291E-3</v>
      </c>
      <c r="J61" s="34">
        <v>1</v>
      </c>
      <c r="K61" s="35">
        <v>3.0674846625766872E-3</v>
      </c>
      <c r="L61" s="34">
        <v>0</v>
      </c>
      <c r="M61" s="35">
        <v>0</v>
      </c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</row>
    <row r="62" spans="1:39" s="7" customFormat="1" ht="13.2">
      <c r="A62" s="33" t="s">
        <v>29</v>
      </c>
      <c r="B62" s="34">
        <v>1</v>
      </c>
      <c r="C62" s="35">
        <f>B62/B65</f>
        <v>2.1321961620469083E-3</v>
      </c>
      <c r="D62" s="34">
        <v>0</v>
      </c>
      <c r="E62" s="35">
        <f>D62/D65</f>
        <v>0</v>
      </c>
      <c r="F62" s="34">
        <v>211</v>
      </c>
      <c r="G62" s="35">
        <f>F62/F65</f>
        <v>0.52684144818976275</v>
      </c>
      <c r="H62" s="34">
        <v>228</v>
      </c>
      <c r="I62" s="35">
        <f>H62/H65</f>
        <v>0.42577030812324929</v>
      </c>
      <c r="J62" s="34">
        <v>104</v>
      </c>
      <c r="K62" s="35">
        <v>0.31901840490797545</v>
      </c>
      <c r="L62" s="34">
        <v>122</v>
      </c>
      <c r="M62" s="35">
        <v>0.28110599078341014</v>
      </c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</row>
    <row r="63" spans="1:39" s="7" customFormat="1" ht="13.2">
      <c r="A63" s="33" t="s">
        <v>5</v>
      </c>
      <c r="B63" s="34">
        <v>0</v>
      </c>
      <c r="C63" s="35">
        <f>B63/B65</f>
        <v>0</v>
      </c>
      <c r="D63" s="34">
        <v>5</v>
      </c>
      <c r="E63" s="35">
        <f>D63/D65</f>
        <v>1.1173184357541898E-2</v>
      </c>
      <c r="F63" s="34">
        <v>0</v>
      </c>
      <c r="G63" s="35">
        <f>F63/F65</f>
        <v>0</v>
      </c>
      <c r="H63" s="34">
        <v>0</v>
      </c>
      <c r="I63" s="35">
        <f>H63/H65</f>
        <v>0</v>
      </c>
      <c r="J63" s="34">
        <v>0</v>
      </c>
      <c r="K63" s="35">
        <v>0</v>
      </c>
      <c r="L63" s="34">
        <v>0</v>
      </c>
      <c r="M63" s="35">
        <v>0</v>
      </c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</row>
    <row r="64" spans="1:39" s="7" customFormat="1" ht="13.2">
      <c r="A64" s="33" t="s">
        <v>4</v>
      </c>
      <c r="B64" s="34">
        <v>13</v>
      </c>
      <c r="C64" s="35">
        <f>B64/B65</f>
        <v>2.7718550106609809E-2</v>
      </c>
      <c r="D64" s="34">
        <v>10</v>
      </c>
      <c r="E64" s="35">
        <f>D64/D65</f>
        <v>2.2346368715083796E-2</v>
      </c>
      <c r="F64" s="34">
        <v>0</v>
      </c>
      <c r="G64" s="35">
        <f>F64/F65</f>
        <v>0</v>
      </c>
      <c r="H64" s="34">
        <v>0</v>
      </c>
      <c r="I64" s="35">
        <f>H64/H65</f>
        <v>0</v>
      </c>
      <c r="J64" s="34">
        <v>0</v>
      </c>
      <c r="K64" s="35">
        <v>0</v>
      </c>
      <c r="L64" s="34">
        <v>0</v>
      </c>
      <c r="M64" s="35">
        <v>0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</row>
    <row r="65" spans="1:49" s="7" customFormat="1" ht="13.8" thickBot="1">
      <c r="A65" s="33" t="s">
        <v>6</v>
      </c>
      <c r="B65" s="51">
        <f t="shared" ref="B65:C65" si="2">SUM(B55:B64)</f>
        <v>469</v>
      </c>
      <c r="C65" s="52">
        <f t="shared" si="2"/>
        <v>1</v>
      </c>
      <c r="D65" s="51">
        <f t="shared" ref="D65:I65" si="3">SUM(D55:D64)</f>
        <v>447.50000000000006</v>
      </c>
      <c r="E65" s="52">
        <f t="shared" si="3"/>
        <v>0.99999999999999989</v>
      </c>
      <c r="F65" s="51">
        <f t="shared" si="3"/>
        <v>400.5</v>
      </c>
      <c r="G65" s="52">
        <f t="shared" si="3"/>
        <v>1</v>
      </c>
      <c r="H65" s="51">
        <f t="shared" si="3"/>
        <v>535.5</v>
      </c>
      <c r="I65" s="52">
        <f t="shared" si="3"/>
        <v>0.99999999999999978</v>
      </c>
      <c r="J65" s="51">
        <v>326</v>
      </c>
      <c r="K65" s="52">
        <v>1</v>
      </c>
      <c r="L65" s="51">
        <v>434</v>
      </c>
      <c r="M65" s="52">
        <v>1</v>
      </c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</row>
    <row r="66" spans="1:49" s="7" customFormat="1" ht="13.2">
      <c r="A66" s="37"/>
      <c r="B66" s="38"/>
      <c r="C66" s="39"/>
      <c r="D66" s="40"/>
      <c r="E66" s="32"/>
      <c r="F66" s="40"/>
      <c r="G66" s="32"/>
      <c r="H66" s="32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</row>
    <row r="67" spans="1:49" s="7" customFormat="1" ht="13.2">
      <c r="A67" s="37"/>
      <c r="B67" s="38"/>
      <c r="C67" s="39"/>
      <c r="D67" s="40"/>
      <c r="E67" s="32"/>
      <c r="F67" s="40"/>
      <c r="G67" s="32"/>
      <c r="H67" s="32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</row>
    <row r="68" spans="1:49" s="7" customFormat="1" ht="13.2">
      <c r="A68" s="37"/>
      <c r="B68" s="38"/>
      <c r="C68" s="39"/>
      <c r="D68" s="40"/>
      <c r="E68" s="32"/>
      <c r="F68" s="40"/>
      <c r="G68" s="32"/>
      <c r="H68" s="32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</row>
    <row r="69" spans="1:49" s="7" customFormat="1" ht="13.2">
      <c r="A69" s="37"/>
      <c r="B69" s="38"/>
      <c r="C69" s="39"/>
      <c r="D69" s="40"/>
      <c r="E69" s="32"/>
      <c r="F69" s="40"/>
      <c r="G69" s="32"/>
      <c r="H69" s="32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</row>
    <row r="70" spans="1:49" s="7" customFormat="1" ht="13.2">
      <c r="A70" s="37"/>
      <c r="B70" s="38"/>
      <c r="C70" s="39"/>
      <c r="D70" s="40"/>
      <c r="E70" s="32"/>
      <c r="F70" s="40"/>
      <c r="G70" s="32"/>
      <c r="H70" s="32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s="7" customFormat="1" ht="13.2">
      <c r="A71" s="37"/>
      <c r="B71" s="38"/>
      <c r="C71" s="39"/>
      <c r="D71" s="40"/>
      <c r="E71" s="32"/>
      <c r="F71" s="40"/>
      <c r="G71" s="32"/>
      <c r="H71" s="32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</row>
    <row r="85" spans="1:49" ht="41.1" customHeight="1">
      <c r="A85" s="41"/>
      <c r="B85" s="78" t="s">
        <v>35</v>
      </c>
      <c r="C85" s="78"/>
      <c r="D85" s="78"/>
      <c r="E85" s="78"/>
      <c r="F85" s="78"/>
      <c r="G85" s="41"/>
      <c r="H85" s="42"/>
      <c r="I85" s="42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</row>
    <row r="86" spans="1:49" ht="12.6" thickBot="1"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</row>
    <row r="87" spans="1:49" ht="13.8" thickBot="1">
      <c r="C87" s="7"/>
      <c r="D87" s="43">
        <v>2019</v>
      </c>
      <c r="E87" s="43">
        <v>2020</v>
      </c>
      <c r="F87" s="43">
        <v>2021</v>
      </c>
      <c r="G87" s="43">
        <v>2022</v>
      </c>
      <c r="H87" s="43">
        <v>2023</v>
      </c>
      <c r="I87" s="43">
        <v>2024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</row>
    <row r="88" spans="1:49" s="7" customFormat="1" ht="13.2">
      <c r="B88" s="33" t="s">
        <v>21</v>
      </c>
      <c r="C88" s="44"/>
      <c r="D88" s="45">
        <v>14</v>
      </c>
      <c r="E88" s="45">
        <v>14</v>
      </c>
      <c r="F88" s="45">
        <v>11</v>
      </c>
      <c r="G88" s="45">
        <v>15</v>
      </c>
      <c r="H88" s="45">
        <v>13</v>
      </c>
      <c r="I88" s="45">
        <v>11</v>
      </c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</row>
    <row r="89" spans="1:49" s="7" customFormat="1" ht="13.2">
      <c r="B89" s="33" t="s">
        <v>3</v>
      </c>
      <c r="C89" s="46"/>
      <c r="D89" s="47">
        <v>6</v>
      </c>
      <c r="E89" s="47">
        <v>7</v>
      </c>
      <c r="F89" s="47">
        <v>5</v>
      </c>
      <c r="G89" s="47">
        <v>8</v>
      </c>
      <c r="H89" s="47">
        <v>7</v>
      </c>
      <c r="I89" s="47">
        <v>5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</row>
    <row r="90" spans="1:49" s="7" customFormat="1" ht="13.2">
      <c r="B90" s="33" t="s">
        <v>38</v>
      </c>
      <c r="C90" s="46"/>
      <c r="D90" s="47">
        <v>27</v>
      </c>
      <c r="E90" s="47">
        <v>29</v>
      </c>
      <c r="F90" s="47">
        <v>23</v>
      </c>
      <c r="G90" s="47">
        <v>31</v>
      </c>
      <c r="H90" s="47">
        <v>15</v>
      </c>
      <c r="I90" s="47">
        <v>21</v>
      </c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</row>
    <row r="91" spans="1:49" s="7" customFormat="1" ht="13.2">
      <c r="B91" s="33" t="s">
        <v>2</v>
      </c>
      <c r="C91" s="46"/>
      <c r="D91" s="47">
        <v>18</v>
      </c>
      <c r="E91" s="47">
        <v>15</v>
      </c>
      <c r="F91" s="47">
        <v>9</v>
      </c>
      <c r="G91" s="47">
        <v>12</v>
      </c>
      <c r="H91" s="47">
        <v>6</v>
      </c>
      <c r="I91" s="47">
        <v>16</v>
      </c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</row>
    <row r="92" spans="1:49" s="7" customFormat="1" ht="12.75" customHeight="1">
      <c r="B92" s="36" t="s">
        <v>16</v>
      </c>
      <c r="C92" s="46"/>
      <c r="D92" s="47">
        <v>35</v>
      </c>
      <c r="E92" s="47">
        <v>44</v>
      </c>
      <c r="F92" s="47">
        <v>32</v>
      </c>
      <c r="G92" s="47">
        <v>37</v>
      </c>
      <c r="H92" s="47">
        <v>23</v>
      </c>
      <c r="I92" s="47">
        <v>31</v>
      </c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</row>
    <row r="93" spans="1:49" s="7" customFormat="1" ht="15" customHeight="1">
      <c r="B93" s="33" t="s">
        <v>29</v>
      </c>
      <c r="C93" s="46"/>
      <c r="D93" s="47">
        <v>49</v>
      </c>
      <c r="E93" s="47">
        <v>48</v>
      </c>
      <c r="F93" s="47">
        <v>55</v>
      </c>
      <c r="G93" s="47">
        <v>65</v>
      </c>
      <c r="H93" s="47">
        <v>43</v>
      </c>
      <c r="I93" s="47">
        <v>53</v>
      </c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</row>
    <row r="94" spans="1:49" s="7" customFormat="1" ht="15" customHeight="1">
      <c r="B94" s="33" t="s">
        <v>5</v>
      </c>
      <c r="C94" s="46"/>
      <c r="D94" s="47">
        <v>7</v>
      </c>
      <c r="E94" s="47">
        <v>7</v>
      </c>
      <c r="F94" s="47">
        <v>3</v>
      </c>
      <c r="G94" s="47">
        <v>3</v>
      </c>
      <c r="H94" s="47">
        <v>2</v>
      </c>
      <c r="I94" s="47">
        <v>4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</row>
    <row r="95" spans="1:49" s="7" customFormat="1" ht="13.8" thickBot="1">
      <c r="B95" s="33" t="s">
        <v>4</v>
      </c>
      <c r="C95" s="44"/>
      <c r="D95" s="48">
        <v>2</v>
      </c>
      <c r="E95" s="48">
        <v>2</v>
      </c>
      <c r="F95" s="48">
        <v>5</v>
      </c>
      <c r="G95" s="48">
        <v>1</v>
      </c>
      <c r="H95" s="48">
        <v>1</v>
      </c>
      <c r="I95" s="48">
        <v>1</v>
      </c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</row>
    <row r="98" spans="2:63" ht="18.75" customHeight="1">
      <c r="B98" s="78" t="s">
        <v>32</v>
      </c>
      <c r="C98" s="78"/>
      <c r="D98" s="78"/>
      <c r="E98" s="78"/>
      <c r="F98" s="78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</row>
    <row r="99" spans="2:63"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</row>
    <row r="100" spans="2:63" ht="13.2">
      <c r="C100" s="49">
        <v>17</v>
      </c>
      <c r="D100" s="37" t="s">
        <v>33</v>
      </c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75">
        <v>35.99</v>
      </c>
      <c r="D101" s="37" t="s">
        <v>34</v>
      </c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</sheetData>
  <mergeCells count="16">
    <mergeCell ref="L53:M53"/>
    <mergeCell ref="B98:F98"/>
    <mergeCell ref="B85:F85"/>
    <mergeCell ref="D53:E53"/>
    <mergeCell ref="A2:I2"/>
    <mergeCell ref="A3:I3"/>
    <mergeCell ref="A10:I10"/>
    <mergeCell ref="A51:I51"/>
    <mergeCell ref="A11:G11"/>
    <mergeCell ref="I12:J12"/>
    <mergeCell ref="B53:C53"/>
    <mergeCell ref="B12:D12"/>
    <mergeCell ref="F53:G53"/>
    <mergeCell ref="E12:G12"/>
    <mergeCell ref="H53:I53"/>
    <mergeCell ref="J53:K53"/>
  </mergeCells>
  <phoneticPr fontId="0" type="noConversion"/>
  <printOptions horizontalCentered="1"/>
  <pageMargins left="0.76" right="0.41" top="0.68" bottom="0.5" header="0.5" footer="0"/>
  <pageSetup scale="98" orientation="portrait" horizontalDpi="4294967292" verticalDpi="4294967292" r:id="rId1"/>
  <headerFooter alignWithMargins="0"/>
  <rowBreaks count="1" manualBreakCount="1">
    <brk id="49" max="8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8"/>
  <sheetViews>
    <sheetView showGridLines="0" tabSelected="1" zoomScaleNormal="100" zoomScaleSheetLayoutView="100" workbookViewId="0">
      <selection activeCell="L95" sqref="L95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0.125" style="4" customWidth="1"/>
    <col min="9" max="9" width="11.375" style="4" customWidth="1"/>
    <col min="10" max="12" width="11.375" style="5" customWidth="1"/>
    <col min="13" max="13" width="16.25" style="5" customWidth="1"/>
    <col min="14" max="52" width="5.125" style="5" customWidth="1"/>
    <col min="53" max="56" width="11.375" style="5" customWidth="1"/>
    <col min="57" max="16384" width="11.375" style="4"/>
  </cols>
  <sheetData>
    <row r="1" spans="1:56" ht="15" customHeight="1"/>
    <row r="2" spans="1:56" ht="22.8">
      <c r="A2" s="81" t="s">
        <v>37</v>
      </c>
      <c r="B2" s="81"/>
      <c r="C2" s="81"/>
      <c r="D2" s="81"/>
      <c r="E2" s="81"/>
      <c r="F2" s="81"/>
      <c r="G2" s="81"/>
      <c r="H2" s="82"/>
      <c r="I2" s="82"/>
      <c r="J2" s="6"/>
    </row>
    <row r="3" spans="1:56" ht="15.75" customHeight="1">
      <c r="A3" s="83" t="s">
        <v>20</v>
      </c>
      <c r="B3" s="83"/>
      <c r="C3" s="83"/>
      <c r="D3" s="83"/>
      <c r="E3" s="83"/>
      <c r="F3" s="83"/>
      <c r="G3" s="83"/>
      <c r="H3" s="82"/>
      <c r="I3" s="82"/>
      <c r="J3" s="6"/>
    </row>
    <row r="4" spans="1:56" ht="6.75" customHeight="1">
      <c r="F4" s="7"/>
    </row>
    <row r="5" spans="1:56" ht="13.8" thickBot="1">
      <c r="F5" s="7"/>
    </row>
    <row r="6" spans="1:56" s="1" customFormat="1" ht="14.4" thickBot="1">
      <c r="A6" s="8" t="s">
        <v>14</v>
      </c>
      <c r="B6" s="9">
        <v>2018</v>
      </c>
      <c r="C6" s="9">
        <v>2019</v>
      </c>
      <c r="D6" s="9">
        <v>2020</v>
      </c>
      <c r="E6" s="9">
        <v>2021</v>
      </c>
      <c r="F6" s="97">
        <v>2023</v>
      </c>
      <c r="G6" s="8">
        <v>2024</v>
      </c>
      <c r="H6" s="77"/>
      <c r="I6" s="77"/>
      <c r="J6" s="77"/>
      <c r="K6" s="9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6" s="1" customFormat="1" ht="14.4" thickBot="1">
      <c r="A7" s="10" t="s">
        <v>15</v>
      </c>
      <c r="B7" s="11">
        <v>0.94</v>
      </c>
      <c r="C7" s="11">
        <v>0.94440000000000002</v>
      </c>
      <c r="D7" s="11">
        <v>0.89</v>
      </c>
      <c r="E7" s="11">
        <v>0.65</v>
      </c>
      <c r="F7" s="98">
        <v>1</v>
      </c>
      <c r="G7" s="99">
        <v>0.76</v>
      </c>
      <c r="H7" s="95"/>
      <c r="I7" s="95"/>
      <c r="J7" s="95"/>
      <c r="K7" s="96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6" ht="15" customHeight="1">
      <c r="D8" s="3" t="s">
        <v>36</v>
      </c>
    </row>
    <row r="9" spans="1:56" ht="15" customHeight="1">
      <c r="D9" s="3"/>
    </row>
    <row r="10" spans="1:56" ht="17.399999999999999">
      <c r="A10" s="84" t="s">
        <v>26</v>
      </c>
      <c r="B10" s="84"/>
      <c r="C10" s="84"/>
      <c r="D10" s="84"/>
      <c r="E10" s="84"/>
      <c r="F10" s="84"/>
      <c r="G10" s="84"/>
      <c r="H10" s="85"/>
      <c r="I10" s="85"/>
    </row>
    <row r="11" spans="1:56" ht="12" customHeight="1" thickBot="1">
      <c r="A11" s="87"/>
      <c r="B11" s="87"/>
      <c r="C11" s="87"/>
      <c r="D11" s="87"/>
      <c r="E11" s="87"/>
      <c r="F11" s="87"/>
      <c r="G11" s="87"/>
      <c r="H11" s="12"/>
    </row>
    <row r="12" spans="1:56" s="1" customFormat="1" ht="14.4" thickBot="1">
      <c r="B12" s="89" t="s">
        <v>10</v>
      </c>
      <c r="C12" s="90"/>
      <c r="D12" s="91"/>
      <c r="E12" s="89" t="s">
        <v>13</v>
      </c>
      <c r="F12" s="92"/>
      <c r="G12" s="93"/>
      <c r="H12" s="13" t="s">
        <v>22</v>
      </c>
      <c r="I12" s="88" t="s">
        <v>25</v>
      </c>
      <c r="J12" s="8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6" s="1" customFormat="1" ht="14.4" thickBot="1">
      <c r="A13" s="14"/>
      <c r="B13" s="15" t="s">
        <v>11</v>
      </c>
      <c r="C13" s="16" t="s">
        <v>12</v>
      </c>
      <c r="D13" s="17" t="s">
        <v>19</v>
      </c>
      <c r="E13" s="18" t="s">
        <v>11</v>
      </c>
      <c r="F13" s="16" t="s">
        <v>12</v>
      </c>
      <c r="G13" s="17" t="s">
        <v>19</v>
      </c>
      <c r="H13" s="19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6" ht="14.4" thickBot="1">
      <c r="A14" s="22">
        <v>2018</v>
      </c>
      <c r="B14" s="61">
        <v>0.6</v>
      </c>
      <c r="C14" s="62">
        <v>0.78800000000000003</v>
      </c>
      <c r="D14" s="63">
        <v>-8.2000000000000003E-2</v>
      </c>
      <c r="E14" s="61">
        <v>0.6</v>
      </c>
      <c r="F14" s="62">
        <v>0.77649999999999997</v>
      </c>
      <c r="G14" s="63">
        <v>-6.8000000000000005E-2</v>
      </c>
      <c r="H14" s="22" t="s">
        <v>30</v>
      </c>
      <c r="I14" s="60">
        <v>0.75929999999999997</v>
      </c>
      <c r="J14" s="60">
        <v>0.71540000000000004</v>
      </c>
      <c r="T14" s="25"/>
      <c r="U14" s="26"/>
      <c r="X14" s="25"/>
      <c r="Y14" s="26"/>
    </row>
    <row r="15" spans="1:56" s="68" customFormat="1" ht="14.4" thickBot="1">
      <c r="A15" s="53">
        <v>2019</v>
      </c>
      <c r="B15" s="69">
        <v>0.6</v>
      </c>
      <c r="C15" s="70">
        <v>0.82750000000000001</v>
      </c>
      <c r="D15" s="71">
        <f t="shared" ref="D15" si="0">(C15-C14)/C14</f>
        <v>5.0126903553299462E-2</v>
      </c>
      <c r="E15" s="72">
        <v>0.6</v>
      </c>
      <c r="F15" s="70">
        <v>0.85429999999999995</v>
      </c>
      <c r="G15" s="71">
        <f t="shared" ref="G15" si="1">(F15-F14)/F14</f>
        <v>0.10019317450096585</v>
      </c>
      <c r="H15" s="22" t="s">
        <v>30</v>
      </c>
      <c r="I15" s="60">
        <v>0.73650000000000004</v>
      </c>
      <c r="J15" s="60">
        <v>0.69230000000000003</v>
      </c>
      <c r="K15" s="26"/>
      <c r="L15" s="26"/>
      <c r="M15" s="26"/>
      <c r="N15" s="26"/>
      <c r="O15" s="26"/>
      <c r="P15" s="26"/>
      <c r="Q15" s="26"/>
      <c r="R15" s="26"/>
      <c r="S15" s="26"/>
      <c r="T15" s="25"/>
      <c r="U15" s="26"/>
      <c r="V15" s="26"/>
      <c r="W15" s="26"/>
      <c r="X15" s="25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</row>
    <row r="16" spans="1:56" s="68" customFormat="1" ht="14.4" thickBot="1">
      <c r="A16" s="53">
        <v>2020</v>
      </c>
      <c r="B16" s="69">
        <v>0.6</v>
      </c>
      <c r="C16" s="70">
        <v>0.88570000000000004</v>
      </c>
      <c r="D16" s="71">
        <f t="shared" ref="D16" si="2">(C16-C15)/C15</f>
        <v>7.0332326283987945E-2</v>
      </c>
      <c r="E16" s="72">
        <v>0.6</v>
      </c>
      <c r="F16" s="70">
        <v>0.9</v>
      </c>
      <c r="G16" s="71">
        <f t="shared" ref="G16" si="3">(F16-F15)/F15</f>
        <v>5.349408872761334E-2</v>
      </c>
      <c r="H16" s="22" t="s">
        <v>30</v>
      </c>
      <c r="I16" s="60">
        <v>0.73740000000000006</v>
      </c>
      <c r="J16" s="60">
        <v>0.70799999999999996</v>
      </c>
      <c r="K16" s="26"/>
      <c r="L16" s="26"/>
      <c r="M16" s="26"/>
      <c r="N16" s="26"/>
      <c r="O16" s="26"/>
      <c r="P16" s="26"/>
      <c r="Q16" s="26"/>
      <c r="R16" s="26"/>
      <c r="S16" s="26"/>
      <c r="T16" s="25"/>
      <c r="U16" s="26"/>
      <c r="V16" s="26"/>
      <c r="W16" s="26"/>
      <c r="X16" s="25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</row>
    <row r="17" spans="1:63" ht="14.4" thickBot="1">
      <c r="A17" s="53">
        <v>2021</v>
      </c>
      <c r="B17" s="69">
        <v>0.6</v>
      </c>
      <c r="C17" s="70">
        <v>0.40439999999999998</v>
      </c>
      <c r="D17" s="71">
        <f t="shared" ref="D17" si="4">(C17-C16)/C16</f>
        <v>-0.54341199051597611</v>
      </c>
      <c r="E17" s="72">
        <v>0.6</v>
      </c>
      <c r="F17" s="70">
        <v>0.40279999999999999</v>
      </c>
      <c r="G17" s="71">
        <f t="shared" ref="G17" si="5">(F17-F16)/F16</f>
        <v>-0.55244444444444452</v>
      </c>
      <c r="H17" s="22" t="s">
        <v>28</v>
      </c>
      <c r="I17" s="60">
        <v>0.48699999999999999</v>
      </c>
      <c r="J17" s="60">
        <v>0.46700000000000003</v>
      </c>
      <c r="T17" s="27"/>
      <c r="X17" s="27"/>
    </row>
    <row r="18" spans="1:63" ht="14.4" thickBot="1">
      <c r="A18" s="53">
        <v>2023</v>
      </c>
      <c r="B18" s="69">
        <v>0.6</v>
      </c>
      <c r="C18" s="70">
        <v>0.79359999999999997</v>
      </c>
      <c r="D18" s="71">
        <f t="shared" ref="D18" si="6">(C18-C17)/C17</f>
        <v>0.96241345202769535</v>
      </c>
      <c r="E18" s="72">
        <v>0.6</v>
      </c>
      <c r="F18" s="70">
        <v>0.83320000000000005</v>
      </c>
      <c r="G18" s="71">
        <f t="shared" ref="G18" si="7">(F18-F17)/F17</f>
        <v>1.0685203574975175</v>
      </c>
      <c r="H18" s="22" t="s">
        <v>30</v>
      </c>
      <c r="I18" s="100">
        <v>0.4698</v>
      </c>
      <c r="J18" s="100">
        <v>0.45379999999999998</v>
      </c>
      <c r="T18" s="27"/>
      <c r="X18" s="27"/>
    </row>
    <row r="19" spans="1:63" ht="14.4" thickBot="1">
      <c r="A19" s="59">
        <v>2024</v>
      </c>
      <c r="B19" s="64">
        <v>0.6</v>
      </c>
      <c r="C19" s="65">
        <v>0.7077</v>
      </c>
      <c r="D19" s="66">
        <f t="shared" ref="D19" si="8">(C19-C18)/C18</f>
        <v>-0.10824092741935482</v>
      </c>
      <c r="E19" s="67">
        <v>0.6</v>
      </c>
      <c r="F19" s="65">
        <v>0.69320000000000004</v>
      </c>
      <c r="G19" s="66">
        <f t="shared" ref="G19" si="9">(F19-F18)/F18</f>
        <v>-0.16802688430148824</v>
      </c>
      <c r="H19" s="24" t="s">
        <v>30</v>
      </c>
      <c r="I19" s="74">
        <v>0.45800000000000002</v>
      </c>
      <c r="J19" s="74">
        <v>0.42049999999999998</v>
      </c>
      <c r="T19" s="25"/>
      <c r="U19" s="26"/>
      <c r="X19" s="25"/>
      <c r="Y19" s="26"/>
    </row>
    <row r="20" spans="1:63">
      <c r="T20" s="25"/>
      <c r="U20" s="26"/>
      <c r="X20" s="25"/>
      <c r="Y20" s="26"/>
    </row>
    <row r="21" spans="1:63">
      <c r="T21" s="25"/>
      <c r="U21" s="26"/>
      <c r="X21" s="25"/>
      <c r="Y21" s="26"/>
    </row>
    <row r="22" spans="1:63">
      <c r="T22" s="25"/>
      <c r="U22" s="26"/>
      <c r="X22" s="25"/>
      <c r="Y22" s="26"/>
    </row>
    <row r="23" spans="1:63">
      <c r="T23" s="25"/>
      <c r="U23" s="26"/>
      <c r="X23" s="25"/>
      <c r="Y23" s="26"/>
    </row>
    <row r="24" spans="1:63">
      <c r="T24" s="25"/>
      <c r="U24" s="26"/>
      <c r="X24" s="25"/>
      <c r="Y24" s="26"/>
    </row>
    <row r="25" spans="1:63">
      <c r="L25" s="26"/>
      <c r="M25" s="26"/>
    </row>
    <row r="27" spans="1:63">
      <c r="W27" s="27"/>
    </row>
    <row r="28" spans="1:63">
      <c r="W28" s="27"/>
    </row>
    <row r="29" spans="1:63" s="5" customFormat="1">
      <c r="A29" s="4"/>
      <c r="B29" s="4"/>
      <c r="C29" s="4"/>
      <c r="D29" s="4"/>
      <c r="E29" s="4"/>
      <c r="F29" s="4"/>
      <c r="G29" s="4"/>
      <c r="H29" s="4"/>
      <c r="I29" s="4"/>
      <c r="W29" s="27"/>
      <c r="BE29" s="4"/>
      <c r="BF29" s="4"/>
      <c r="BG29" s="4"/>
      <c r="BH29" s="4"/>
      <c r="BI29" s="4"/>
      <c r="BJ29" s="4"/>
      <c r="BK29" s="4"/>
    </row>
    <row r="30" spans="1:63" s="5" customFormat="1">
      <c r="A30" s="4"/>
      <c r="B30" s="4"/>
      <c r="C30" s="4"/>
      <c r="D30" s="4"/>
      <c r="E30" s="4"/>
      <c r="F30" s="4"/>
      <c r="G30" s="4"/>
      <c r="H30" s="4"/>
      <c r="I30" s="4"/>
      <c r="W30" s="27"/>
      <c r="BE30" s="4"/>
      <c r="BF30" s="4"/>
      <c r="BG30" s="4"/>
      <c r="BH30" s="4"/>
      <c r="BI30" s="4"/>
      <c r="BJ30" s="4"/>
      <c r="BK30" s="4"/>
    </row>
    <row r="31" spans="1:63" s="5" customFormat="1">
      <c r="A31" s="4"/>
      <c r="B31" s="4"/>
      <c r="C31" s="4"/>
      <c r="D31" s="4"/>
      <c r="E31" s="4"/>
      <c r="F31" s="4"/>
      <c r="G31" s="4"/>
      <c r="H31" s="4"/>
      <c r="I31" s="4"/>
      <c r="W31" s="27"/>
      <c r="BE31" s="4"/>
      <c r="BF31" s="4"/>
      <c r="BG31" s="4"/>
      <c r="BH31" s="4"/>
      <c r="BI31" s="4"/>
      <c r="BJ31" s="4"/>
      <c r="BK31" s="4"/>
    </row>
    <row r="32" spans="1:63" s="5" customFormat="1">
      <c r="A32" s="4"/>
      <c r="B32" s="4"/>
      <c r="C32" s="4"/>
      <c r="D32" s="4"/>
      <c r="E32" s="4"/>
      <c r="F32" s="4"/>
      <c r="G32" s="4"/>
      <c r="H32" s="4"/>
      <c r="I32" s="4"/>
      <c r="W32" s="27"/>
      <c r="BE32" s="4"/>
      <c r="BF32" s="4"/>
      <c r="BG32" s="4"/>
      <c r="BH32" s="4"/>
      <c r="BI32" s="4"/>
      <c r="BJ32" s="4"/>
      <c r="BK32" s="4"/>
    </row>
    <row r="49" spans="1:56" ht="12" customHeight="1"/>
    <row r="50" spans="1:56" ht="19.05" customHeight="1">
      <c r="A50" s="86" t="s">
        <v>24</v>
      </c>
      <c r="B50" s="86"/>
      <c r="C50" s="86"/>
      <c r="D50" s="86"/>
      <c r="E50" s="86"/>
      <c r="F50" s="86"/>
      <c r="G50" s="86"/>
      <c r="H50" s="85"/>
      <c r="I50" s="85"/>
    </row>
    <row r="51" spans="1:56" ht="12.6" thickBot="1"/>
    <row r="52" spans="1:56" s="7" customFormat="1" ht="14.1" customHeight="1" thickBot="1">
      <c r="B52" s="79">
        <v>2018</v>
      </c>
      <c r="C52" s="80"/>
      <c r="D52" s="79">
        <v>2019</v>
      </c>
      <c r="E52" s="80"/>
      <c r="F52" s="79">
        <v>2020</v>
      </c>
      <c r="G52" s="80"/>
      <c r="H52" s="79">
        <v>2021</v>
      </c>
      <c r="I52" s="80"/>
      <c r="J52" s="79">
        <v>2023</v>
      </c>
      <c r="K52" s="80"/>
      <c r="L52" s="79">
        <v>2024</v>
      </c>
      <c r="M52" s="80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1:56" s="7" customFormat="1" ht="13.8" thickBot="1">
      <c r="A53" s="50" t="s">
        <v>7</v>
      </c>
      <c r="B53" s="29" t="s">
        <v>8</v>
      </c>
      <c r="C53" s="17" t="s">
        <v>9</v>
      </c>
      <c r="D53" s="29" t="s">
        <v>8</v>
      </c>
      <c r="E53" s="17" t="s">
        <v>9</v>
      </c>
      <c r="F53" s="29" t="s">
        <v>8</v>
      </c>
      <c r="G53" s="17" t="s">
        <v>9</v>
      </c>
      <c r="H53" s="29" t="s">
        <v>8</v>
      </c>
      <c r="I53" s="17" t="s">
        <v>9</v>
      </c>
      <c r="J53" s="29" t="s">
        <v>8</v>
      </c>
      <c r="K53" s="17" t="s">
        <v>9</v>
      </c>
      <c r="L53" s="29" t="s">
        <v>8</v>
      </c>
      <c r="M53" s="17" t="s">
        <v>9</v>
      </c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1:56" s="7" customFormat="1" ht="13.2">
      <c r="A54" s="33" t="s">
        <v>0</v>
      </c>
      <c r="B54" s="30">
        <v>66.2</v>
      </c>
      <c r="C54" s="31">
        <f>B54/B64</f>
        <v>0.78809523809523818</v>
      </c>
      <c r="D54" s="30">
        <v>66.2</v>
      </c>
      <c r="E54" s="31">
        <f>D54/D64</f>
        <v>0.82750000000000001</v>
      </c>
      <c r="F54" s="30">
        <v>68.199999999999989</v>
      </c>
      <c r="G54" s="31">
        <f>F54/F64</f>
        <v>0.88571428571428568</v>
      </c>
      <c r="H54" s="30">
        <v>21.84</v>
      </c>
      <c r="I54" s="31">
        <f>H54/H64</f>
        <v>0.40444444444444444</v>
      </c>
      <c r="J54" s="30">
        <v>67.459999999999994</v>
      </c>
      <c r="K54" s="31">
        <v>0.79364705882352937</v>
      </c>
      <c r="L54" s="30">
        <v>46</v>
      </c>
      <c r="M54" s="31">
        <v>0.70769230769230773</v>
      </c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1:56" s="7" customFormat="1" ht="13.2">
      <c r="A55" s="33" t="s">
        <v>21</v>
      </c>
      <c r="B55" s="34">
        <v>5.8</v>
      </c>
      <c r="C55" s="35">
        <f>B55/B64</f>
        <v>6.9047619047619052E-2</v>
      </c>
      <c r="D55" s="34">
        <v>5.8</v>
      </c>
      <c r="E55" s="35">
        <f>D55/D64</f>
        <v>7.2499999999999995E-2</v>
      </c>
      <c r="F55" s="34">
        <v>5.8</v>
      </c>
      <c r="G55" s="35">
        <f>F55/F64</f>
        <v>7.5324675324675336E-2</v>
      </c>
      <c r="H55" s="34">
        <v>1.1599999999999999</v>
      </c>
      <c r="I55" s="35">
        <f>H55/H64</f>
        <v>2.148148148148148E-2</v>
      </c>
      <c r="J55" s="34">
        <v>7.5399999999999991</v>
      </c>
      <c r="K55" s="35">
        <v>8.8705882352941162E-2</v>
      </c>
      <c r="L55" s="34">
        <v>3</v>
      </c>
      <c r="M55" s="35">
        <v>4.6153846153846156E-2</v>
      </c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1:56" s="7" customFormat="1" ht="13.2">
      <c r="A56" s="33" t="s">
        <v>3</v>
      </c>
      <c r="B56" s="34">
        <v>0</v>
      </c>
      <c r="C56" s="35">
        <f>B56/B64</f>
        <v>0</v>
      </c>
      <c r="D56" s="34">
        <v>0</v>
      </c>
      <c r="E56" s="35">
        <f>D56/D64</f>
        <v>0</v>
      </c>
      <c r="F56" s="34">
        <v>0</v>
      </c>
      <c r="G56" s="35">
        <f>F56/F64</f>
        <v>0</v>
      </c>
      <c r="H56" s="34">
        <v>0</v>
      </c>
      <c r="I56" s="35">
        <f>H56/H64</f>
        <v>0</v>
      </c>
      <c r="J56" s="34">
        <v>0</v>
      </c>
      <c r="K56" s="35">
        <v>0</v>
      </c>
      <c r="L56" s="34">
        <v>0</v>
      </c>
      <c r="M56" s="35">
        <v>0</v>
      </c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  <row r="57" spans="1:56" s="7" customFormat="1" ht="13.2">
      <c r="A57" s="33" t="s">
        <v>1</v>
      </c>
      <c r="B57" s="34">
        <v>1</v>
      </c>
      <c r="C57" s="35">
        <f>B57/B64</f>
        <v>1.1904761904761904E-2</v>
      </c>
      <c r="D57" s="34">
        <v>2</v>
      </c>
      <c r="E57" s="35">
        <f>D57/D64</f>
        <v>2.5000000000000001E-2</v>
      </c>
      <c r="F57" s="34">
        <v>1</v>
      </c>
      <c r="G57" s="35">
        <f>F57/F64</f>
        <v>1.298701298701299E-2</v>
      </c>
      <c r="H57" s="34">
        <v>0</v>
      </c>
      <c r="I57" s="35">
        <f>H57/H64</f>
        <v>0</v>
      </c>
      <c r="J57" s="34">
        <v>0</v>
      </c>
      <c r="K57" s="35">
        <v>0</v>
      </c>
      <c r="L57" s="34">
        <v>0</v>
      </c>
      <c r="M57" s="35">
        <v>0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</row>
    <row r="58" spans="1:56" s="7" customFormat="1" ht="13.2">
      <c r="A58" s="33" t="s">
        <v>2</v>
      </c>
      <c r="B58" s="34">
        <v>6</v>
      </c>
      <c r="C58" s="35">
        <f>B58/B64</f>
        <v>7.1428571428571425E-2</v>
      </c>
      <c r="D58" s="34">
        <v>5</v>
      </c>
      <c r="E58" s="35">
        <f>D58/D64</f>
        <v>6.25E-2</v>
      </c>
      <c r="F58" s="34">
        <v>0</v>
      </c>
      <c r="G58" s="35">
        <f>F58/F64</f>
        <v>0</v>
      </c>
      <c r="H58" s="34">
        <v>0</v>
      </c>
      <c r="I58" s="35">
        <f>H58/H64</f>
        <v>0</v>
      </c>
      <c r="J58" s="34">
        <v>0</v>
      </c>
      <c r="K58" s="35">
        <v>0</v>
      </c>
      <c r="L58" s="34">
        <v>0</v>
      </c>
      <c r="M58" s="35">
        <v>0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1:56" s="7" customFormat="1" ht="12.75" customHeight="1">
      <c r="A59" s="36" t="s">
        <v>16</v>
      </c>
      <c r="B59" s="34"/>
      <c r="C59" s="35">
        <f>B59/B64</f>
        <v>0</v>
      </c>
      <c r="D59" s="34">
        <v>1</v>
      </c>
      <c r="E59" s="35">
        <f>D59/D64</f>
        <v>1.2500000000000001E-2</v>
      </c>
      <c r="F59" s="34">
        <v>1</v>
      </c>
      <c r="G59" s="35">
        <f>F59/F64</f>
        <v>1.298701298701299E-2</v>
      </c>
      <c r="H59" s="34">
        <v>2</v>
      </c>
      <c r="I59" s="35">
        <f>H59/H64</f>
        <v>3.7037037037037035E-2</v>
      </c>
      <c r="J59" s="34">
        <v>0</v>
      </c>
      <c r="K59" s="35">
        <v>0</v>
      </c>
      <c r="L59" s="34">
        <v>0</v>
      </c>
      <c r="M59" s="35">
        <v>0</v>
      </c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</row>
    <row r="60" spans="1:56" ht="13.2">
      <c r="A60" s="33" t="s">
        <v>31</v>
      </c>
      <c r="B60" s="34">
        <v>0</v>
      </c>
      <c r="C60" s="35">
        <f>B60/B64</f>
        <v>0</v>
      </c>
      <c r="D60" s="34">
        <v>0</v>
      </c>
      <c r="E60" s="35">
        <f>D60/D64</f>
        <v>0</v>
      </c>
      <c r="F60" s="34">
        <v>1</v>
      </c>
      <c r="G60" s="35">
        <f>F60/F64</f>
        <v>1.298701298701299E-2</v>
      </c>
      <c r="H60" s="34">
        <v>0</v>
      </c>
      <c r="I60" s="35">
        <f>H60/H64</f>
        <v>0</v>
      </c>
      <c r="J60" s="34">
        <v>0</v>
      </c>
      <c r="K60" s="35">
        <v>0</v>
      </c>
      <c r="L60" s="34">
        <v>0</v>
      </c>
      <c r="M60" s="35">
        <v>0</v>
      </c>
      <c r="AW60" s="4"/>
      <c r="AX60" s="4"/>
      <c r="AY60" s="4"/>
      <c r="AZ60" s="4"/>
      <c r="BA60" s="4"/>
      <c r="BB60" s="4"/>
      <c r="BC60" s="4"/>
      <c r="BD60" s="4"/>
    </row>
    <row r="61" spans="1:56" s="7" customFormat="1" ht="13.2">
      <c r="A61" s="33" t="s">
        <v>29</v>
      </c>
      <c r="B61" s="34">
        <v>0</v>
      </c>
      <c r="C61" s="35">
        <f>B61/B64</f>
        <v>0</v>
      </c>
      <c r="D61" s="34">
        <v>0</v>
      </c>
      <c r="E61" s="35">
        <f>D61/D64</f>
        <v>0</v>
      </c>
      <c r="F61" s="34">
        <v>0</v>
      </c>
      <c r="G61" s="35">
        <f>F61/F64</f>
        <v>0</v>
      </c>
      <c r="H61" s="34">
        <v>29</v>
      </c>
      <c r="I61" s="35">
        <f>H61/H64</f>
        <v>0.53703703703703709</v>
      </c>
      <c r="J61" s="34">
        <v>10</v>
      </c>
      <c r="K61" s="35">
        <v>0.11764705882352941</v>
      </c>
      <c r="L61" s="34">
        <v>16</v>
      </c>
      <c r="M61" s="35">
        <v>0.24615384615384617</v>
      </c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</row>
    <row r="62" spans="1:56" s="7" customFormat="1" ht="13.2">
      <c r="A62" s="33" t="s">
        <v>5</v>
      </c>
      <c r="B62" s="34">
        <v>0</v>
      </c>
      <c r="C62" s="35">
        <f>B62/B64</f>
        <v>0</v>
      </c>
      <c r="D62" s="34">
        <v>0</v>
      </c>
      <c r="E62" s="35">
        <f>D62/D64</f>
        <v>0</v>
      </c>
      <c r="F62" s="34">
        <v>0</v>
      </c>
      <c r="G62" s="35">
        <f>F62/F64</f>
        <v>0</v>
      </c>
      <c r="H62" s="34">
        <v>0</v>
      </c>
      <c r="I62" s="35">
        <f>H62/H64</f>
        <v>0</v>
      </c>
      <c r="J62" s="34">
        <v>0</v>
      </c>
      <c r="K62" s="35">
        <v>0</v>
      </c>
      <c r="L62" s="34">
        <v>0</v>
      </c>
      <c r="M62" s="35">
        <v>0</v>
      </c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1:56" s="7" customFormat="1" ht="13.2">
      <c r="A63" s="33" t="s">
        <v>4</v>
      </c>
      <c r="B63" s="34">
        <v>5</v>
      </c>
      <c r="C63" s="35">
        <f>B63/B64</f>
        <v>5.9523809523809521E-2</v>
      </c>
      <c r="D63" s="34">
        <v>0</v>
      </c>
      <c r="E63" s="35">
        <f>D63/D64</f>
        <v>0</v>
      </c>
      <c r="F63" s="34">
        <v>0</v>
      </c>
      <c r="G63" s="35">
        <f>F63/F64</f>
        <v>0</v>
      </c>
      <c r="H63" s="34">
        <v>0</v>
      </c>
      <c r="I63" s="35">
        <f>H63/H64</f>
        <v>0</v>
      </c>
      <c r="J63" s="34">
        <v>0</v>
      </c>
      <c r="K63" s="35">
        <v>0</v>
      </c>
      <c r="L63" s="34">
        <v>0</v>
      </c>
      <c r="M63" s="35">
        <v>0</v>
      </c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1:56" s="7" customFormat="1" ht="13.8" thickBot="1">
      <c r="A64" s="33" t="s">
        <v>6</v>
      </c>
      <c r="B64" s="51">
        <f t="shared" ref="B64:E64" si="10">SUM(B54:B63)</f>
        <v>84</v>
      </c>
      <c r="C64" s="52">
        <f t="shared" si="10"/>
        <v>1</v>
      </c>
      <c r="D64" s="51">
        <f t="shared" si="10"/>
        <v>80</v>
      </c>
      <c r="E64" s="52">
        <f t="shared" si="10"/>
        <v>1</v>
      </c>
      <c r="F64" s="51">
        <f t="shared" ref="F64:G64" si="11">SUM(F54:F63)</f>
        <v>76.999999999999986</v>
      </c>
      <c r="G64" s="52">
        <f t="shared" si="11"/>
        <v>1</v>
      </c>
      <c r="H64" s="51">
        <f t="shared" ref="H64:I64" si="12">SUM(H54:H63)</f>
        <v>54</v>
      </c>
      <c r="I64" s="52">
        <f t="shared" si="12"/>
        <v>1</v>
      </c>
      <c r="J64" s="51">
        <v>85</v>
      </c>
      <c r="K64" s="52">
        <v>1</v>
      </c>
      <c r="L64" s="51">
        <v>65</v>
      </c>
      <c r="M64" s="52">
        <v>1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</row>
    <row r="65" spans="1:56" s="7" customFormat="1" ht="13.2">
      <c r="A65" s="37"/>
      <c r="B65" s="38"/>
      <c r="C65" s="39"/>
      <c r="D65" s="40"/>
      <c r="E65" s="32"/>
      <c r="F65" s="40"/>
      <c r="G65" s="32"/>
      <c r="H65" s="32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</row>
    <row r="66" spans="1:56" s="7" customFormat="1" ht="13.2">
      <c r="A66" s="37"/>
      <c r="B66" s="38"/>
      <c r="C66" s="39"/>
      <c r="D66" s="40"/>
      <c r="E66" s="32"/>
      <c r="F66" s="40"/>
      <c r="G66" s="32"/>
      <c r="H66" s="32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</row>
    <row r="67" spans="1:56" s="7" customFormat="1" ht="13.2">
      <c r="A67" s="37"/>
      <c r="B67" s="38"/>
      <c r="C67" s="39"/>
      <c r="D67" s="40"/>
      <c r="E67" s="32"/>
      <c r="F67" s="40"/>
      <c r="G67" s="32"/>
      <c r="H67" s="32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</row>
    <row r="68" spans="1:56" s="7" customFormat="1" ht="13.2">
      <c r="A68" s="37"/>
      <c r="B68" s="38"/>
      <c r="C68" s="39"/>
      <c r="D68" s="40"/>
      <c r="E68" s="32"/>
      <c r="F68" s="40"/>
      <c r="G68" s="32"/>
      <c r="H68" s="32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</row>
    <row r="69" spans="1:56" s="7" customFormat="1" ht="13.2">
      <c r="A69" s="37"/>
      <c r="B69" s="38"/>
      <c r="C69" s="39"/>
      <c r="D69" s="40"/>
      <c r="E69" s="32"/>
      <c r="F69" s="40"/>
      <c r="G69" s="32"/>
      <c r="H69" s="32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</row>
    <row r="70" spans="1:56" s="7" customFormat="1" ht="13.2">
      <c r="A70" s="37"/>
      <c r="B70" s="38"/>
      <c r="C70" s="39"/>
      <c r="D70" s="40"/>
      <c r="E70" s="32"/>
      <c r="F70" s="40"/>
      <c r="G70" s="32"/>
      <c r="H70" s="32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</row>
    <row r="86" spans="1:52" ht="41.1" customHeight="1">
      <c r="A86" s="41"/>
      <c r="B86" s="78" t="s">
        <v>35</v>
      </c>
      <c r="C86" s="78"/>
      <c r="D86" s="78"/>
      <c r="E86" s="78"/>
      <c r="F86" s="78"/>
      <c r="G86" s="41"/>
      <c r="H86" s="42"/>
      <c r="I86" s="42"/>
    </row>
    <row r="87" spans="1:52" ht="12.6" thickBot="1"/>
    <row r="88" spans="1:52" s="7" customFormat="1" ht="13.8" thickBot="1">
      <c r="D88" s="43">
        <v>2018</v>
      </c>
      <c r="E88" s="43">
        <v>2019</v>
      </c>
      <c r="F88" s="43">
        <v>2020</v>
      </c>
      <c r="G88" s="43">
        <v>2021</v>
      </c>
      <c r="H88" s="43">
        <v>2023</v>
      </c>
      <c r="I88" s="43">
        <v>2024</v>
      </c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7" customFormat="1" ht="13.2">
      <c r="B89" s="33" t="s">
        <v>21</v>
      </c>
      <c r="C89" s="44"/>
      <c r="D89" s="73">
        <v>0</v>
      </c>
      <c r="E89" s="55">
        <v>2</v>
      </c>
      <c r="F89" s="55">
        <v>0</v>
      </c>
      <c r="G89" s="55">
        <v>0</v>
      </c>
      <c r="H89" s="55">
        <v>3</v>
      </c>
      <c r="I89" s="55">
        <v>2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7" customFormat="1" ht="13.2">
      <c r="B90" s="33" t="s">
        <v>3</v>
      </c>
      <c r="C90" s="46"/>
      <c r="D90" s="54">
        <v>2</v>
      </c>
      <c r="E90" s="55">
        <v>1</v>
      </c>
      <c r="F90" s="55">
        <v>1</v>
      </c>
      <c r="G90" s="55">
        <v>1</v>
      </c>
      <c r="H90" s="55">
        <v>2</v>
      </c>
      <c r="I90" s="55">
        <v>0</v>
      </c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7" customFormat="1" ht="13.2">
      <c r="B91" s="33" t="s">
        <v>38</v>
      </c>
      <c r="C91" s="46"/>
      <c r="D91" s="54">
        <v>3</v>
      </c>
      <c r="E91" s="55">
        <v>6</v>
      </c>
      <c r="F91" s="55">
        <v>6</v>
      </c>
      <c r="G91" s="55">
        <v>2</v>
      </c>
      <c r="H91" s="55">
        <v>3</v>
      </c>
      <c r="I91" s="55">
        <v>3</v>
      </c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7" customFormat="1" ht="13.2">
      <c r="B92" s="33" t="s">
        <v>2</v>
      </c>
      <c r="C92" s="46"/>
      <c r="D92" s="54">
        <v>0</v>
      </c>
      <c r="E92" s="55">
        <v>2</v>
      </c>
      <c r="F92" s="55">
        <v>2</v>
      </c>
      <c r="G92" s="55">
        <v>3</v>
      </c>
      <c r="H92" s="55">
        <v>2</v>
      </c>
      <c r="I92" s="55">
        <v>0</v>
      </c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7" customFormat="1" ht="12.75" customHeight="1">
      <c r="B93" s="36" t="s">
        <v>16</v>
      </c>
      <c r="C93" s="46"/>
      <c r="D93" s="54">
        <v>7</v>
      </c>
      <c r="E93" s="55">
        <v>2</v>
      </c>
      <c r="F93" s="55">
        <v>7</v>
      </c>
      <c r="G93" s="55">
        <v>2</v>
      </c>
      <c r="H93" s="55">
        <v>5</v>
      </c>
      <c r="I93" s="55">
        <v>6</v>
      </c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7" customFormat="1" ht="15" customHeight="1">
      <c r="B94" s="33" t="s">
        <v>29</v>
      </c>
      <c r="C94" s="46"/>
      <c r="D94" s="54">
        <v>5</v>
      </c>
      <c r="E94" s="55">
        <v>5</v>
      </c>
      <c r="F94" s="55">
        <v>5</v>
      </c>
      <c r="G94" s="55">
        <v>5</v>
      </c>
      <c r="H94" s="55">
        <v>8</v>
      </c>
      <c r="I94" s="55">
        <v>8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7" customFormat="1" ht="15" customHeight="1">
      <c r="B95" s="33" t="s">
        <v>5</v>
      </c>
      <c r="C95" s="46"/>
      <c r="D95" s="54">
        <v>0</v>
      </c>
      <c r="E95" s="55">
        <v>1</v>
      </c>
      <c r="F95" s="55">
        <v>0</v>
      </c>
      <c r="G95" s="55">
        <v>1</v>
      </c>
      <c r="H95" s="55">
        <v>1</v>
      </c>
      <c r="I95" s="55">
        <v>0</v>
      </c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7" customFormat="1" ht="13.8" thickBot="1">
      <c r="B96" s="33" t="s">
        <v>4</v>
      </c>
      <c r="C96" s="44"/>
      <c r="D96" s="56">
        <v>0</v>
      </c>
      <c r="E96" s="57">
        <v>0</v>
      </c>
      <c r="F96" s="57">
        <v>0</v>
      </c>
      <c r="G96" s="57">
        <v>0</v>
      </c>
      <c r="H96" s="57">
        <v>1</v>
      </c>
      <c r="I96" s="57">
        <v>0</v>
      </c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9" spans="2:63" ht="18.75" customHeight="1">
      <c r="B99" s="78" t="s">
        <v>32</v>
      </c>
      <c r="C99" s="78"/>
      <c r="D99" s="78"/>
      <c r="E99" s="78"/>
      <c r="F99" s="78"/>
      <c r="BE99" s="5"/>
      <c r="BF99" s="5"/>
      <c r="BG99" s="5"/>
      <c r="BH99" s="5"/>
      <c r="BI99" s="5"/>
      <c r="BJ99" s="5"/>
      <c r="BK99" s="5"/>
    </row>
    <row r="100" spans="2:63">
      <c r="BE100" s="5"/>
      <c r="BF100" s="5"/>
      <c r="BG100" s="5"/>
      <c r="BH100" s="5"/>
      <c r="BI100" s="5"/>
      <c r="BJ100" s="5"/>
      <c r="BK100" s="5"/>
    </row>
    <row r="101" spans="2:63" ht="13.2">
      <c r="C101" s="76">
        <v>12.38</v>
      </c>
      <c r="D101" s="37" t="s">
        <v>33</v>
      </c>
      <c r="BE101" s="5"/>
      <c r="BF101" s="5"/>
      <c r="BG101" s="5"/>
      <c r="BH101" s="5"/>
      <c r="BI101" s="5"/>
      <c r="BJ101" s="5"/>
      <c r="BK101" s="5"/>
    </row>
    <row r="102" spans="2:63" ht="13.2">
      <c r="C102" s="58">
        <v>28.69</v>
      </c>
      <c r="D102" s="37" t="s">
        <v>34</v>
      </c>
      <c r="BE102" s="5"/>
      <c r="BF102" s="5"/>
      <c r="BG102" s="5"/>
      <c r="BH102" s="5"/>
      <c r="BI102" s="5"/>
      <c r="BJ102" s="5"/>
      <c r="BK102" s="5"/>
    </row>
    <row r="105" spans="2:63" ht="17.399999999999999">
      <c r="B105" s="78"/>
      <c r="C105" s="78"/>
      <c r="D105" s="78"/>
      <c r="E105" s="78"/>
      <c r="F105" s="78"/>
    </row>
    <row r="107" spans="2:63" ht="13.2">
      <c r="C107" s="37"/>
      <c r="D107" s="37"/>
    </row>
    <row r="108" spans="2:63" ht="13.2">
      <c r="C108" s="37"/>
      <c r="D108" s="37"/>
    </row>
  </sheetData>
  <mergeCells count="17">
    <mergeCell ref="L52:M52"/>
    <mergeCell ref="D52:E52"/>
    <mergeCell ref="B99:F99"/>
    <mergeCell ref="B105:F105"/>
    <mergeCell ref="I12:J12"/>
    <mergeCell ref="A50:I50"/>
    <mergeCell ref="B86:F86"/>
    <mergeCell ref="B52:C52"/>
    <mergeCell ref="F52:G52"/>
    <mergeCell ref="H52:I52"/>
    <mergeCell ref="J52:K52"/>
    <mergeCell ref="A2:I2"/>
    <mergeCell ref="A3:I3"/>
    <mergeCell ref="A10:I10"/>
    <mergeCell ref="A11:G11"/>
    <mergeCell ref="B12:D12"/>
    <mergeCell ref="E12:G12"/>
  </mergeCells>
  <printOptions horizontalCentered="1"/>
  <pageMargins left="0.76" right="0.41" top="0.68" bottom="0.5" header="0.5" footer="0"/>
  <pageSetup scale="98" orientation="portrait" horizontalDpi="4294967292" verticalDpi="4294967292" r:id="rId1"/>
  <headerFooter alignWithMargins="0"/>
  <rowBreaks count="1" manualBreakCount="1">
    <brk id="48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Capitol Complex</vt:lpstr>
      <vt:lpstr>EER #19</vt:lpstr>
      <vt:lpstr>'Capitol Complex'!Print_Area</vt:lpstr>
      <vt:lpstr>'EER #19'!Print_Area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2011-10-14T21:58:00Z</cp:lastPrinted>
  <dcterms:created xsi:type="dcterms:W3CDTF">1999-06-08T15:24:14Z</dcterms:created>
  <dcterms:modified xsi:type="dcterms:W3CDTF">2024-10-10T21:08:46Z</dcterms:modified>
</cp:coreProperties>
</file>