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Legislative Council" sheetId="1" r:id="rId1"/>
  </sheets>
  <definedNames>
    <definedName name="_xlnm.Print_Area" localSheetId="0">'Legislative Council'!$A$1:$I$104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D20" i="1"/>
  <c r="M65" i="1" l="1"/>
  <c r="J65" i="1"/>
  <c r="K55" i="1" s="1"/>
  <c r="D19" i="1"/>
  <c r="G19" i="1"/>
  <c r="K56" i="1" l="1"/>
  <c r="K64" i="1"/>
  <c r="K62" i="1"/>
  <c r="K60" i="1"/>
  <c r="K61" i="1"/>
  <c r="K59" i="1"/>
  <c r="K58" i="1"/>
  <c r="K57" i="1"/>
  <c r="K63" i="1"/>
  <c r="K65" i="1" l="1"/>
  <c r="H65" i="1"/>
  <c r="I55" i="1" s="1"/>
  <c r="D18" i="1"/>
  <c r="G18" i="1"/>
  <c r="I58" i="1" l="1"/>
  <c r="I57" i="1"/>
  <c r="I61" i="1"/>
  <c r="I59" i="1"/>
  <c r="I64" i="1"/>
  <c r="I56" i="1"/>
  <c r="I62" i="1"/>
  <c r="I60" i="1"/>
  <c r="I63" i="1"/>
  <c r="G17" i="1"/>
  <c r="D17" i="1"/>
  <c r="F65" i="1"/>
  <c r="G58" i="1" s="1"/>
  <c r="I65" i="1" l="1"/>
  <c r="G60" i="1"/>
  <c r="G56" i="1"/>
  <c r="G59" i="1"/>
  <c r="G61" i="1"/>
  <c r="G62" i="1"/>
  <c r="G57" i="1"/>
  <c r="G63" i="1"/>
  <c r="G55" i="1"/>
  <c r="G64" i="1"/>
  <c r="D65" i="1"/>
  <c r="E64" i="1" s="1"/>
  <c r="D16" i="1"/>
  <c r="G16" i="1"/>
  <c r="B65" i="1"/>
  <c r="C56" i="1" s="1"/>
  <c r="G15" i="1"/>
  <c r="D15" i="1"/>
  <c r="E55" i="1" l="1"/>
  <c r="E62" i="1"/>
  <c r="E56" i="1"/>
  <c r="E58" i="1"/>
  <c r="E63" i="1"/>
  <c r="E59" i="1"/>
  <c r="E60" i="1"/>
  <c r="G65" i="1"/>
  <c r="C62" i="1"/>
  <c r="C64" i="1"/>
  <c r="C55" i="1"/>
  <c r="C60" i="1"/>
  <c r="E57" i="1"/>
  <c r="E61" i="1"/>
  <c r="C61" i="1"/>
  <c r="C57" i="1"/>
  <c r="C63" i="1"/>
  <c r="C58" i="1"/>
  <c r="C59" i="1"/>
  <c r="E65" i="1" l="1"/>
  <c r="C65" i="1"/>
</calcChain>
</file>

<file path=xl/sharedStrings.xml><?xml version="1.0" encoding="utf-8"?>
<sst xmlns="http://schemas.openxmlformats.org/spreadsheetml/2006/main" count="63" uniqueCount="36">
  <si>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</si>
  <si>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</si>
  <si>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</si>
  <si>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</si>
  <si>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</si>
  <si>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</si>
  <si>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</si>
  <si>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</si>
  <si>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</si>
  <si>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</si>
  <si>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</si>
  <si>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</si>
  <si>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</si>
  <si>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</si>
  <si>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</si>
  <si>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</si>
  <si>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</si>
  <si>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</si>
  <si>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</si>
  <si>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</si>
  <si>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</si>
  <si>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</si>
  <si>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</si>
  <si>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</si>
  <si>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</si>
  <si>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</si>
  <si>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</si>
  <si>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Legislative Council - Capitol Complex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</si>
  <si>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</si>
  <si>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</si>
  <si>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</si>
  <si>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</si>
  <si>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</si>
  <si>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</si>
  <si>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YES</t>
  </si>
  <si>
    <t>Travel Reduction Results from Annual Travel Reduction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</si>
</sst>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2" fillId="0" borderId="3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1" fillId="0" borderId="13" xfId="0" applyFont="1" applyBorder="1" applyAlignment="1">
      <alignment horizontal="center"/>
    </xf>
    <xf numFmtId="3" fontId="11" fillId="0" borderId="14" xfId="1" applyNumberFormat="1" applyFont="1" applyBorder="1"/>
    <xf numFmtId="164" fontId="11" fillId="0" borderId="15" xfId="2" applyNumberFormat="1" applyFont="1" applyBorder="1"/>
    <xf numFmtId="164" fontId="17" fillId="0" borderId="0" xfId="0" applyNumberFormat="1" applyFont="1" applyBorder="1"/>
    <xf numFmtId="0" fontId="11" fillId="0" borderId="16" xfId="0" applyFont="1" applyBorder="1"/>
    <xf numFmtId="3" fontId="11" fillId="0" borderId="17" xfId="1" applyNumberFormat="1" applyFont="1" applyBorder="1"/>
    <xf numFmtId="164" fontId="11" fillId="0" borderId="12" xfId="2" applyNumberFormat="1" applyFont="1" applyBorder="1"/>
    <xf numFmtId="0" fontId="11" fillId="0" borderId="16" xfId="0" applyFont="1" applyBorder="1" applyAlignment="1">
      <alignment wrapText="1"/>
    </xf>
    <xf numFmtId="0" fontId="11" fillId="0" borderId="0" xfId="0" applyFont="1" applyBorder="1"/>
    <xf numFmtId="3" fontId="11" fillId="0" borderId="0" xfId="0" applyNumberFormat="1" applyFont="1" applyBorder="1"/>
    <xf numFmtId="164" fontId="11" fillId="0" borderId="0" xfId="2" applyNumberFormat="1" applyFont="1" applyBorder="1"/>
    <xf numFmtId="3" fontId="17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18" xfId="2" applyNumberFormat="1" applyFont="1" applyBorder="1"/>
    <xf numFmtId="1" fontId="11" fillId="0" borderId="19" xfId="2" applyNumberFormat="1" applyFont="1" applyBorder="1" applyAlignment="1">
      <alignment horizontal="center"/>
    </xf>
    <xf numFmtId="1" fontId="11" fillId="0" borderId="20" xfId="2" applyNumberFormat="1" applyFont="1" applyBorder="1"/>
    <xf numFmtId="1" fontId="11" fillId="0" borderId="21" xfId="2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3" fontId="11" fillId="0" borderId="22" xfId="0" applyNumberFormat="1" applyFont="1" applyBorder="1"/>
    <xf numFmtId="164" fontId="11" fillId="0" borderId="23" xfId="2" applyNumberFormat="1" applyFont="1" applyBorder="1"/>
    <xf numFmtId="164" fontId="2" fillId="0" borderId="0" xfId="2" applyNumberFormat="1" applyFont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12" fillId="0" borderId="13" xfId="2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7" xfId="2" applyNumberFormat="1" applyFont="1" applyBorder="1" applyAlignment="1">
      <alignment horizontal="center"/>
    </xf>
    <xf numFmtId="164" fontId="12" fillId="0" borderId="27" xfId="2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29" xfId="2" applyFont="1" applyBorder="1"/>
    <xf numFmtId="0" fontId="1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4" fontId="18" fillId="0" borderId="0" xfId="0" applyNumberFormat="1" applyFont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1" fontId="11" fillId="0" borderId="15" xfId="2" applyNumberFormat="1" applyFont="1" applyBorder="1" applyAlignment="1">
      <alignment horizontal="center"/>
    </xf>
    <xf numFmtId="1" fontId="11" fillId="0" borderId="12" xfId="2" applyNumberFormat="1" applyFont="1" applyBorder="1" applyAlignment="1">
      <alignment horizontal="center"/>
    </xf>
    <xf numFmtId="1" fontId="11" fillId="0" borderId="38" xfId="2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8" fillId="0" borderId="37" xfId="0" applyFont="1" applyBorder="1"/>
    <xf numFmtId="0" fontId="8" fillId="0" borderId="36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30696328157218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55868650520591E-2"/>
          <c:y val="0.16187050359712229"/>
          <c:w val="0.88118953883937134"/>
          <c:h val="0.6115107913669064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'Legislative Council'!$B$53:$C$53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'Legislative Council'!$A$56:$A$64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'Legislative Council'!$C$56:$C$64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3.2258064516129031E-2</c:v>
                </c:pt>
                <c:pt idx="3">
                  <c:v>0.12903225806451613</c:v>
                </c:pt>
                <c:pt idx="4">
                  <c:v>2.7649769585253458E-2</c:v>
                </c:pt>
                <c:pt idx="5">
                  <c:v>0</c:v>
                </c:pt>
                <c:pt idx="6">
                  <c:v>6.9124423963133647E-2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3E-4339-9C98-D5B25E1BB574}"/>
            </c:ext>
          </c:extLst>
        </c:ser>
        <c:ser>
          <c:idx val="6"/>
          <c:order val="1"/>
          <c:tx>
            <c:strRef>
              <c:f>'Legislative Council'!$D$53:$E$53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'Legislative Council'!$A$56:$A$64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'Legislative Council'!$E$56:$E$64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8.4745762711864403E-2</c:v>
                </c:pt>
                <c:pt idx="3">
                  <c:v>0.1807909604519774</c:v>
                </c:pt>
                <c:pt idx="4">
                  <c:v>1.1299435028248588E-2</c:v>
                </c:pt>
                <c:pt idx="5">
                  <c:v>5.6497175141242938E-3</c:v>
                </c:pt>
                <c:pt idx="6">
                  <c:v>7.909604519774012E-2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3E-4339-9C98-D5B25E1BB574}"/>
            </c:ext>
          </c:extLst>
        </c:ser>
        <c:ser>
          <c:idx val="0"/>
          <c:order val="2"/>
          <c:tx>
            <c:strRef>
              <c:f>'Legislative Council'!$F$53:$G$53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'Legislative Council'!$A$56:$A$64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'Legislative Council'!$G$56:$G$64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3.870967741935484E-2</c:v>
                </c:pt>
                <c:pt idx="3">
                  <c:v>0.12903225806451613</c:v>
                </c:pt>
                <c:pt idx="4">
                  <c:v>0</c:v>
                </c:pt>
                <c:pt idx="5">
                  <c:v>0</c:v>
                </c:pt>
                <c:pt idx="6">
                  <c:v>0.32258064516129031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3E-4339-9C98-D5B25E1BB574}"/>
            </c:ext>
          </c:extLst>
        </c:ser>
        <c:ser>
          <c:idx val="1"/>
          <c:order val="3"/>
          <c:tx>
            <c:strRef>
              <c:f>'Legislative Council'!$H$53:$I$53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'Legislative Council'!$A$56:$A$64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'Legislative Council'!$I$56:$I$64</c:f>
              <c:numCache>
                <c:formatCode>0.0%</c:formatCode>
                <c:ptCount val="9"/>
                <c:pt idx="0">
                  <c:v>3.9072847682119209E-2</c:v>
                </c:pt>
                <c:pt idx="1">
                  <c:v>0</c:v>
                </c:pt>
                <c:pt idx="2">
                  <c:v>0</c:v>
                </c:pt>
                <c:pt idx="3">
                  <c:v>0.11258278145695365</c:v>
                </c:pt>
                <c:pt idx="4">
                  <c:v>0</c:v>
                </c:pt>
                <c:pt idx="5">
                  <c:v>0</c:v>
                </c:pt>
                <c:pt idx="6">
                  <c:v>0.18543046357615894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3E-4339-9C98-D5B25E1BB574}"/>
            </c:ext>
          </c:extLst>
        </c:ser>
        <c:ser>
          <c:idx val="2"/>
          <c:order val="4"/>
          <c:tx>
            <c:strRef>
              <c:f>'Legislative Council'!$J$53:$K$53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'Legislative Council'!$K$56:$K$64</c:f>
              <c:numCache>
                <c:formatCode>0.0%</c:formatCode>
                <c:ptCount val="9"/>
                <c:pt idx="0">
                  <c:v>2.87E-2</c:v>
                </c:pt>
                <c:pt idx="1">
                  <c:v>1.4999999999999999E-2</c:v>
                </c:pt>
                <c:pt idx="2">
                  <c:v>4.4999999999999998E-2</c:v>
                </c:pt>
                <c:pt idx="3">
                  <c:v>9.5000000000000001E-2</c:v>
                </c:pt>
                <c:pt idx="4">
                  <c:v>5.0000000000000001E-3</c:v>
                </c:pt>
                <c:pt idx="5">
                  <c:v>0</c:v>
                </c:pt>
                <c:pt idx="6">
                  <c:v>0.16</c:v>
                </c:pt>
                <c:pt idx="7">
                  <c:v>0</c:v>
                </c:pt>
                <c:pt idx="8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A-4C01-BE0B-6DE8D1A244DA}"/>
            </c:ext>
          </c:extLst>
        </c:ser>
        <c:ser>
          <c:idx val="3"/>
          <c:order val="5"/>
          <c:tx>
            <c:strRef>
              <c:f>'Legislative Council'!$L$53:$M$53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'Legislative Council'!$M$56:$M$64</c:f>
              <c:numCache>
                <c:formatCode>0.0%</c:formatCode>
                <c:ptCount val="9"/>
                <c:pt idx="0">
                  <c:v>3.0109890109890104E-2</c:v>
                </c:pt>
                <c:pt idx="1">
                  <c:v>3.663003663003663E-3</c:v>
                </c:pt>
                <c:pt idx="2">
                  <c:v>1.8315018315018316E-2</c:v>
                </c:pt>
                <c:pt idx="3">
                  <c:v>0.13186813186813187</c:v>
                </c:pt>
                <c:pt idx="4">
                  <c:v>7.326007326007326E-3</c:v>
                </c:pt>
                <c:pt idx="5">
                  <c:v>0</c:v>
                </c:pt>
                <c:pt idx="6">
                  <c:v>0.20146520146520147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0-4578-98C6-7ECD6551F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37266880"/>
        <c:axId val="-1437265248"/>
      </c:barChart>
      <c:catAx>
        <c:axId val="-14372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4372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7265248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437266880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03116460662683"/>
          <c:y val="0.9388489208633094"/>
          <c:w val="0.65575214598335829"/>
          <c:h val="6.11509326458747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4098822509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517274037905016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'Legislative Council'!$A$14:$A$20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'Legislative Council'!$B$14:$B$20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D-4E25-AF29-E3C7C783779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'Legislative Council'!$A$14:$A$20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'Legislative Council'!$C$14:$C$20</c:f>
              <c:numCache>
                <c:formatCode>0.0%</c:formatCode>
                <c:ptCount val="7"/>
                <c:pt idx="0">
                  <c:v>0.78600000000000003</c:v>
                </c:pt>
                <c:pt idx="1">
                  <c:v>0.7419</c:v>
                </c:pt>
                <c:pt idx="2">
                  <c:v>0.63839999999999997</c:v>
                </c:pt>
                <c:pt idx="3">
                  <c:v>0.50970000000000004</c:v>
                </c:pt>
                <c:pt idx="4">
                  <c:v>0.66290000000000004</c:v>
                </c:pt>
                <c:pt idx="5">
                  <c:v>0.63600000000000001</c:v>
                </c:pt>
                <c:pt idx="6">
                  <c:v>0.60729999999999995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D-4E25-AF29-E3C7C783779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plus"/>
            <c:size val="5"/>
            <c:spPr>
              <a:noFill/>
              <a:ln w="9525">
                <a:noFill/>
              </a:ln>
            </c:spPr>
          </c:marker>
          <c:cat>
            <c:numRef>
              <c:f>'Legislative Council'!$A$14:$A$20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'Legislative Council'!$I$14:$I$20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>
                  <c:v>0.4698</c:v>
                </c:pt>
                <c:pt idx="6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ED-4E25-AF29-E3C7C783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1061312"/>
        <c:axId val="-1521058048"/>
      </c:lineChart>
      <c:catAx>
        <c:axId val="-152106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105804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613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90517421560837008"/>
          <c:w val="0.6648363185371059"/>
          <c:h val="8.1896506056009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833418104728615"/>
          <c:w val="0.85714439021074829"/>
          <c:h val="0.5416688707229440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'Legislative Council'!$A$14:$A$20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'Legislative Council'!$E$14:$E$20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0-43FE-956F-C3EC9CF4148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'Legislative Council'!$A$14:$A$20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'Legislative Council'!$F$14:$F$20</c:f>
              <c:numCache>
                <c:formatCode>0.0%</c:formatCode>
                <c:ptCount val="7"/>
                <c:pt idx="0">
                  <c:v>0.76900000000000002</c:v>
                </c:pt>
                <c:pt idx="1">
                  <c:v>0.74409999999999998</c:v>
                </c:pt>
                <c:pt idx="2">
                  <c:v>0.65280000000000005</c:v>
                </c:pt>
                <c:pt idx="3">
                  <c:v>0.51980000000000004</c:v>
                </c:pt>
                <c:pt idx="4">
                  <c:v>0.69340000000000002</c:v>
                </c:pt>
                <c:pt idx="5">
                  <c:v>0.63300000000000001</c:v>
                </c:pt>
                <c:pt idx="6">
                  <c:v>0.63770000000000004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0-43FE-956F-C3EC9CF4148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'Legislative Council'!$A$14:$A$20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'Legislative Council'!$J$14:$J$20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>
                  <c:v>0.45379999999999998</c:v>
                </c:pt>
                <c:pt idx="6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D0-43FE-956F-C3EC9CF41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1054240"/>
        <c:axId val="-1521057504"/>
      </c:lineChart>
      <c:catAx>
        <c:axId val="-152105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105750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542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84634612981068"/>
          <c:y val="0.90417016622922131"/>
          <c:w val="0.6648363185371057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200025</xdr:colOff>
      <xdr:row>83</xdr:row>
      <xdr:rowOff>28575</xdr:rowOff>
    </xdr:to>
    <xdr:graphicFrame macro="">
      <xdr:nvGraphicFramePr>
        <xdr:cNvPr id="1766" name="Chart 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64770</xdr:rowOff>
    </xdr:from>
    <xdr:to>
      <xdr:col>6</xdr:col>
      <xdr:colOff>476250</xdr:colOff>
      <xdr:row>35</xdr:row>
      <xdr:rowOff>7620</xdr:rowOff>
    </xdr:to>
    <xdr:graphicFrame macro="">
      <xdr:nvGraphicFramePr>
        <xdr:cNvPr id="1767" name="Chart 2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35</xdr:row>
      <xdr:rowOff>24765</xdr:rowOff>
    </xdr:from>
    <xdr:to>
      <xdr:col>6</xdr:col>
      <xdr:colOff>495300</xdr:colOff>
      <xdr:row>50</xdr:row>
      <xdr:rowOff>24765</xdr:rowOff>
    </xdr:to>
    <xdr:graphicFrame macro="">
      <xdr:nvGraphicFramePr>
        <xdr:cNvPr id="1768" name="Chart 15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771525</xdr:colOff>
      <xdr:row>105</xdr:row>
      <xdr:rowOff>0</xdr:rowOff>
    </xdr:to>
    <xdr:sp macro="" textlink="">
      <xdr:nvSpPr>
        <xdr:cNvPr id="1769" name="Text Box 27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695325" y="1828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133350</xdr:colOff>
      <xdr:row>22</xdr:row>
      <xdr:rowOff>150496</xdr:rowOff>
    </xdr:from>
    <xdr:to>
      <xdr:col>9</xdr:col>
      <xdr:colOff>19050</xdr:colOff>
      <xdr:row>27</xdr:row>
      <xdr:rowOff>26670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132070" y="4128136"/>
          <a:ext cx="1310640" cy="638174"/>
        </a:xfrm>
        <a:prstGeom prst="borderCallout1">
          <a:avLst>
            <a:gd name="adj1" fmla="val 12194"/>
            <a:gd name="adj2" fmla="val -8931"/>
            <a:gd name="adj3" fmla="val -1660"/>
            <a:gd name="adj4" fmla="val -1598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194310</xdr:colOff>
      <xdr:row>36</xdr:row>
      <xdr:rowOff>9525</xdr:rowOff>
    </xdr:from>
    <xdr:to>
      <xdr:col>9</xdr:col>
      <xdr:colOff>217170</xdr:colOff>
      <xdr:row>40</xdr:row>
      <xdr:rowOff>47625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5193030" y="6120765"/>
          <a:ext cx="1447800" cy="647700"/>
        </a:xfrm>
        <a:prstGeom prst="borderCallout1">
          <a:avLst>
            <a:gd name="adj1" fmla="val 18519"/>
            <a:gd name="adj2" fmla="val -8694"/>
            <a:gd name="adj3" fmla="val 38273"/>
            <a:gd name="adj4" fmla="val -1808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66675</xdr:rowOff>
    </xdr:from>
    <xdr:to>
      <xdr:col>4</xdr:col>
      <xdr:colOff>523875</xdr:colOff>
      <xdr:row>86</xdr:row>
      <xdr:rowOff>104775</xdr:rowOff>
    </xdr:to>
    <xdr:sp macro="" textlink="">
      <xdr:nvSpPr>
        <xdr:cNvPr id="1772" name="Text Box 54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648075" y="1485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161925</xdr:colOff>
      <xdr:row>81</xdr:row>
      <xdr:rowOff>114300</xdr:rowOff>
    </xdr:from>
    <xdr:ext cx="1445763" cy="159873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61925" y="142494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523875</xdr:colOff>
      <xdr:row>86</xdr:row>
      <xdr:rowOff>190500</xdr:rowOff>
    </xdr:to>
    <xdr:sp macro="" textlink="">
      <xdr:nvSpPr>
        <xdr:cNvPr id="1774" name="Text Box 68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648075" y="14944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75" name="Text Box 69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776" name="Text Box 70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777" name="Text Box 7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100</xdr:row>
      <xdr:rowOff>38100</xdr:rowOff>
    </xdr:to>
    <xdr:sp macro="" textlink="">
      <xdr:nvSpPr>
        <xdr:cNvPr id="1778" name="Text Box 72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79" name="Text Box 73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80" name="Text Box 74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81" name="Text Box 75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82" name="Text Box 76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83" name="Text Box 77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84" name="Text Box 78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785" name="Text Box 79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786" name="Text Box 80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787" name="Text Box 8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0.93791</cdr:x>
      <cdr:y>0.5212</cdr:y>
    </cdr:from>
    <cdr:to>
      <cdr:x>0.98365</cdr:x>
      <cdr:y>0.76321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5893" y="1382516"/>
          <a:ext cx="264419" cy="639276"/>
        </a:xfrm>
        <a:prstGeom xmlns:a="http://schemas.openxmlformats.org/drawingml/2006/main" prst="upArrow">
          <a:avLst>
            <a:gd name="adj1" fmla="val 50000"/>
            <a:gd name="adj2" fmla="val 6044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0.29447</cdr:y>
    </cdr:from>
    <cdr:to>
      <cdr:x>0.99086</cdr:x>
      <cdr:y>0.47248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56692"/>
          <a:ext cx="226335" cy="395078"/>
        </a:xfrm>
        <a:prstGeom xmlns:a="http://schemas.openxmlformats.org/drawingml/2006/main" prst="downArrow">
          <a:avLst>
            <a:gd name="adj1" fmla="val 50000"/>
            <a:gd name="adj2" fmla="val 4363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0.94717</cdr:x>
      <cdr:y>0.28553</cdr:y>
    </cdr:from>
    <cdr:to>
      <cdr:x>0.99086</cdr:x>
      <cdr:y>0.46789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58626"/>
          <a:ext cx="227614" cy="418602"/>
        </a:xfrm>
        <a:prstGeom xmlns:a="http://schemas.openxmlformats.org/drawingml/2006/main" prst="downArrow">
          <a:avLst>
            <a:gd name="adj1" fmla="val 50000"/>
            <a:gd name="adj2" fmla="val 4597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BC104"/>
  <sheetViews>
    <sheetView showGridLines="0" tabSelected="1" zoomScaleNormal="100" zoomScaleSheetLayoutView="100" workbookViewId="0">
      <selection activeCell="M10" sqref="M10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2" style="4" customWidth="1"/>
    <col min="9" max="9" width="11.375" style="4" customWidth="1"/>
    <col min="10" max="11" width="11.375" style="5" customWidth="1"/>
    <col min="12" max="12" width="11.125" style="5" customWidth="1"/>
    <col min="13" max="13" width="13" style="5" customWidth="1"/>
    <col min="14" max="14" width="10.125" style="5" customWidth="1"/>
    <col min="15" max="15" width="8.75" style="5" customWidth="1"/>
    <col min="16" max="48" width="5.125" style="5" customWidth="1"/>
    <col min="49" max="55" width="11.375" style="5" customWidth="1"/>
    <col min="56" max="16384" width="11.375" style="4"/>
  </cols>
  <sheetData>
    <row r="1" spans="1:54" ht="15" customHeight="1"/>
    <row r="2" spans="1:54" ht="22.8">
      <c r="A2" s="93" t="s">
        <v>27</v>
      </c>
      <c r="B2" s="93"/>
      <c r="C2" s="93"/>
      <c r="D2" s="93"/>
      <c r="E2" s="93"/>
      <c r="F2" s="93"/>
      <c r="G2" s="93"/>
      <c r="H2" s="94"/>
      <c r="I2" s="94"/>
      <c r="J2" s="6"/>
    </row>
    <row r="3" spans="1:54" ht="15.75" customHeight="1">
      <c r="A3" s="95" t="s">
        <v>35</v>
      </c>
      <c r="B3" s="95"/>
      <c r="C3" s="95"/>
      <c r="D3" s="95"/>
      <c r="E3" s="95"/>
      <c r="F3" s="95"/>
      <c r="G3" s="95"/>
      <c r="H3" s="87"/>
      <c r="I3" s="87"/>
      <c r="J3" s="6"/>
    </row>
    <row r="4" spans="1:54" ht="6.75" customHeight="1">
      <c r="F4" s="7"/>
    </row>
    <row r="5" spans="1:54" ht="13.8" thickBot="1">
      <c r="F5" s="7"/>
    </row>
    <row r="6" spans="1:54" s="1" customFormat="1" ht="14.4" thickBot="1">
      <c r="A6" s="8" t="s">
        <v>14</v>
      </c>
      <c r="B6" s="9">
        <v>2018</v>
      </c>
      <c r="C6" s="59">
        <v>2019</v>
      </c>
      <c r="D6" s="77">
        <v>2020</v>
      </c>
      <c r="E6" s="78">
        <v>2021</v>
      </c>
      <c r="F6" s="78">
        <v>2022</v>
      </c>
      <c r="G6" s="106">
        <v>2023</v>
      </c>
      <c r="H6" s="104">
        <v>2024</v>
      </c>
      <c r="I6" s="100"/>
      <c r="J6" s="100"/>
      <c r="K6" s="100"/>
      <c r="L6" s="101"/>
      <c r="M6" s="10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4" s="1" customFormat="1" ht="14.4" thickBot="1">
      <c r="A7" s="10" t="s">
        <v>15</v>
      </c>
      <c r="B7" s="11">
        <v>0.94289999999999996</v>
      </c>
      <c r="C7" s="60">
        <v>0.87229999999999996</v>
      </c>
      <c r="D7" s="76">
        <v>0.9</v>
      </c>
      <c r="E7" s="76">
        <v>0.92</v>
      </c>
      <c r="F7" s="76">
        <v>0.91669999999999996</v>
      </c>
      <c r="G7" s="107">
        <v>0.85</v>
      </c>
      <c r="H7" s="105">
        <v>0.87</v>
      </c>
      <c r="I7" s="102"/>
      <c r="J7" s="102"/>
      <c r="K7" s="102"/>
      <c r="L7" s="103"/>
      <c r="M7" s="10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4" ht="15" customHeight="1">
      <c r="D8" s="3"/>
    </row>
    <row r="9" spans="1:54" ht="15" customHeight="1"/>
    <row r="10" spans="1:54" ht="17.399999999999999">
      <c r="A10" s="96" t="s">
        <v>26</v>
      </c>
      <c r="B10" s="96"/>
      <c r="C10" s="96"/>
      <c r="D10" s="96"/>
      <c r="E10" s="96"/>
      <c r="F10" s="96"/>
      <c r="G10" s="96"/>
      <c r="H10" s="97"/>
      <c r="I10" s="97"/>
    </row>
    <row r="11" spans="1:54" ht="12" customHeight="1" thickBot="1">
      <c r="A11" s="99"/>
      <c r="B11" s="99"/>
      <c r="C11" s="99"/>
      <c r="D11" s="99"/>
      <c r="E11" s="99"/>
      <c r="F11" s="99"/>
      <c r="G11" s="99"/>
      <c r="H11" s="12"/>
      <c r="J11" s="4"/>
    </row>
    <row r="12" spans="1:54" s="1" customFormat="1" ht="14.4" thickBot="1">
      <c r="B12" s="88" t="s">
        <v>10</v>
      </c>
      <c r="C12" s="89"/>
      <c r="D12" s="90"/>
      <c r="E12" s="88" t="s">
        <v>13</v>
      </c>
      <c r="F12" s="91"/>
      <c r="G12" s="92"/>
      <c r="H12" s="13" t="s">
        <v>21</v>
      </c>
      <c r="I12" s="86" t="s">
        <v>24</v>
      </c>
      <c r="J12" s="8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4.4" thickBot="1">
      <c r="A14" s="21">
        <v>2018</v>
      </c>
      <c r="B14" s="52">
        <v>0.6</v>
      </c>
      <c r="C14" s="53">
        <v>0.78600000000000003</v>
      </c>
      <c r="D14" s="54">
        <v>0.24199999999999999</v>
      </c>
      <c r="E14" s="52">
        <v>0.6</v>
      </c>
      <c r="F14" s="53">
        <v>0.76900000000000002</v>
      </c>
      <c r="G14" s="54">
        <v>0.28199999999999997</v>
      </c>
      <c r="H14" s="22" t="s">
        <v>25</v>
      </c>
      <c r="I14" s="51">
        <v>0.75929999999999997</v>
      </c>
      <c r="J14" s="51">
        <v>0.71540000000000004</v>
      </c>
      <c r="T14" s="23"/>
      <c r="U14" s="24"/>
      <c r="X14" s="23"/>
      <c r="Y14" s="24"/>
    </row>
    <row r="15" spans="1:54" ht="14.4" thickBot="1">
      <c r="A15" s="62">
        <v>2019</v>
      </c>
      <c r="B15" s="63">
        <v>0.6</v>
      </c>
      <c r="C15" s="64">
        <v>0.7419</v>
      </c>
      <c r="D15" s="65">
        <f t="shared" ref="D15" si="0">(C15-C14)/C14</f>
        <v>-5.610687022900767E-2</v>
      </c>
      <c r="E15" s="66">
        <v>0.6</v>
      </c>
      <c r="F15" s="64">
        <v>0.74409999999999998</v>
      </c>
      <c r="G15" s="65">
        <f t="shared" ref="G15" si="1">(F15-F14)/F14</f>
        <v>-3.2379713914174296E-2</v>
      </c>
      <c r="H15" s="67" t="s">
        <v>25</v>
      </c>
      <c r="I15" s="51">
        <v>0.73650000000000004</v>
      </c>
      <c r="J15" s="51">
        <v>0.69230000000000003</v>
      </c>
      <c r="T15" s="25"/>
      <c r="X15" s="25"/>
    </row>
    <row r="16" spans="1:54" ht="14.4" thickBot="1">
      <c r="A16" s="69">
        <v>2020</v>
      </c>
      <c r="B16" s="70">
        <v>0.6</v>
      </c>
      <c r="C16" s="71">
        <v>0.63839999999999997</v>
      </c>
      <c r="D16" s="72">
        <f>(C16-C15)/C15</f>
        <v>-0.13950667205822892</v>
      </c>
      <c r="E16" s="73">
        <v>0.6</v>
      </c>
      <c r="F16" s="71">
        <v>0.65280000000000005</v>
      </c>
      <c r="G16" s="72">
        <f>(F16-F15)/F15</f>
        <v>-0.12269856202123362</v>
      </c>
      <c r="H16" s="74" t="s">
        <v>25</v>
      </c>
      <c r="I16" s="75">
        <v>0.73699999999999999</v>
      </c>
      <c r="J16" s="75">
        <v>0.70799999999999996</v>
      </c>
      <c r="T16" s="23"/>
      <c r="U16" s="24"/>
      <c r="X16" s="23"/>
      <c r="Y16" s="24"/>
    </row>
    <row r="17" spans="1:25" ht="14.4" thickBot="1">
      <c r="A17" s="69">
        <v>2021</v>
      </c>
      <c r="B17" s="70">
        <v>0.6</v>
      </c>
      <c r="C17" s="71">
        <v>0.50970000000000004</v>
      </c>
      <c r="D17" s="72">
        <f>(C17-C16)/C16</f>
        <v>-0.20159774436090214</v>
      </c>
      <c r="E17" s="73">
        <v>0.6</v>
      </c>
      <c r="F17" s="71">
        <v>0.51980000000000004</v>
      </c>
      <c r="G17" s="72">
        <f>(F17-F16)/F16</f>
        <v>-0.20373774509803921</v>
      </c>
      <c r="H17" s="74" t="s">
        <v>34</v>
      </c>
      <c r="I17" s="75">
        <v>0.48699999999999999</v>
      </c>
      <c r="J17" s="75">
        <v>0.46700000000000003</v>
      </c>
      <c r="T17" s="23"/>
      <c r="U17" s="24"/>
      <c r="X17" s="23"/>
      <c r="Y17" s="24"/>
    </row>
    <row r="18" spans="1:25" ht="14.4" thickBot="1">
      <c r="A18" s="69">
        <v>2022</v>
      </c>
      <c r="B18" s="70">
        <v>0.6</v>
      </c>
      <c r="C18" s="71">
        <v>0.66290000000000004</v>
      </c>
      <c r="D18" s="72">
        <f>(C18-C17)/C17</f>
        <v>0.30056896213458895</v>
      </c>
      <c r="E18" s="73">
        <v>0.6</v>
      </c>
      <c r="F18" s="71">
        <v>0.69340000000000002</v>
      </c>
      <c r="G18" s="72">
        <f>(F18-F17)/F17</f>
        <v>0.33397460561754516</v>
      </c>
      <c r="H18" s="74" t="s">
        <v>25</v>
      </c>
      <c r="I18" s="75">
        <v>0.50949999999999995</v>
      </c>
      <c r="J18" s="75">
        <v>0.51470000000000005</v>
      </c>
      <c r="T18" s="23"/>
      <c r="U18" s="24"/>
      <c r="X18" s="23"/>
      <c r="Y18" s="24"/>
    </row>
    <row r="19" spans="1:25" ht="14.4" thickBot="1">
      <c r="A19" s="69">
        <v>2023</v>
      </c>
      <c r="B19" s="70">
        <v>0.6</v>
      </c>
      <c r="C19" s="71">
        <v>0.63600000000000001</v>
      </c>
      <c r="D19" s="72">
        <f>(C19-C18)/C18</f>
        <v>-4.0579272891838943E-2</v>
      </c>
      <c r="E19" s="73">
        <v>0.6</v>
      </c>
      <c r="F19" s="71">
        <v>0.63300000000000001</v>
      </c>
      <c r="G19" s="72">
        <f>(F19-F18)/F18</f>
        <v>-8.7107008941447947E-2</v>
      </c>
      <c r="H19" s="74" t="s">
        <v>25</v>
      </c>
      <c r="I19" s="75">
        <v>0.4698</v>
      </c>
      <c r="J19" s="75">
        <v>0.45379999999999998</v>
      </c>
      <c r="T19" s="25"/>
      <c r="X19" s="25"/>
    </row>
    <row r="20" spans="1:25" ht="14.4" thickBot="1">
      <c r="A20" s="61">
        <v>2024</v>
      </c>
      <c r="B20" s="55">
        <v>0.6</v>
      </c>
      <c r="C20" s="56">
        <v>0.60729999999999995</v>
      </c>
      <c r="D20" s="57">
        <f>(C20-C19)/C19</f>
        <v>-4.5125786163522107E-2</v>
      </c>
      <c r="E20" s="58">
        <v>0.6</v>
      </c>
      <c r="F20" s="56">
        <v>0.63770000000000004</v>
      </c>
      <c r="G20" s="57">
        <f>(F20-F19)/F19</f>
        <v>7.4249605055292846E-3</v>
      </c>
      <c r="H20" s="68" t="s">
        <v>25</v>
      </c>
      <c r="I20" s="79">
        <v>0.45800000000000002</v>
      </c>
      <c r="J20" s="79">
        <v>0.42049999999999998</v>
      </c>
      <c r="T20" s="23"/>
      <c r="U20" s="24"/>
      <c r="X20" s="23"/>
      <c r="Y20" s="24"/>
    </row>
    <row r="21" spans="1:25">
      <c r="T21" s="23"/>
      <c r="U21" s="24"/>
      <c r="X21" s="23"/>
      <c r="Y21" s="24"/>
    </row>
    <row r="22" spans="1:25">
      <c r="T22" s="23"/>
      <c r="U22" s="24"/>
      <c r="X22" s="23"/>
      <c r="Y22" s="24"/>
    </row>
    <row r="23" spans="1:25">
      <c r="T23" s="23"/>
      <c r="U23" s="24"/>
      <c r="X23" s="23"/>
      <c r="Y23" s="24"/>
    </row>
    <row r="24" spans="1:25">
      <c r="T24" s="23"/>
      <c r="U24" s="24"/>
      <c r="X24" s="23"/>
      <c r="Y24" s="24"/>
    </row>
    <row r="25" spans="1:25">
      <c r="T25" s="23"/>
      <c r="U25" s="24"/>
      <c r="X25" s="23"/>
      <c r="Y25" s="24"/>
    </row>
    <row r="26" spans="1:25">
      <c r="L26" s="24"/>
      <c r="M26" s="24"/>
    </row>
    <row r="28" spans="1:25">
      <c r="W28" s="25"/>
    </row>
    <row r="29" spans="1:25">
      <c r="W29" s="25"/>
    </row>
    <row r="30" spans="1:25">
      <c r="W30" s="25"/>
    </row>
    <row r="31" spans="1:25">
      <c r="W31" s="25"/>
    </row>
    <row r="32" spans="1:25">
      <c r="W32" s="25"/>
    </row>
    <row r="33" spans="23:23">
      <c r="W33" s="25"/>
    </row>
    <row r="50" spans="1:45" ht="12" customHeight="1"/>
    <row r="51" spans="1:45" ht="18.899999999999999" customHeight="1">
      <c r="A51" s="98" t="s">
        <v>23</v>
      </c>
      <c r="B51" s="98"/>
      <c r="C51" s="98"/>
      <c r="D51" s="98"/>
      <c r="E51" s="98"/>
      <c r="F51" s="98"/>
      <c r="G51" s="98"/>
      <c r="H51" s="97"/>
      <c r="I51" s="97"/>
    </row>
    <row r="52" spans="1:45" ht="12.6" thickBot="1"/>
    <row r="53" spans="1:45" s="7" customFormat="1" ht="14.1" customHeight="1" thickBot="1">
      <c r="B53" s="83">
        <v>2019</v>
      </c>
      <c r="C53" s="84"/>
      <c r="D53" s="83">
        <v>2020</v>
      </c>
      <c r="E53" s="84"/>
      <c r="F53" s="83">
        <v>2021</v>
      </c>
      <c r="G53" s="84"/>
      <c r="H53" s="83">
        <v>2022</v>
      </c>
      <c r="I53" s="84"/>
      <c r="J53" s="83">
        <v>2023</v>
      </c>
      <c r="K53" s="84"/>
      <c r="L53" s="83">
        <v>2024</v>
      </c>
      <c r="M53" s="84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</row>
    <row r="54" spans="1:45" s="7" customFormat="1" ht="13.8" thickBot="1">
      <c r="A54" s="48" t="s">
        <v>7</v>
      </c>
      <c r="B54" s="27" t="s">
        <v>8</v>
      </c>
      <c r="C54" s="17" t="s">
        <v>9</v>
      </c>
      <c r="D54" s="27" t="s">
        <v>8</v>
      </c>
      <c r="E54" s="17" t="s">
        <v>9</v>
      </c>
      <c r="F54" s="27" t="s">
        <v>8</v>
      </c>
      <c r="G54" s="17" t="s">
        <v>9</v>
      </c>
      <c r="H54" s="27" t="s">
        <v>8</v>
      </c>
      <c r="I54" s="17" t="s">
        <v>9</v>
      </c>
      <c r="J54" s="27" t="s">
        <v>8</v>
      </c>
      <c r="K54" s="17" t="s">
        <v>9</v>
      </c>
      <c r="L54" s="27" t="s">
        <v>8</v>
      </c>
      <c r="M54" s="17" t="s">
        <v>9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</row>
    <row r="55" spans="1:45" s="7" customFormat="1" ht="13.2">
      <c r="A55" s="31" t="s">
        <v>0</v>
      </c>
      <c r="B55" s="28">
        <v>161</v>
      </c>
      <c r="C55" s="29">
        <f>B55/B65</f>
        <v>0.74193548387096775</v>
      </c>
      <c r="D55" s="28">
        <v>113</v>
      </c>
      <c r="E55" s="29">
        <f>D55/D65</f>
        <v>0.6384180790960452</v>
      </c>
      <c r="F55" s="28">
        <v>79</v>
      </c>
      <c r="G55" s="29">
        <f>F55/F65</f>
        <v>0.50967741935483868</v>
      </c>
      <c r="H55" s="28">
        <v>100.1</v>
      </c>
      <c r="I55" s="29">
        <f>H55/H65</f>
        <v>0.66291390728476818</v>
      </c>
      <c r="J55" s="28">
        <v>127.26</v>
      </c>
      <c r="K55" s="29">
        <f>J55/J65</f>
        <v>0.63629999999999998</v>
      </c>
      <c r="L55" s="28">
        <v>165.78</v>
      </c>
      <c r="M55" s="29">
        <v>0.60725274725274725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</row>
    <row r="56" spans="1:45" s="7" customFormat="1" ht="13.2">
      <c r="A56" s="31" t="s">
        <v>20</v>
      </c>
      <c r="B56" s="32">
        <v>0</v>
      </c>
      <c r="C56" s="33">
        <f>B56/B65</f>
        <v>0</v>
      </c>
      <c r="D56" s="32">
        <v>0</v>
      </c>
      <c r="E56" s="33">
        <f>D56/D65</f>
        <v>0</v>
      </c>
      <c r="F56" s="32">
        <v>0</v>
      </c>
      <c r="G56" s="33">
        <f>F56/F65</f>
        <v>0</v>
      </c>
      <c r="H56" s="32">
        <v>5.9</v>
      </c>
      <c r="I56" s="33">
        <f>H56/H65</f>
        <v>3.9072847682119209E-2</v>
      </c>
      <c r="J56" s="32">
        <v>5.74</v>
      </c>
      <c r="K56" s="33">
        <f>J56/J65</f>
        <v>2.87E-2</v>
      </c>
      <c r="L56" s="32">
        <v>8.2199999999999989</v>
      </c>
      <c r="M56" s="33">
        <v>3.0109890109890104E-2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</row>
    <row r="57" spans="1:45" s="7" customFormat="1" ht="13.2">
      <c r="A57" s="31" t="s">
        <v>3</v>
      </c>
      <c r="B57" s="32">
        <v>0</v>
      </c>
      <c r="C57" s="33">
        <f>B57/B65</f>
        <v>0</v>
      </c>
      <c r="D57" s="32">
        <v>0</v>
      </c>
      <c r="E57" s="33">
        <f>D57/D65</f>
        <v>0</v>
      </c>
      <c r="F57" s="32">
        <v>0</v>
      </c>
      <c r="G57" s="33">
        <f>F57/F65</f>
        <v>0</v>
      </c>
      <c r="H57" s="32">
        <v>0</v>
      </c>
      <c r="I57" s="33">
        <f>H57/H65</f>
        <v>0</v>
      </c>
      <c r="J57" s="32">
        <v>3</v>
      </c>
      <c r="K57" s="33">
        <f>J57/J65</f>
        <v>1.4999999999999999E-2</v>
      </c>
      <c r="L57" s="32">
        <v>1</v>
      </c>
      <c r="M57" s="33">
        <v>3.663003663003663E-3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</row>
    <row r="58" spans="1:45" s="7" customFormat="1" ht="13.2">
      <c r="A58" s="31" t="s">
        <v>1</v>
      </c>
      <c r="B58" s="32">
        <v>7</v>
      </c>
      <c r="C58" s="33">
        <f>B58/B65</f>
        <v>3.2258064516129031E-2</v>
      </c>
      <c r="D58" s="32">
        <v>15</v>
      </c>
      <c r="E58" s="33">
        <f>D58/D65</f>
        <v>8.4745762711864403E-2</v>
      </c>
      <c r="F58" s="32">
        <v>6</v>
      </c>
      <c r="G58" s="33">
        <f>F58/F65</f>
        <v>3.870967741935484E-2</v>
      </c>
      <c r="H58" s="32">
        <v>0</v>
      </c>
      <c r="I58" s="33">
        <f>H58/H65</f>
        <v>0</v>
      </c>
      <c r="J58" s="32">
        <v>9</v>
      </c>
      <c r="K58" s="33">
        <f>J58/J65</f>
        <v>4.4999999999999998E-2</v>
      </c>
      <c r="L58" s="32">
        <v>5</v>
      </c>
      <c r="M58" s="33">
        <v>1.8315018315018316E-2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</row>
    <row r="59" spans="1:45" s="7" customFormat="1" ht="13.2">
      <c r="A59" s="31" t="s">
        <v>2</v>
      </c>
      <c r="B59" s="32">
        <v>28</v>
      </c>
      <c r="C59" s="33">
        <f>B59/B65</f>
        <v>0.12903225806451613</v>
      </c>
      <c r="D59" s="32">
        <v>32</v>
      </c>
      <c r="E59" s="33">
        <f>D59/D65</f>
        <v>0.1807909604519774</v>
      </c>
      <c r="F59" s="32">
        <v>20</v>
      </c>
      <c r="G59" s="33">
        <f>F59/F65</f>
        <v>0.12903225806451613</v>
      </c>
      <c r="H59" s="32">
        <v>17</v>
      </c>
      <c r="I59" s="33">
        <f>H59/H65</f>
        <v>0.11258278145695365</v>
      </c>
      <c r="J59" s="32">
        <v>19</v>
      </c>
      <c r="K59" s="33">
        <f>J59/J65</f>
        <v>9.5000000000000001E-2</v>
      </c>
      <c r="L59" s="32">
        <v>36</v>
      </c>
      <c r="M59" s="33">
        <v>0.13186813186813187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</row>
    <row r="60" spans="1:45" s="7" customFormat="1" ht="12.75" customHeight="1">
      <c r="A60" s="34" t="s">
        <v>16</v>
      </c>
      <c r="B60" s="32">
        <v>6</v>
      </c>
      <c r="C60" s="33">
        <f>B60/B65</f>
        <v>2.7649769585253458E-2</v>
      </c>
      <c r="D60" s="32">
        <v>2</v>
      </c>
      <c r="E60" s="33">
        <f>D60/D65</f>
        <v>1.1299435028248588E-2</v>
      </c>
      <c r="F60" s="32">
        <v>0</v>
      </c>
      <c r="G60" s="33">
        <f>F60/F65</f>
        <v>0</v>
      </c>
      <c r="H60" s="32">
        <v>0</v>
      </c>
      <c r="I60" s="33">
        <f>H60/H65</f>
        <v>0</v>
      </c>
      <c r="J60" s="32">
        <v>1</v>
      </c>
      <c r="K60" s="33">
        <f>J60/J65</f>
        <v>5.0000000000000001E-3</v>
      </c>
      <c r="L60" s="32">
        <v>2</v>
      </c>
      <c r="M60" s="33">
        <v>7.326007326007326E-3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</row>
    <row r="61" spans="1:45" s="7" customFormat="1" ht="13.2">
      <c r="A61" s="31" t="s">
        <v>29</v>
      </c>
      <c r="B61" s="32">
        <v>0</v>
      </c>
      <c r="C61" s="33">
        <f>B61/B65</f>
        <v>0</v>
      </c>
      <c r="D61" s="32">
        <v>1</v>
      </c>
      <c r="E61" s="33">
        <f>D61/D65</f>
        <v>5.6497175141242938E-3</v>
      </c>
      <c r="F61" s="32">
        <v>0</v>
      </c>
      <c r="G61" s="33">
        <f>F61/F65</f>
        <v>0</v>
      </c>
      <c r="H61" s="32">
        <v>0</v>
      </c>
      <c r="I61" s="33">
        <f>H61/H65</f>
        <v>0</v>
      </c>
      <c r="J61" s="32">
        <v>0</v>
      </c>
      <c r="K61" s="33">
        <f>J61/J65</f>
        <v>0</v>
      </c>
      <c r="L61" s="32">
        <v>0</v>
      </c>
      <c r="M61" s="33">
        <v>0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</row>
    <row r="62" spans="1:45" s="7" customFormat="1" ht="13.2">
      <c r="A62" s="31" t="s">
        <v>28</v>
      </c>
      <c r="B62" s="32">
        <v>15</v>
      </c>
      <c r="C62" s="33">
        <f>B62/B65</f>
        <v>6.9124423963133647E-2</v>
      </c>
      <c r="D62" s="32">
        <v>14</v>
      </c>
      <c r="E62" s="33">
        <f>D62/D65</f>
        <v>7.909604519774012E-2</v>
      </c>
      <c r="F62" s="32">
        <v>50</v>
      </c>
      <c r="G62" s="33">
        <f>F62/F65</f>
        <v>0.32258064516129031</v>
      </c>
      <c r="H62" s="32">
        <v>28</v>
      </c>
      <c r="I62" s="33">
        <f>H62/H65</f>
        <v>0.18543046357615894</v>
      </c>
      <c r="J62" s="32">
        <v>32</v>
      </c>
      <c r="K62" s="33">
        <f>J62/J65</f>
        <v>0.16</v>
      </c>
      <c r="L62" s="32">
        <v>55</v>
      </c>
      <c r="M62" s="33">
        <v>0.20146520146520147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</row>
    <row r="63" spans="1:45" s="7" customFormat="1" ht="13.2">
      <c r="A63" s="31" t="s">
        <v>5</v>
      </c>
      <c r="B63" s="32">
        <v>0</v>
      </c>
      <c r="C63" s="33">
        <f>B63/B65</f>
        <v>0</v>
      </c>
      <c r="D63" s="32">
        <v>0</v>
      </c>
      <c r="E63" s="33">
        <f>D63/D65</f>
        <v>0</v>
      </c>
      <c r="F63" s="32">
        <v>0</v>
      </c>
      <c r="G63" s="33">
        <f>F63/F65</f>
        <v>0</v>
      </c>
      <c r="H63" s="32">
        <v>0</v>
      </c>
      <c r="I63" s="33">
        <f>H63/H65</f>
        <v>0</v>
      </c>
      <c r="J63" s="32">
        <v>0</v>
      </c>
      <c r="K63" s="33">
        <f>J63/J65</f>
        <v>0</v>
      </c>
      <c r="L63" s="32">
        <v>0</v>
      </c>
      <c r="M63" s="33">
        <v>0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</row>
    <row r="64" spans="1:45" s="7" customFormat="1" ht="13.2">
      <c r="A64" s="31" t="s">
        <v>4</v>
      </c>
      <c r="B64" s="32">
        <v>0</v>
      </c>
      <c r="C64" s="33">
        <f>B64/B65</f>
        <v>0</v>
      </c>
      <c r="D64" s="32">
        <v>0</v>
      </c>
      <c r="E64" s="33">
        <f>D64/D65</f>
        <v>0</v>
      </c>
      <c r="F64" s="32">
        <v>0</v>
      </c>
      <c r="G64" s="33">
        <f>F64/F65</f>
        <v>0</v>
      </c>
      <c r="H64" s="32">
        <v>0</v>
      </c>
      <c r="I64" s="33">
        <f>H64/H65</f>
        <v>0</v>
      </c>
      <c r="J64" s="32">
        <v>3</v>
      </c>
      <c r="K64" s="33">
        <f>J64/J65</f>
        <v>1.4999999999999999E-2</v>
      </c>
      <c r="L64" s="32">
        <v>0</v>
      </c>
      <c r="M64" s="33">
        <v>0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</row>
    <row r="65" spans="1:55" s="7" customFormat="1" ht="13.8" thickBot="1">
      <c r="A65" s="31" t="s">
        <v>6</v>
      </c>
      <c r="B65" s="49">
        <f t="shared" ref="B65:C65" si="2">SUM(B55:B64)</f>
        <v>217</v>
      </c>
      <c r="C65" s="50">
        <f t="shared" si="2"/>
        <v>1</v>
      </c>
      <c r="D65" s="49">
        <f t="shared" ref="D65:I65" si="3">SUM(D55:D64)</f>
        <v>177</v>
      </c>
      <c r="E65" s="50">
        <f t="shared" si="3"/>
        <v>1</v>
      </c>
      <c r="F65" s="49">
        <f t="shared" si="3"/>
        <v>155</v>
      </c>
      <c r="G65" s="50">
        <f t="shared" si="3"/>
        <v>1</v>
      </c>
      <c r="H65" s="49">
        <f t="shared" si="3"/>
        <v>151</v>
      </c>
      <c r="I65" s="50">
        <f t="shared" si="3"/>
        <v>1</v>
      </c>
      <c r="J65" s="49">
        <f t="shared" ref="J65:L65" si="4">SUM(J55:J64)</f>
        <v>200</v>
      </c>
      <c r="K65" s="50">
        <f t="shared" ref="K65:M65" si="5">SUM(K55:K64)</f>
        <v>1</v>
      </c>
      <c r="L65" s="49">
        <v>273</v>
      </c>
      <c r="M65" s="50">
        <f t="shared" si="5"/>
        <v>1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</row>
    <row r="66" spans="1:55" s="7" customFormat="1" ht="13.2">
      <c r="A66" s="35"/>
      <c r="B66" s="36"/>
      <c r="C66" s="37"/>
      <c r="D66" s="38"/>
      <c r="E66" s="30"/>
      <c r="F66" s="38"/>
      <c r="G66" s="30"/>
      <c r="H66" s="30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</row>
    <row r="67" spans="1:55" s="7" customFormat="1" ht="13.2">
      <c r="A67" s="35"/>
      <c r="B67" s="36"/>
      <c r="C67" s="37"/>
      <c r="D67" s="38"/>
      <c r="E67" s="30"/>
      <c r="F67" s="38"/>
      <c r="G67" s="30"/>
      <c r="H67" s="30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</row>
    <row r="68" spans="1:55" s="7" customFormat="1" ht="13.2">
      <c r="A68" s="35"/>
      <c r="B68" s="36"/>
      <c r="C68" s="37"/>
      <c r="D68" s="38"/>
      <c r="E68" s="30"/>
      <c r="F68" s="38"/>
      <c r="G68" s="30"/>
      <c r="H68" s="30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</row>
    <row r="69" spans="1:55" s="7" customFormat="1" ht="13.2">
      <c r="A69" s="35"/>
      <c r="B69" s="36"/>
      <c r="C69" s="37"/>
      <c r="D69" s="38"/>
      <c r="E69" s="30"/>
      <c r="F69" s="38"/>
      <c r="G69" s="30"/>
      <c r="H69" s="30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</row>
    <row r="70" spans="1:55" s="7" customFormat="1" ht="13.2">
      <c r="A70" s="35"/>
      <c r="B70" s="36"/>
      <c r="C70" s="37"/>
      <c r="D70" s="38"/>
      <c r="E70" s="30"/>
      <c r="F70" s="38"/>
      <c r="G70" s="30"/>
      <c r="H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</row>
    <row r="71" spans="1:55" s="7" customFormat="1" ht="13.2">
      <c r="A71" s="35"/>
      <c r="B71" s="36"/>
      <c r="C71" s="37"/>
      <c r="D71" s="38"/>
      <c r="E71" s="30"/>
      <c r="F71" s="38"/>
      <c r="G71" s="30"/>
      <c r="H71" s="30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</row>
    <row r="87" spans="1:50" ht="41.1" customHeight="1">
      <c r="A87" s="39"/>
      <c r="B87" s="85" t="s">
        <v>30</v>
      </c>
      <c r="C87" s="85"/>
      <c r="D87" s="85"/>
      <c r="E87" s="85"/>
      <c r="F87" s="85"/>
      <c r="G87" s="39"/>
      <c r="H87" s="40"/>
      <c r="I87" s="40"/>
    </row>
    <row r="88" spans="1:50" ht="12.6" thickBot="1"/>
    <row r="89" spans="1:50" s="7" customFormat="1" ht="13.8" thickBot="1">
      <c r="C89" s="4"/>
      <c r="D89" s="41">
        <v>2019</v>
      </c>
      <c r="E89" s="41">
        <v>2020</v>
      </c>
      <c r="F89" s="41">
        <v>2021</v>
      </c>
      <c r="G89" s="41">
        <v>2022</v>
      </c>
      <c r="H89" s="41">
        <v>2023</v>
      </c>
      <c r="I89" s="41">
        <v>2024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</row>
    <row r="90" spans="1:50" s="7" customFormat="1" ht="13.2">
      <c r="B90" s="31" t="s">
        <v>20</v>
      </c>
      <c r="C90" s="42"/>
      <c r="D90" s="80">
        <v>8</v>
      </c>
      <c r="E90" s="43">
        <v>6</v>
      </c>
      <c r="F90" s="43">
        <v>4</v>
      </c>
      <c r="G90" s="43">
        <v>2</v>
      </c>
      <c r="H90" s="43">
        <v>8</v>
      </c>
      <c r="I90" s="43">
        <v>11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</row>
    <row r="91" spans="1:50" s="7" customFormat="1" ht="13.2">
      <c r="B91" s="31" t="s">
        <v>3</v>
      </c>
      <c r="C91" s="44"/>
      <c r="D91" s="81">
        <v>6</v>
      </c>
      <c r="E91" s="43">
        <v>1</v>
      </c>
      <c r="F91" s="43">
        <v>2</v>
      </c>
      <c r="G91" s="43">
        <v>1</v>
      </c>
      <c r="H91" s="43">
        <v>4</v>
      </c>
      <c r="I91" s="43">
        <v>4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</row>
    <row r="92" spans="1:50" s="7" customFormat="1" ht="13.2">
      <c r="B92" s="31" t="s">
        <v>1</v>
      </c>
      <c r="C92" s="44"/>
      <c r="D92" s="81">
        <v>12</v>
      </c>
      <c r="E92" s="43">
        <v>13</v>
      </c>
      <c r="F92" s="43">
        <v>7</v>
      </c>
      <c r="G92" s="43">
        <v>7</v>
      </c>
      <c r="H92" s="43">
        <v>14</v>
      </c>
      <c r="I92" s="43">
        <v>18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</row>
    <row r="93" spans="1:50" s="7" customFormat="1" ht="13.2">
      <c r="B93" s="31" t="s">
        <v>2</v>
      </c>
      <c r="C93" s="44"/>
      <c r="D93" s="81">
        <v>7</v>
      </c>
      <c r="E93" s="43">
        <v>8</v>
      </c>
      <c r="F93" s="43">
        <v>5</v>
      </c>
      <c r="G93" s="43">
        <v>7</v>
      </c>
      <c r="H93" s="43">
        <v>7</v>
      </c>
      <c r="I93" s="43">
        <v>12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</row>
    <row r="94" spans="1:50" s="7" customFormat="1" ht="12.75" customHeight="1">
      <c r="B94" s="34" t="s">
        <v>16</v>
      </c>
      <c r="C94" s="44"/>
      <c r="D94" s="81">
        <v>17</v>
      </c>
      <c r="E94" s="43">
        <v>19</v>
      </c>
      <c r="F94" s="43">
        <v>15</v>
      </c>
      <c r="G94" s="43">
        <v>9</v>
      </c>
      <c r="H94" s="43">
        <v>9</v>
      </c>
      <c r="I94" s="43">
        <v>14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</row>
    <row r="95" spans="1:50" s="7" customFormat="1" ht="12.75" customHeight="1">
      <c r="B95" s="34" t="s">
        <v>29</v>
      </c>
      <c r="C95" s="44"/>
      <c r="D95" s="81"/>
      <c r="E95" s="43"/>
      <c r="F95" s="43"/>
      <c r="G95" s="43"/>
      <c r="H95" s="43"/>
      <c r="I95" s="43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</row>
    <row r="96" spans="1:50" s="7" customFormat="1" ht="15" customHeight="1">
      <c r="B96" s="31" t="s">
        <v>28</v>
      </c>
      <c r="C96" s="44"/>
      <c r="D96" s="81">
        <v>20</v>
      </c>
      <c r="E96" s="43">
        <v>21</v>
      </c>
      <c r="F96" s="43">
        <v>19</v>
      </c>
      <c r="G96" s="43">
        <v>16</v>
      </c>
      <c r="H96" s="43">
        <v>25</v>
      </c>
      <c r="I96" s="43">
        <v>28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</row>
    <row r="97" spans="2:50" s="7" customFormat="1" ht="15" customHeight="1">
      <c r="B97" s="31" t="s">
        <v>5</v>
      </c>
      <c r="C97" s="44"/>
      <c r="D97" s="81">
        <v>1</v>
      </c>
      <c r="E97" s="43">
        <v>2</v>
      </c>
      <c r="F97" s="43">
        <v>1</v>
      </c>
      <c r="G97" s="43">
        <v>1</v>
      </c>
      <c r="H97" s="43">
        <v>4</v>
      </c>
      <c r="I97" s="43">
        <v>4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</row>
    <row r="98" spans="2:50" s="7" customFormat="1" ht="13.8" thickBot="1">
      <c r="B98" s="31" t="s">
        <v>4</v>
      </c>
      <c r="C98" s="42"/>
      <c r="D98" s="82">
        <v>1</v>
      </c>
      <c r="E98" s="45">
        <v>1</v>
      </c>
      <c r="F98" s="45">
        <v>0</v>
      </c>
      <c r="G98" s="45">
        <v>1</v>
      </c>
      <c r="H98" s="45">
        <v>0</v>
      </c>
      <c r="I98" s="45">
        <v>1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</row>
    <row r="101" spans="2:50" ht="17.399999999999999">
      <c r="B101" s="85" t="s">
        <v>31</v>
      </c>
      <c r="C101" s="85"/>
      <c r="D101" s="85"/>
      <c r="E101" s="85"/>
      <c r="F101" s="85"/>
    </row>
    <row r="103" spans="2:50" ht="13.2">
      <c r="C103" s="46">
        <v>15.52</v>
      </c>
      <c r="D103" s="35" t="s">
        <v>32</v>
      </c>
    </row>
    <row r="104" spans="2:50" ht="13.2">
      <c r="C104" s="47">
        <v>29.82</v>
      </c>
      <c r="D104" s="35" t="s">
        <v>33</v>
      </c>
    </row>
  </sheetData>
  <mergeCells count="16">
    <mergeCell ref="L53:M53"/>
    <mergeCell ref="A2:I2"/>
    <mergeCell ref="A3:I3"/>
    <mergeCell ref="A10:I10"/>
    <mergeCell ref="A51:I51"/>
    <mergeCell ref="A11:G11"/>
    <mergeCell ref="H53:I53"/>
    <mergeCell ref="B53:C53"/>
    <mergeCell ref="B101:F101"/>
    <mergeCell ref="B87:F87"/>
    <mergeCell ref="I12:J12"/>
    <mergeCell ref="B12:D12"/>
    <mergeCell ref="E12:G12"/>
    <mergeCell ref="D53:E53"/>
    <mergeCell ref="F53:G53"/>
    <mergeCell ref="J53:K53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Legislative Council</vt:lpstr>
      <vt:lpstr>'Legislative Council'!Print_Area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2014-11-04T17:22:39Z</cp:lastPrinted>
  <dcterms:created xsi:type="dcterms:W3CDTF">1999-06-08T15:24:14Z</dcterms:created>
  <dcterms:modified xsi:type="dcterms:W3CDTF">2024-10-08T22:59:26Z</dcterms:modified>
</cp:coreProperties>
</file>