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4212\Desktop\10.10\"/>
    </mc:Choice>
  </mc:AlternateContent>
  <bookViews>
    <workbookView xWindow="0" yWindow="0" windowWidth="28800" windowHeight="12432"/>
  </bookViews>
  <sheets>
    <sheet name="Capitol Complex" sheetId="6" r:id="rId1"/>
    <sheet name="29th Ave. &amp; Pinn. Peak Rd." sheetId="5" r:id="rId2"/>
  </sheets>
  <definedNames>
    <definedName name="_xlnm.Print_Area" localSheetId="1">'29th Ave. &amp; Pinn. Peak Rd.'!$A$1:$I$101</definedName>
    <definedName name="_xlnm.Print_Area" localSheetId="0">'Capitol Complex'!$A$1:$I$102</definedName>
  </definedNames>
  <calcPr calcId="162913"/>
</workbook>
</file>

<file path=xl/calcChain.xml><?xml version="1.0" encoding="utf-8"?>
<calcChain xmlns="http://schemas.openxmlformats.org/spreadsheetml/2006/main">
  <c r="G20" i="6" l="1"/>
  <c r="D20" i="6"/>
  <c r="G20" i="5"/>
  <c r="D20" i="5"/>
  <c r="D19" i="5" l="1"/>
  <c r="G19" i="5"/>
  <c r="D19" i="6"/>
  <c r="G19" i="6"/>
  <c r="H65" i="5" l="1"/>
  <c r="I57" i="5" s="1"/>
  <c r="D18" i="5"/>
  <c r="G18" i="5"/>
  <c r="H64" i="6"/>
  <c r="I55" i="6" s="1"/>
  <c r="D18" i="6"/>
  <c r="G18" i="6"/>
  <c r="G17" i="6"/>
  <c r="D17" i="6"/>
  <c r="F64" i="6"/>
  <c r="G57" i="6" s="1"/>
  <c r="G17" i="5"/>
  <c r="D17" i="5"/>
  <c r="F65" i="5"/>
  <c r="G58" i="5" s="1"/>
  <c r="D16" i="5"/>
  <c r="D65" i="5"/>
  <c r="E64" i="5" s="1"/>
  <c r="G16" i="5"/>
  <c r="D64" i="6"/>
  <c r="E62" i="6" s="1"/>
  <c r="D16" i="6"/>
  <c r="G16" i="6"/>
  <c r="B65" i="5"/>
  <c r="C64" i="5" s="1"/>
  <c r="G15" i="5"/>
  <c r="D15" i="5"/>
  <c r="B64" i="6"/>
  <c r="C61" i="6" s="1"/>
  <c r="G15" i="6"/>
  <c r="D15" i="6"/>
  <c r="I64" i="5" l="1"/>
  <c r="I63" i="5"/>
  <c r="I62" i="5"/>
  <c r="I59" i="5"/>
  <c r="I56" i="5"/>
  <c r="I61" i="5"/>
  <c r="I58" i="5"/>
  <c r="I55" i="5"/>
  <c r="I60" i="5"/>
  <c r="E62" i="5"/>
  <c r="I54" i="6"/>
  <c r="I62" i="6"/>
  <c r="I61" i="6"/>
  <c r="I60" i="6"/>
  <c r="I59" i="6"/>
  <c r="I63" i="6"/>
  <c r="I58" i="6"/>
  <c r="I57" i="6"/>
  <c r="I56" i="6"/>
  <c r="G62" i="6"/>
  <c r="G54" i="6"/>
  <c r="G55" i="6"/>
  <c r="G61" i="6"/>
  <c r="C55" i="6"/>
  <c r="G63" i="6"/>
  <c r="G56" i="6"/>
  <c r="G58" i="6"/>
  <c r="G59" i="6"/>
  <c r="G60" i="6"/>
  <c r="C54" i="6"/>
  <c r="C63" i="6"/>
  <c r="C60" i="6"/>
  <c r="E61" i="6"/>
  <c r="E60" i="6"/>
  <c r="C56" i="6"/>
  <c r="E59" i="6"/>
  <c r="E63" i="6"/>
  <c r="C59" i="6"/>
  <c r="E56" i="6"/>
  <c r="E54" i="6"/>
  <c r="C62" i="6"/>
  <c r="E58" i="6"/>
  <c r="E57" i="6"/>
  <c r="E55" i="6"/>
  <c r="C57" i="6"/>
  <c r="C58" i="6"/>
  <c r="C57" i="5"/>
  <c r="G55" i="5"/>
  <c r="E60" i="5"/>
  <c r="G57" i="5"/>
  <c r="E61" i="5"/>
  <c r="E56" i="5"/>
  <c r="G59" i="5"/>
  <c r="E59" i="5"/>
  <c r="G60" i="5"/>
  <c r="E55" i="5"/>
  <c r="E63" i="5"/>
  <c r="E57" i="5"/>
  <c r="G61" i="5"/>
  <c r="E58" i="5"/>
  <c r="G62" i="5"/>
  <c r="G63" i="5"/>
  <c r="G56" i="5"/>
  <c r="G64" i="5"/>
  <c r="C58" i="5"/>
  <c r="C62" i="5"/>
  <c r="C59" i="5"/>
  <c r="C60" i="5"/>
  <c r="C63" i="5"/>
  <c r="C55" i="5"/>
  <c r="C56" i="5"/>
  <c r="C61" i="5"/>
  <c r="I65" i="5" l="1"/>
  <c r="I64" i="6"/>
  <c r="G64" i="6"/>
  <c r="C64" i="6"/>
  <c r="E64" i="6"/>
  <c r="G65" i="5"/>
  <c r="E65" i="5"/>
  <c r="C65" i="5"/>
</calcChain>
</file>

<file path=xl/sharedStrings.xml><?xml version="1.0" encoding="utf-8"?>
<sst xmlns="http://schemas.openxmlformats.org/spreadsheetml/2006/main" count="126" uniqueCount="40">
  <si>
    <t>Travel Reduction Results from Annual "Think Pink" Survey</t>
  </si>
  <si>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</si>
  <si>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</si>
  <si>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</si>
  <si>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</si>
  <si>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</si>
  <si>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</si>
  <si>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</si>
  <si>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</si>
  <si>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</si>
  <si>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</si>
  <si>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</si>
  <si>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</si>
  <si>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</si>
  <si>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NO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</si>
  <si>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</si>
  <si>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</si>
  <si>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</si>
  <si>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</si>
  <si>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</si>
  <si>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</si>
  <si>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</si>
  <si>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</si>
  <si>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</si>
  <si>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</si>
  <si>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</si>
  <si>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Telecommute</t>
  </si>
  <si>
    <t>CWW</t>
  </si>
  <si>
    <t>TOTAL</t>
  </si>
  <si>
    <t>ADJC - 29th Ave. &amp; Pinnacle Peak Rd.</t>
  </si>
  <si>
    <t>Juvenile Corrections - Capitol Complex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</si>
  <si>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</si>
  <si>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</si>
  <si>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</si>
  <si>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</si>
  <si>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</si>
  <si>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</si>
  <si>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</si>
  <si>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Travel Reduction Results from Annual Travel Reduction Survey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</si>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</sst>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8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0" fillId="0" borderId="13" xfId="0" applyFont="1" applyBorder="1" applyAlignment="1">
      <alignment horizontal="center"/>
    </xf>
    <xf numFmtId="3" fontId="10" fillId="0" borderId="14" xfId="1" applyNumberFormat="1" applyFont="1" applyBorder="1"/>
    <xf numFmtId="164" fontId="10" fillId="0" borderId="15" xfId="2" applyNumberFormat="1" applyFont="1" applyBorder="1"/>
    <xf numFmtId="164" fontId="17" fillId="0" borderId="0" xfId="0" applyNumberFormat="1" applyFont="1" applyBorder="1"/>
    <xf numFmtId="0" fontId="10" fillId="0" borderId="16" xfId="0" applyFont="1" applyBorder="1"/>
    <xf numFmtId="3" fontId="10" fillId="0" borderId="17" xfId="1" applyNumberFormat="1" applyFont="1" applyBorder="1"/>
    <xf numFmtId="164" fontId="10" fillId="0" borderId="12" xfId="2" applyNumberFormat="1" applyFont="1" applyBorder="1"/>
    <xf numFmtId="0" fontId="10" fillId="0" borderId="16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8" xfId="2" applyNumberFormat="1" applyFont="1" applyBorder="1"/>
    <xf numFmtId="1" fontId="10" fillId="0" borderId="19" xfId="2" applyNumberFormat="1" applyFont="1" applyBorder="1" applyAlignment="1">
      <alignment horizontal="center"/>
    </xf>
    <xf numFmtId="1" fontId="10" fillId="0" borderId="20" xfId="2" applyNumberFormat="1" applyFont="1" applyBorder="1" applyAlignment="1">
      <alignment horizontal="center"/>
    </xf>
    <xf numFmtId="1" fontId="10" fillId="0" borderId="21" xfId="2" applyNumberFormat="1" applyFont="1" applyBorder="1"/>
    <xf numFmtId="1" fontId="10" fillId="0" borderId="9" xfId="2" applyNumberFormat="1" applyFont="1" applyBorder="1" applyAlignment="1">
      <alignment horizontal="center"/>
    </xf>
    <xf numFmtId="1" fontId="10" fillId="0" borderId="22" xfId="2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3" fontId="10" fillId="0" borderId="23" xfId="0" applyNumberFormat="1" applyFont="1" applyBorder="1"/>
    <xf numFmtId="164" fontId="10" fillId="0" borderId="24" xfId="2" applyNumberFormat="1" applyFont="1" applyBorder="1"/>
    <xf numFmtId="164" fontId="2" fillId="0" borderId="0" xfId="2" applyNumberFormat="1" applyFont="1" applyAlignment="1">
      <alignment horizontal="center"/>
    </xf>
    <xf numFmtId="0" fontId="14" fillId="0" borderId="0" xfId="0" applyFont="1"/>
    <xf numFmtId="164" fontId="2" fillId="0" borderId="25" xfId="2" applyNumberFormat="1" applyFont="1" applyBorder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164" fontId="11" fillId="0" borderId="13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11" fillId="0" borderId="7" xfId="2" applyNumberFormat="1" applyFont="1" applyBorder="1" applyAlignment="1">
      <alignment horizontal="center"/>
    </xf>
    <xf numFmtId="164" fontId="11" fillId="0" borderId="28" xfId="2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1" fontId="10" fillId="0" borderId="32" xfId="2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11" fillId="0" borderId="0" xfId="2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4" fillId="0" borderId="31" xfId="0" applyFont="1" applyBorder="1"/>
    <xf numFmtId="0" fontId="14" fillId="0" borderId="30" xfId="0" applyFont="1" applyBorder="1"/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9" fontId="2" fillId="0" borderId="0" xfId="2" applyFont="1" applyBorder="1"/>
    <xf numFmtId="9" fontId="11" fillId="0" borderId="0" xfId="2" applyFont="1" applyBorder="1"/>
    <xf numFmtId="0" fontId="2" fillId="0" borderId="29" xfId="0" applyFont="1" applyBorder="1" applyAlignment="1">
      <alignment horizontal="center"/>
    </xf>
    <xf numFmtId="9" fontId="2" fillId="0" borderId="33" xfId="2" applyFont="1" applyBorder="1"/>
    <xf numFmtId="9" fontId="11" fillId="0" borderId="9" xfId="2" applyFont="1" applyBorder="1"/>
    <xf numFmtId="10" fontId="2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338846697417261"/>
          <c:y val="3.54609929078014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6115702479339"/>
          <c:y val="0.2234050289679915"/>
          <c:w val="0.81487603305785128"/>
          <c:h val="0.535462847208995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'Capitol Complex'!$B$52:$C$52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'Capitol Complex'!$A$55:$A$63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Complex'!$C$55:$C$63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2.6415094339622643E-2</c:v>
                </c:pt>
                <c:pt idx="3">
                  <c:v>6.0377358490566038E-2</c:v>
                </c:pt>
                <c:pt idx="4">
                  <c:v>7.5471698113207548E-3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55-48A0-B83F-2086A211372B}"/>
            </c:ext>
          </c:extLst>
        </c:ser>
        <c:ser>
          <c:idx val="5"/>
          <c:order val="1"/>
          <c:tx>
            <c:strRef>
              <c:f>'Capitol Complex'!$D$52:$E$52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Complex'!$E$55:$E$63</c:f>
              <c:numCache>
                <c:formatCode>0.0%</c:formatCode>
                <c:ptCount val="9"/>
                <c:pt idx="0">
                  <c:v>1.7543859649122806E-2</c:v>
                </c:pt>
                <c:pt idx="1">
                  <c:v>0</c:v>
                </c:pt>
                <c:pt idx="2">
                  <c:v>1.7543859649122806E-2</c:v>
                </c:pt>
                <c:pt idx="3">
                  <c:v>0.1368421052631579</c:v>
                </c:pt>
                <c:pt idx="4">
                  <c:v>1.0526315789473684E-2</c:v>
                </c:pt>
                <c:pt idx="5">
                  <c:v>0</c:v>
                </c:pt>
                <c:pt idx="6">
                  <c:v>2.1052631578947368E-2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55-48A0-B83F-2086A211372B}"/>
            </c:ext>
          </c:extLst>
        </c:ser>
        <c:ser>
          <c:idx val="0"/>
          <c:order val="2"/>
          <c:tx>
            <c:strRef>
              <c:f>'Capitol Complex'!$F$52:$G$52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Complex'!$G$55:$G$63</c:f>
              <c:numCache>
                <c:formatCode>0.0%</c:formatCode>
                <c:ptCount val="9"/>
                <c:pt idx="0">
                  <c:v>4.4626865671641786E-2</c:v>
                </c:pt>
                <c:pt idx="1">
                  <c:v>0</c:v>
                </c:pt>
                <c:pt idx="2">
                  <c:v>0</c:v>
                </c:pt>
                <c:pt idx="3">
                  <c:v>1.4925373134328358E-2</c:v>
                </c:pt>
                <c:pt idx="4">
                  <c:v>3.7313432835820895E-3</c:v>
                </c:pt>
                <c:pt idx="5">
                  <c:v>0</c:v>
                </c:pt>
                <c:pt idx="6">
                  <c:v>0.2574626865671642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55-48A0-B83F-2086A211372B}"/>
            </c:ext>
          </c:extLst>
        </c:ser>
        <c:ser>
          <c:idx val="2"/>
          <c:order val="3"/>
          <c:tx>
            <c:strRef>
              <c:f>'Capitol Complex'!$H$52:$I$52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Telecommute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Complex'!$I$55:$I$63</c:f>
              <c:numCache>
                <c:formatCode>0.0%</c:formatCode>
                <c:ptCount val="9"/>
                <c:pt idx="0">
                  <c:v>2.0714285714285713E-2</c:v>
                </c:pt>
                <c:pt idx="1">
                  <c:v>0</c:v>
                </c:pt>
                <c:pt idx="2">
                  <c:v>4.464285714285714E-3</c:v>
                </c:pt>
                <c:pt idx="3">
                  <c:v>4.4642857142857144E-2</c:v>
                </c:pt>
                <c:pt idx="4">
                  <c:v>1.7857142857142856E-2</c:v>
                </c:pt>
                <c:pt idx="5">
                  <c:v>0</c:v>
                </c:pt>
                <c:pt idx="6">
                  <c:v>0.14732142857142858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55-48A0-B83F-2086A211372B}"/>
            </c:ext>
          </c:extLst>
        </c:ser>
        <c:ser>
          <c:idx val="3"/>
          <c:order val="4"/>
          <c:tx>
            <c:strRef>
              <c:f>'Capitol Complex'!$J$52:$K$52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'Capitol Complex'!$K$55:$K$63</c:f>
              <c:numCache>
                <c:formatCode>0.0%</c:formatCode>
                <c:ptCount val="9"/>
                <c:pt idx="0">
                  <c:v>8.241563055062167E-3</c:v>
                </c:pt>
                <c:pt idx="1">
                  <c:v>0</c:v>
                </c:pt>
                <c:pt idx="2">
                  <c:v>1.7761989342806393E-2</c:v>
                </c:pt>
                <c:pt idx="3">
                  <c:v>7.1047957371225573E-2</c:v>
                </c:pt>
                <c:pt idx="4">
                  <c:v>1.7761989342806395E-3</c:v>
                </c:pt>
                <c:pt idx="5">
                  <c:v>0</c:v>
                </c:pt>
                <c:pt idx="6">
                  <c:v>0.19538188277087035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6-4EBD-B957-8917EA0CF169}"/>
            </c:ext>
          </c:extLst>
        </c:ser>
        <c:ser>
          <c:idx val="4"/>
          <c:order val="5"/>
          <c:tx>
            <c:strRef>
              <c:f>'Capitol Complex'!$L$52:$M$52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'Capitol Complex'!$M$55:$M$63</c:f>
              <c:numCache>
                <c:formatCode>0.0%</c:formatCode>
                <c:ptCount val="9"/>
                <c:pt idx="0">
                  <c:v>4.4233576642335765E-2</c:v>
                </c:pt>
                <c:pt idx="1">
                  <c:v>0</c:v>
                </c:pt>
                <c:pt idx="2">
                  <c:v>1.0948905109489052E-2</c:v>
                </c:pt>
                <c:pt idx="3">
                  <c:v>5.4744525547445258E-2</c:v>
                </c:pt>
                <c:pt idx="4">
                  <c:v>2.9197080291970802E-2</c:v>
                </c:pt>
                <c:pt idx="5">
                  <c:v>0</c:v>
                </c:pt>
                <c:pt idx="6">
                  <c:v>0.17518248175182483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1-430C-91AB-FCAE1251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122384"/>
        <c:axId val="791122776"/>
      </c:barChart>
      <c:catAx>
        <c:axId val="79112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1122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1122776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1122384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304555125875536"/>
          <c:y val="0.94208335660170139"/>
          <c:w val="0.69992112384915617"/>
          <c:h val="5.7916655154947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4098822509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0258663327264884"/>
          <c:w val="0.86080740042532411"/>
          <c:h val="0.5387942374272575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1-4C31-97FE-76B2C5F9ADD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Complex'!$C$14:$C$20</c:f>
              <c:numCache>
                <c:formatCode>0.0%</c:formatCode>
                <c:ptCount val="7"/>
                <c:pt idx="0">
                  <c:v>0.85070000000000001</c:v>
                </c:pt>
                <c:pt idx="1">
                  <c:v>0.90569999999999995</c:v>
                </c:pt>
                <c:pt idx="2">
                  <c:v>0.79649122807017547</c:v>
                </c:pt>
                <c:pt idx="3">
                  <c:v>0.67930000000000001</c:v>
                </c:pt>
                <c:pt idx="4">
                  <c:v>0.76500000000000001</c:v>
                </c:pt>
                <c:pt idx="5">
                  <c:v>0.70579999999999998</c:v>
                </c:pt>
                <c:pt idx="6">
                  <c:v>0.68569999999999998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1-4C31-97FE-76B2C5F9ADD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A1-4C31-97FE-76B2C5F9A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469032"/>
        <c:axId val="725472168"/>
      </c:lineChart>
      <c:catAx>
        <c:axId val="725469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25472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547216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254690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018334246680703"/>
          <c:y val="0.8879332514628332"/>
          <c:w val="0.66483631853710579"/>
          <c:h val="8.1896506056009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4166765001485194"/>
          <c:w val="0.85714439021074829"/>
          <c:h val="0.50833540175537828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8-401A-A733-B412434E507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Complex'!$F$14:$F$20</c:f>
              <c:numCache>
                <c:formatCode>0.0%</c:formatCode>
                <c:ptCount val="7"/>
                <c:pt idx="0">
                  <c:v>0.82599999999999996</c:v>
                </c:pt>
                <c:pt idx="1">
                  <c:v>0.89370000000000005</c:v>
                </c:pt>
                <c:pt idx="2">
                  <c:v>0.73445574262377067</c:v>
                </c:pt>
                <c:pt idx="3">
                  <c:v>0.69240000000000002</c:v>
                </c:pt>
                <c:pt idx="4">
                  <c:v>0.77649999999999997</c:v>
                </c:pt>
                <c:pt idx="5">
                  <c:v>0.69640000000000002</c:v>
                </c:pt>
                <c:pt idx="6">
                  <c:v>0.69789999999999996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8-401A-A733-B412434E507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0.46600000000000003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B8-401A-A733-B412434E5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469424"/>
        <c:axId val="725472560"/>
      </c:lineChart>
      <c:catAx>
        <c:axId val="72546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2547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547256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2546942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895836832895888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Tms Rmn"/>
              </a:rPr>
              <a:t>Percentage</a:t>
            </a:r>
            <a:r>
              <a:rPr lang="en-US" sz="1150" b="1" i="0" u="none" strike="noStrike" baseline="0">
                <a:solidFill>
                  <a:srgbClr val="000000"/>
                </a:solidFill>
                <a:latin typeface="Tms Rmn"/>
              </a:rPr>
              <a:t> of Non-SOV Trips by Alternate Mode</a:t>
            </a:r>
          </a:p>
        </c:rich>
      </c:tx>
      <c:layout>
        <c:manualLayout>
          <c:xMode val="edge"/>
          <c:yMode val="edge"/>
          <c:x val="0.22913261213268224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103109656301146E-2"/>
          <c:y val="0.16731517509727625"/>
          <c:w val="0.87234042553191493"/>
          <c:h val="0.599221789883268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'29th Ave. &amp; Pinn. Peak Rd.'!$B$53:$C$53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'29th Ave. &amp; Pinn. Peak Rd.'!$A$56:$A$64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'29th Ave. &amp; Pinn. Peak Rd.'!$C$56:$C$64</c:f>
              <c:numCache>
                <c:formatCode>0.0%</c:formatCode>
                <c:ptCount val="9"/>
                <c:pt idx="0">
                  <c:v>2.1014084507042254E-2</c:v>
                </c:pt>
                <c:pt idx="1">
                  <c:v>0</c:v>
                </c:pt>
                <c:pt idx="2">
                  <c:v>7.7464788732394367E-3</c:v>
                </c:pt>
                <c:pt idx="3">
                  <c:v>1.4788732394366197E-2</c:v>
                </c:pt>
                <c:pt idx="4">
                  <c:v>9.1549295774647887E-3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7.0422535211267609E-4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1E-4D2B-88F6-5938EC7D8387}"/>
            </c:ext>
          </c:extLst>
        </c:ser>
        <c:ser>
          <c:idx val="5"/>
          <c:order val="1"/>
          <c:tx>
            <c:strRef>
              <c:f>'29th Ave. &amp; Pinn. Peak Rd.'!$D$53:$E$53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'29th Ave. &amp; Pinn. Peak Rd.'!$A$56:$A$64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'29th Ave. &amp; Pinn. Peak Rd.'!$E$56:$E$64</c:f>
              <c:numCache>
                <c:formatCode>0.0%</c:formatCode>
                <c:ptCount val="9"/>
                <c:pt idx="0">
                  <c:v>1.4299802761341221E-2</c:v>
                </c:pt>
                <c:pt idx="1">
                  <c:v>0</c:v>
                </c:pt>
                <c:pt idx="2">
                  <c:v>4.9309664694280071E-3</c:v>
                </c:pt>
                <c:pt idx="3">
                  <c:v>3.1558185404339245E-2</c:v>
                </c:pt>
                <c:pt idx="4">
                  <c:v>8.8757396449704127E-3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1E-4D2B-88F6-5938EC7D8387}"/>
            </c:ext>
          </c:extLst>
        </c:ser>
        <c:ser>
          <c:idx val="0"/>
          <c:order val="2"/>
          <c:tx>
            <c:strRef>
              <c:f>'29th Ave. &amp; Pinn. Peak Rd.'!$F$53:$G$53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'29th Ave. &amp; Pinn. Peak Rd.'!$A$56:$A$64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'29th Ave. &amp; Pinn. Peak Rd.'!$G$56:$G$64</c:f>
              <c:numCache>
                <c:formatCode>0.0%</c:formatCode>
                <c:ptCount val="9"/>
                <c:pt idx="0">
                  <c:v>2.0809635329541647E-2</c:v>
                </c:pt>
                <c:pt idx="1">
                  <c:v>2.6764804282368685E-3</c:v>
                </c:pt>
                <c:pt idx="2">
                  <c:v>1.405152224824356E-2</c:v>
                </c:pt>
                <c:pt idx="3">
                  <c:v>5.6206088992974239E-2</c:v>
                </c:pt>
                <c:pt idx="4">
                  <c:v>7.6948812311809969E-3</c:v>
                </c:pt>
                <c:pt idx="5">
                  <c:v>0</c:v>
                </c:pt>
                <c:pt idx="6">
                  <c:v>2.5426564068250251E-2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1E-4D2B-88F6-5938EC7D8387}"/>
            </c:ext>
          </c:extLst>
        </c:ser>
        <c:ser>
          <c:idx val="2"/>
          <c:order val="3"/>
          <c:tx>
            <c:strRef>
              <c:f>'29th Ave. &amp; Pinn. Peak Rd.'!$H$53:$I$53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'29th Ave. &amp; Pinn. Peak Rd.'!$A$56:$A$64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'29th Ave. &amp; Pinn. Peak Rd.'!$I$56:$I$64</c:f>
              <c:numCache>
                <c:formatCode>0.0%</c:formatCode>
                <c:ptCount val="9"/>
                <c:pt idx="0">
                  <c:v>3.2471169686985164E-2</c:v>
                </c:pt>
                <c:pt idx="1">
                  <c:v>0</c:v>
                </c:pt>
                <c:pt idx="2">
                  <c:v>4.1186161449752881E-3</c:v>
                </c:pt>
                <c:pt idx="3">
                  <c:v>3.5420098846787477E-2</c:v>
                </c:pt>
                <c:pt idx="4">
                  <c:v>9.0609555189456337E-3</c:v>
                </c:pt>
                <c:pt idx="5">
                  <c:v>0</c:v>
                </c:pt>
                <c:pt idx="6">
                  <c:v>8.2372322899505763E-3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1E-4D2B-88F6-5938EC7D8387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'29th Ave. &amp; Pinn. Peak Rd.'!$K$56:$K$64</c:f>
              <c:numCache>
                <c:formatCode>0.0%</c:formatCode>
                <c:ptCount val="9"/>
                <c:pt idx="0">
                  <c:v>3.7848474909806494E-2</c:v>
                </c:pt>
                <c:pt idx="1">
                  <c:v>1.3119055428009185E-3</c:v>
                </c:pt>
                <c:pt idx="2">
                  <c:v>5.9035749426041336E-3</c:v>
                </c:pt>
                <c:pt idx="3">
                  <c:v>6.7563135454247303E-2</c:v>
                </c:pt>
                <c:pt idx="4">
                  <c:v>0.1006887504099705</c:v>
                </c:pt>
                <c:pt idx="5">
                  <c:v>0</c:v>
                </c:pt>
                <c:pt idx="6">
                  <c:v>1.5742866513611023E-2</c:v>
                </c:pt>
                <c:pt idx="7">
                  <c:v>1.3119055428009185E-3</c:v>
                </c:pt>
                <c:pt idx="8">
                  <c:v>6.5595277140045925E-4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D-4B68-9DFF-CAC814DE356E}"/>
            </c:ext>
          </c:extLst>
        </c:ser>
        <c:ser>
          <c:idx val="4"/>
          <c:order val="5"/>
          <c:tx>
            <c:strRef>
              <c:f>'29th Ave. &amp; Pinn. Peak Rd.'!$L$53:$M$53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'29th Ave. &amp; Pinn. Peak Rd.'!$M$56:$M$64</c:f>
              <c:numCache>
                <c:formatCode>0.0%</c:formatCode>
                <c:ptCount val="9"/>
                <c:pt idx="0">
                  <c:v>4.6388642413487127E-2</c:v>
                </c:pt>
                <c:pt idx="1">
                  <c:v>4.4365572315882874E-3</c:v>
                </c:pt>
                <c:pt idx="2">
                  <c:v>3.5492457852706301E-3</c:v>
                </c:pt>
                <c:pt idx="3">
                  <c:v>3.3717834960070983E-2</c:v>
                </c:pt>
                <c:pt idx="4">
                  <c:v>8.5181898846495116E-2</c:v>
                </c:pt>
                <c:pt idx="5">
                  <c:v>7.0984915705412602E-3</c:v>
                </c:pt>
                <c:pt idx="6">
                  <c:v>1.3309671694764862E-2</c:v>
                </c:pt>
                <c:pt idx="7">
                  <c:v>8.8731144631765753E-4</c:v>
                </c:pt>
                <c:pt idx="8">
                  <c:v>1.7746228926353151E-3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0-4022-96A6-9856E7AD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705584"/>
        <c:axId val="787705976"/>
      </c:barChart>
      <c:catAx>
        <c:axId val="78770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87705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7705976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87705584"/>
        <c:crosses val="autoZero"/>
        <c:crossBetween val="between"/>
        <c:majorUnit val="2.0000000000000004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81948176359261"/>
          <c:y val="0.94552529182879375"/>
          <c:w val="0.71977820585535179"/>
          <c:h val="5.4474863718958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64679415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103486377555852"/>
          <c:w val="0.86080740042532411"/>
          <c:h val="0.5603460069243477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'29th Ave. &amp; Pinn. Peak Rd.'!$A$14:$A$20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'29th Ave. &amp; Pinn. Peak Rd.'!$B$14:$B$20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1-4741-B733-066FFF2AA12B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'29th Ave. &amp; Pinn. Peak Rd.'!$A$14:$A$20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'29th Ave. &amp; Pinn. Peak Rd.'!$C$14:$C$20</c:f>
              <c:numCache>
                <c:formatCode>0.0%</c:formatCode>
                <c:ptCount val="7"/>
                <c:pt idx="0">
                  <c:v>0.89439999999999997</c:v>
                </c:pt>
                <c:pt idx="1">
                  <c:v>0.9466</c:v>
                </c:pt>
                <c:pt idx="2">
                  <c:v>0.94033530571992119</c:v>
                </c:pt>
                <c:pt idx="3">
                  <c:v>0.87309999999999999</c:v>
                </c:pt>
                <c:pt idx="4">
                  <c:v>0.91069999999999995</c:v>
                </c:pt>
                <c:pt idx="5">
                  <c:v>0.76900000000000002</c:v>
                </c:pt>
                <c:pt idx="6">
                  <c:v>0.80369999999999997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1-4741-B733-066FFF2AA12B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'29th Ave. &amp; Pinn. Peak Rd.'!$A$14:$A$20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'29th Ave. &amp; Pinn. Peak Rd.'!$I$14:$I$20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1-4741-B733-066FFF2AA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703232"/>
        <c:axId val="787706760"/>
      </c:lineChart>
      <c:catAx>
        <c:axId val="78770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8770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770676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877032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9224315710536184"/>
          <c:w val="0.6648363185371059"/>
          <c:h val="8.18963254593175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3333428277296051"/>
          <c:w val="0.85714439021074829"/>
          <c:h val="0.5041687181344325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'29th Ave. &amp; Pinn. Peak Rd.'!$A$14:$A$20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'29th Ave. &amp; Pinn. Peak Rd.'!$E$14:$E$20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4A-4D21-938B-70519BD5AD8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'29th Ave. &amp; Pinn. Peak Rd.'!$A$14:$A$20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'29th Ave. &amp; Pinn. Peak Rd.'!$F$14:$F$20</c:f>
              <c:numCache>
                <c:formatCode>0.0%</c:formatCode>
                <c:ptCount val="7"/>
                <c:pt idx="0">
                  <c:v>0.88370000000000004</c:v>
                </c:pt>
                <c:pt idx="1">
                  <c:v>0.93869999999999998</c:v>
                </c:pt>
                <c:pt idx="2">
                  <c:v>0.93436313107920321</c:v>
                </c:pt>
                <c:pt idx="3">
                  <c:v>0.8548</c:v>
                </c:pt>
                <c:pt idx="4">
                  <c:v>0.90890000000000004</c:v>
                </c:pt>
                <c:pt idx="5">
                  <c:v>0.70369999999999999</c:v>
                </c:pt>
                <c:pt idx="6">
                  <c:v>0.81240000000000001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A-4D21-938B-70519BD5AD8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'29th Ave. &amp; Pinn. Peak Rd.'!$A$14:$A$20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'29th Ave. &amp; Pinn. Peak Rd.'!$J$14:$J$20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0.46600000000000003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4A-4D21-938B-70519BD5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1119640"/>
        <c:axId val="791120032"/>
      </c:lineChart>
      <c:catAx>
        <c:axId val="791119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112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112003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11196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895836832895888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19050</xdr:rowOff>
    </xdr:from>
    <xdr:to>
      <xdr:col>8</xdr:col>
      <xdr:colOff>190500</xdr:colOff>
      <xdr:row>82</xdr:row>
      <xdr:rowOff>66675</xdr:rowOff>
    </xdr:to>
    <xdr:graphicFrame macro="">
      <xdr:nvGraphicFramePr>
        <xdr:cNvPr id="12203" name="Chart 1">
          <a:extLst>
            <a:ext uri="{FF2B5EF4-FFF2-40B4-BE49-F238E27FC236}">
              <a16:creationId xmlns:a16="http://schemas.microsoft.com/office/drawing/2014/main" id="{00000000-0008-0000-0000-0000AB2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</xdr:colOff>
      <xdr:row>20</xdr:row>
      <xdr:rowOff>80010</xdr:rowOff>
    </xdr:from>
    <xdr:to>
      <xdr:col>6</xdr:col>
      <xdr:colOff>489585</xdr:colOff>
      <xdr:row>34</xdr:row>
      <xdr:rowOff>53340</xdr:rowOff>
    </xdr:to>
    <xdr:graphicFrame macro="">
      <xdr:nvGraphicFramePr>
        <xdr:cNvPr id="12204" name="Chart 2">
          <a:extLst>
            <a:ext uri="{FF2B5EF4-FFF2-40B4-BE49-F238E27FC236}">
              <a16:creationId xmlns:a16="http://schemas.microsoft.com/office/drawing/2014/main" id="{00000000-0008-0000-0000-0000AC2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</xdr:colOff>
      <xdr:row>34</xdr:row>
      <xdr:rowOff>40005</xdr:rowOff>
    </xdr:from>
    <xdr:to>
      <xdr:col>6</xdr:col>
      <xdr:colOff>502920</xdr:colOff>
      <xdr:row>49</xdr:row>
      <xdr:rowOff>40005</xdr:rowOff>
    </xdr:to>
    <xdr:graphicFrame macro="">
      <xdr:nvGraphicFramePr>
        <xdr:cNvPr id="12205" name="Chart 3">
          <a:extLst>
            <a:ext uri="{FF2B5EF4-FFF2-40B4-BE49-F238E27FC236}">
              <a16:creationId xmlns:a16="http://schemas.microsoft.com/office/drawing/2014/main" id="{00000000-0008-0000-0000-0000AD2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99</xdr:row>
      <xdr:rowOff>114300</xdr:rowOff>
    </xdr:from>
    <xdr:to>
      <xdr:col>0</xdr:col>
      <xdr:colOff>768350</xdr:colOff>
      <xdr:row>100</xdr:row>
      <xdr:rowOff>152400</xdr:rowOff>
    </xdr:to>
    <xdr:sp macro="" textlink="">
      <xdr:nvSpPr>
        <xdr:cNvPr id="12206" name="Text Box 5">
          <a:extLst>
            <a:ext uri="{FF2B5EF4-FFF2-40B4-BE49-F238E27FC236}">
              <a16:creationId xmlns:a16="http://schemas.microsoft.com/office/drawing/2014/main" id="{00000000-0008-0000-0000-0000AE2F0000}"/>
            </a:ext>
          </a:extLst>
        </xdr:cNvPr>
        <xdr:cNvSpPr txBox="1">
          <a:spLocks noChangeArrowheads="1"/>
        </xdr:cNvSpPr>
      </xdr:nvSpPr>
      <xdr:spPr bwMode="auto">
        <a:xfrm>
          <a:off x="695325" y="17878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211456</xdr:colOff>
      <xdr:row>21</xdr:row>
      <xdr:rowOff>99060</xdr:rowOff>
    </xdr:from>
    <xdr:to>
      <xdr:col>8</xdr:col>
      <xdr:colOff>459105</xdr:colOff>
      <xdr:row>26</xdr:row>
      <xdr:rowOff>32385</xdr:rowOff>
    </xdr:to>
    <xdr:sp macro="" textlink="">
      <xdr:nvSpPr>
        <xdr:cNvPr id="11272" name="AutoShape 8">
          <a:extLst>
            <a:ext uri="{FF2B5EF4-FFF2-40B4-BE49-F238E27FC236}">
              <a16:creationId xmlns:a16="http://schemas.microsoft.com/office/drawing/2014/main" id="{00000000-0008-0000-0000-0000082C0000}"/>
            </a:ext>
          </a:extLst>
        </xdr:cNvPr>
        <xdr:cNvSpPr>
          <a:spLocks/>
        </xdr:cNvSpPr>
      </xdr:nvSpPr>
      <xdr:spPr bwMode="auto">
        <a:xfrm>
          <a:off x="5210176" y="4625340"/>
          <a:ext cx="941069" cy="695325"/>
        </a:xfrm>
        <a:prstGeom prst="borderCallout1">
          <a:avLst>
            <a:gd name="adj1" fmla="val 12194"/>
            <a:gd name="adj2" fmla="val -8931"/>
            <a:gd name="adj3" fmla="val -3564"/>
            <a:gd name="adj4" fmla="val -20967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91441</xdr:colOff>
      <xdr:row>35</xdr:row>
      <xdr:rowOff>47625</xdr:rowOff>
    </xdr:from>
    <xdr:to>
      <xdr:col>9</xdr:col>
      <xdr:colOff>120016</xdr:colOff>
      <xdr:row>39</xdr:row>
      <xdr:rowOff>85725</xdr:rowOff>
    </xdr:to>
    <xdr:sp macro="" textlink="">
      <xdr:nvSpPr>
        <xdr:cNvPr id="11273" name="AutoShape 9">
          <a:extLst>
            <a:ext uri="{FF2B5EF4-FFF2-40B4-BE49-F238E27FC236}">
              <a16:creationId xmlns:a16="http://schemas.microsoft.com/office/drawing/2014/main" id="{00000000-0008-0000-0000-0000092C0000}"/>
            </a:ext>
          </a:extLst>
        </xdr:cNvPr>
        <xdr:cNvSpPr>
          <a:spLocks/>
        </xdr:cNvSpPr>
      </xdr:nvSpPr>
      <xdr:spPr bwMode="auto">
        <a:xfrm>
          <a:off x="5090161" y="6707505"/>
          <a:ext cx="1415415" cy="647700"/>
        </a:xfrm>
        <a:prstGeom prst="borderCallout1">
          <a:avLst>
            <a:gd name="adj1" fmla="val 18519"/>
            <a:gd name="adj2" fmla="val -8694"/>
            <a:gd name="adj3" fmla="val 29449"/>
            <a:gd name="adj4" fmla="val -11174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520700</xdr:colOff>
      <xdr:row>85</xdr:row>
      <xdr:rowOff>190500</xdr:rowOff>
    </xdr:to>
    <xdr:sp macro="" textlink="">
      <xdr:nvSpPr>
        <xdr:cNvPr id="12209" name="Text Box 10">
          <a:extLst>
            <a:ext uri="{FF2B5EF4-FFF2-40B4-BE49-F238E27FC236}">
              <a16:creationId xmlns:a16="http://schemas.microsoft.com/office/drawing/2014/main" id="{00000000-0008-0000-0000-0000B12F0000}"/>
            </a:ext>
          </a:extLst>
        </xdr:cNvPr>
        <xdr:cNvSpPr txBox="1">
          <a:spLocks noChangeArrowheads="1"/>
        </xdr:cNvSpPr>
      </xdr:nvSpPr>
      <xdr:spPr bwMode="auto">
        <a:xfrm>
          <a:off x="3648075" y="14849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123825</xdr:colOff>
      <xdr:row>81</xdr:row>
      <xdr:rowOff>0</xdr:rowOff>
    </xdr:from>
    <xdr:ext cx="1445763" cy="159873"/>
    <xdr:sp macro="" textlink="">
      <xdr:nvSpPr>
        <xdr:cNvPr id="11275" name="Text Box 11">
          <a:extLst>
            <a:ext uri="{FF2B5EF4-FFF2-40B4-BE49-F238E27FC236}">
              <a16:creationId xmlns:a16="http://schemas.microsoft.com/office/drawing/2014/main" id="{00000000-0008-0000-0000-00000B2C0000}"/>
            </a:ext>
          </a:extLst>
        </xdr:cNvPr>
        <xdr:cNvSpPr txBox="1">
          <a:spLocks noChangeArrowheads="1"/>
        </xdr:cNvSpPr>
      </xdr:nvSpPr>
      <xdr:spPr bwMode="auto">
        <a:xfrm>
          <a:off x="123825" y="1428750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85</xdr:row>
      <xdr:rowOff>0</xdr:rowOff>
    </xdr:from>
    <xdr:to>
      <xdr:col>4</xdr:col>
      <xdr:colOff>520700</xdr:colOff>
      <xdr:row>85</xdr:row>
      <xdr:rowOff>190500</xdr:rowOff>
    </xdr:to>
    <xdr:sp macro="" textlink="">
      <xdr:nvSpPr>
        <xdr:cNvPr id="12211" name="Text Box 22">
          <a:extLst>
            <a:ext uri="{FF2B5EF4-FFF2-40B4-BE49-F238E27FC236}">
              <a16:creationId xmlns:a16="http://schemas.microsoft.com/office/drawing/2014/main" id="{00000000-0008-0000-0000-0000B32F0000}"/>
            </a:ext>
          </a:extLst>
        </xdr:cNvPr>
        <xdr:cNvSpPr txBox="1">
          <a:spLocks noChangeArrowheads="1"/>
        </xdr:cNvSpPr>
      </xdr:nvSpPr>
      <xdr:spPr bwMode="auto">
        <a:xfrm>
          <a:off x="3648075" y="14849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12212" name="Text Box 23">
          <a:extLst>
            <a:ext uri="{FF2B5EF4-FFF2-40B4-BE49-F238E27FC236}">
              <a16:creationId xmlns:a16="http://schemas.microsoft.com/office/drawing/2014/main" id="{00000000-0008-0000-0000-0000B42F00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520700</xdr:colOff>
      <xdr:row>98</xdr:row>
      <xdr:rowOff>190500</xdr:rowOff>
    </xdr:to>
    <xdr:sp macro="" textlink="">
      <xdr:nvSpPr>
        <xdr:cNvPr id="12213" name="Text Box 24">
          <a:extLst>
            <a:ext uri="{FF2B5EF4-FFF2-40B4-BE49-F238E27FC236}">
              <a16:creationId xmlns:a16="http://schemas.microsoft.com/office/drawing/2014/main" id="{00000000-0008-0000-0000-0000B52F0000}"/>
            </a:ext>
          </a:extLst>
        </xdr:cNvPr>
        <xdr:cNvSpPr txBox="1">
          <a:spLocks noChangeArrowheads="1"/>
        </xdr:cNvSpPr>
      </xdr:nvSpPr>
      <xdr:spPr bwMode="auto">
        <a:xfrm>
          <a:off x="364807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520700</xdr:colOff>
      <xdr:row>98</xdr:row>
      <xdr:rowOff>190500</xdr:rowOff>
    </xdr:to>
    <xdr:sp macro="" textlink="">
      <xdr:nvSpPr>
        <xdr:cNvPr id="12214" name="Text Box 25">
          <a:extLst>
            <a:ext uri="{FF2B5EF4-FFF2-40B4-BE49-F238E27FC236}">
              <a16:creationId xmlns:a16="http://schemas.microsoft.com/office/drawing/2014/main" id="{00000000-0008-0000-0000-0000B62F0000}"/>
            </a:ext>
          </a:extLst>
        </xdr:cNvPr>
        <xdr:cNvSpPr txBox="1">
          <a:spLocks noChangeArrowheads="1"/>
        </xdr:cNvSpPr>
      </xdr:nvSpPr>
      <xdr:spPr bwMode="auto">
        <a:xfrm>
          <a:off x="364807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12215" name="Text Box 26">
          <a:extLst>
            <a:ext uri="{FF2B5EF4-FFF2-40B4-BE49-F238E27FC236}">
              <a16:creationId xmlns:a16="http://schemas.microsoft.com/office/drawing/2014/main" id="{00000000-0008-0000-0000-0000B72F00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520700</xdr:colOff>
      <xdr:row>98</xdr:row>
      <xdr:rowOff>190500</xdr:rowOff>
    </xdr:to>
    <xdr:sp macro="" textlink="">
      <xdr:nvSpPr>
        <xdr:cNvPr id="12216" name="Text Box 27">
          <a:extLst>
            <a:ext uri="{FF2B5EF4-FFF2-40B4-BE49-F238E27FC236}">
              <a16:creationId xmlns:a16="http://schemas.microsoft.com/office/drawing/2014/main" id="{00000000-0008-0000-0000-0000B82F0000}"/>
            </a:ext>
          </a:extLst>
        </xdr:cNvPr>
        <xdr:cNvSpPr txBox="1">
          <a:spLocks noChangeArrowheads="1"/>
        </xdr:cNvSpPr>
      </xdr:nvSpPr>
      <xdr:spPr bwMode="auto">
        <a:xfrm>
          <a:off x="364807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520700</xdr:colOff>
      <xdr:row>98</xdr:row>
      <xdr:rowOff>190500</xdr:rowOff>
    </xdr:to>
    <xdr:sp macro="" textlink="">
      <xdr:nvSpPr>
        <xdr:cNvPr id="12217" name="Text Box 28">
          <a:extLst>
            <a:ext uri="{FF2B5EF4-FFF2-40B4-BE49-F238E27FC236}">
              <a16:creationId xmlns:a16="http://schemas.microsoft.com/office/drawing/2014/main" id="{00000000-0008-0000-0000-0000B92F0000}"/>
            </a:ext>
          </a:extLst>
        </xdr:cNvPr>
        <xdr:cNvSpPr txBox="1">
          <a:spLocks noChangeArrowheads="1"/>
        </xdr:cNvSpPr>
      </xdr:nvSpPr>
      <xdr:spPr bwMode="auto">
        <a:xfrm>
          <a:off x="364807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768350</xdr:colOff>
      <xdr:row>98</xdr:row>
      <xdr:rowOff>38100</xdr:rowOff>
    </xdr:to>
    <xdr:sp macro="" textlink="">
      <xdr:nvSpPr>
        <xdr:cNvPr id="12218" name="Text Box 29">
          <a:extLst>
            <a:ext uri="{FF2B5EF4-FFF2-40B4-BE49-F238E27FC236}">
              <a16:creationId xmlns:a16="http://schemas.microsoft.com/office/drawing/2014/main" id="{00000000-0008-0000-0000-0000BA2F0000}"/>
            </a:ext>
          </a:extLst>
        </xdr:cNvPr>
        <xdr:cNvSpPr txBox="1">
          <a:spLocks noChangeArrowheads="1"/>
        </xdr:cNvSpPr>
      </xdr:nvSpPr>
      <xdr:spPr bwMode="auto">
        <a:xfrm>
          <a:off x="695325" y="17373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12219" name="Text Box 30">
          <a:extLst>
            <a:ext uri="{FF2B5EF4-FFF2-40B4-BE49-F238E27FC236}">
              <a16:creationId xmlns:a16="http://schemas.microsoft.com/office/drawing/2014/main" id="{00000000-0008-0000-0000-0000BB2F00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12220" name="Text Box 31">
          <a:extLst>
            <a:ext uri="{FF2B5EF4-FFF2-40B4-BE49-F238E27FC236}">
              <a16:creationId xmlns:a16="http://schemas.microsoft.com/office/drawing/2014/main" id="{00000000-0008-0000-0000-0000BC2F00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12221" name="Text Box 32">
          <a:extLst>
            <a:ext uri="{FF2B5EF4-FFF2-40B4-BE49-F238E27FC236}">
              <a16:creationId xmlns:a16="http://schemas.microsoft.com/office/drawing/2014/main" id="{00000000-0008-0000-0000-0000BD2F00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12222" name="Text Box 33">
          <a:extLst>
            <a:ext uri="{FF2B5EF4-FFF2-40B4-BE49-F238E27FC236}">
              <a16:creationId xmlns:a16="http://schemas.microsoft.com/office/drawing/2014/main" id="{00000000-0008-0000-0000-0000BE2F00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12223" name="Text Box 34">
          <a:extLst>
            <a:ext uri="{FF2B5EF4-FFF2-40B4-BE49-F238E27FC236}">
              <a16:creationId xmlns:a16="http://schemas.microsoft.com/office/drawing/2014/main" id="{00000000-0008-0000-0000-0000BF2F00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12224" name="Text Box 35">
          <a:extLst>
            <a:ext uri="{FF2B5EF4-FFF2-40B4-BE49-F238E27FC236}">
              <a16:creationId xmlns:a16="http://schemas.microsoft.com/office/drawing/2014/main" id="{00000000-0008-0000-0000-0000C02F00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768350</xdr:colOff>
      <xdr:row>98</xdr:row>
      <xdr:rowOff>190500</xdr:rowOff>
    </xdr:to>
    <xdr:sp macro="" textlink="">
      <xdr:nvSpPr>
        <xdr:cNvPr id="12225" name="Text Box 36">
          <a:extLst>
            <a:ext uri="{FF2B5EF4-FFF2-40B4-BE49-F238E27FC236}">
              <a16:creationId xmlns:a16="http://schemas.microsoft.com/office/drawing/2014/main" id="{00000000-0008-0000-0000-0000C12F00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520700</xdr:colOff>
      <xdr:row>98</xdr:row>
      <xdr:rowOff>190500</xdr:rowOff>
    </xdr:to>
    <xdr:sp macro="" textlink="">
      <xdr:nvSpPr>
        <xdr:cNvPr id="12226" name="Text Box 37">
          <a:extLst>
            <a:ext uri="{FF2B5EF4-FFF2-40B4-BE49-F238E27FC236}">
              <a16:creationId xmlns:a16="http://schemas.microsoft.com/office/drawing/2014/main" id="{00000000-0008-0000-0000-0000C22F0000}"/>
            </a:ext>
          </a:extLst>
        </xdr:cNvPr>
        <xdr:cNvSpPr txBox="1">
          <a:spLocks noChangeArrowheads="1"/>
        </xdr:cNvSpPr>
      </xdr:nvSpPr>
      <xdr:spPr bwMode="auto">
        <a:xfrm>
          <a:off x="364807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520700</xdr:colOff>
      <xdr:row>98</xdr:row>
      <xdr:rowOff>190500</xdr:rowOff>
    </xdr:to>
    <xdr:sp macro="" textlink="">
      <xdr:nvSpPr>
        <xdr:cNvPr id="12227" name="Text Box 38">
          <a:extLst>
            <a:ext uri="{FF2B5EF4-FFF2-40B4-BE49-F238E27FC236}">
              <a16:creationId xmlns:a16="http://schemas.microsoft.com/office/drawing/2014/main" id="{00000000-0008-0000-0000-0000C32F0000}"/>
            </a:ext>
          </a:extLst>
        </xdr:cNvPr>
        <xdr:cNvSpPr txBox="1">
          <a:spLocks noChangeArrowheads="1"/>
        </xdr:cNvSpPr>
      </xdr:nvSpPr>
      <xdr:spPr bwMode="auto">
        <a:xfrm>
          <a:off x="364807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0.93397</cdr:x>
      <cdr:y>0.50892</cdr:y>
    </cdr:from>
    <cdr:to>
      <cdr:x>0.98265</cdr:x>
      <cdr:y>0.73827</cdr:y>
    </cdr:to>
    <cdr:sp macro="" textlink="">
      <cdr:nvSpPr>
        <cdr:cNvPr id="1228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182" y="1369815"/>
          <a:ext cx="281007" cy="614327"/>
        </a:xfrm>
        <a:prstGeom xmlns:a="http://schemas.openxmlformats.org/drawingml/2006/main" prst="upArrow">
          <a:avLst>
            <a:gd name="adj1" fmla="val 50000"/>
            <a:gd name="adj2" fmla="val 5465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0.94742</cdr:x>
      <cdr:y>0.30332</cdr:y>
    </cdr:from>
    <cdr:to>
      <cdr:x>0.99086</cdr:x>
      <cdr:y>0.46961</cdr:y>
    </cdr:to>
    <cdr:sp macro="" textlink="">
      <cdr:nvSpPr>
        <cdr:cNvPr id="1331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76340"/>
          <a:ext cx="226335" cy="369058"/>
        </a:xfrm>
        <a:prstGeom xmlns:a="http://schemas.openxmlformats.org/drawingml/2006/main" prst="downArrow">
          <a:avLst>
            <a:gd name="adj1" fmla="val 50000"/>
            <a:gd name="adj2" fmla="val 4076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0.34328</cdr:y>
    </cdr:from>
    <cdr:to>
      <cdr:x>0.99061</cdr:x>
      <cdr:y>0.5012</cdr:y>
    </cdr:to>
    <cdr:sp macro="" textlink="">
      <cdr:nvSpPr>
        <cdr:cNvPr id="1433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91193"/>
          <a:ext cx="228893" cy="362495"/>
        </a:xfrm>
        <a:prstGeom xmlns:a="http://schemas.openxmlformats.org/drawingml/2006/main" prst="downArrow">
          <a:avLst>
            <a:gd name="adj1" fmla="val 50000"/>
            <a:gd name="adj2" fmla="val 3959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19050</xdr:rowOff>
    </xdr:from>
    <xdr:to>
      <xdr:col>8</xdr:col>
      <xdr:colOff>247650</xdr:colOff>
      <xdr:row>81</xdr:row>
      <xdr:rowOff>133350</xdr:rowOff>
    </xdr:to>
    <xdr:graphicFrame macro="">
      <xdr:nvGraphicFramePr>
        <xdr:cNvPr id="324636" name="Chart 1">
          <a:extLst>
            <a:ext uri="{FF2B5EF4-FFF2-40B4-BE49-F238E27FC236}">
              <a16:creationId xmlns:a16="http://schemas.microsoft.com/office/drawing/2014/main" id="{00000000-0008-0000-0100-00001CF4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</xdr:colOff>
      <xdr:row>20</xdr:row>
      <xdr:rowOff>68580</xdr:rowOff>
    </xdr:from>
    <xdr:to>
      <xdr:col>6</xdr:col>
      <xdr:colOff>493395</xdr:colOff>
      <xdr:row>35</xdr:row>
      <xdr:rowOff>121920</xdr:rowOff>
    </xdr:to>
    <xdr:graphicFrame macro="">
      <xdr:nvGraphicFramePr>
        <xdr:cNvPr id="324637" name="Chart 2">
          <a:extLst>
            <a:ext uri="{FF2B5EF4-FFF2-40B4-BE49-F238E27FC236}">
              <a16:creationId xmlns:a16="http://schemas.microsoft.com/office/drawing/2014/main" id="{00000000-0008-0000-0100-00001DF4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</xdr:colOff>
      <xdr:row>35</xdr:row>
      <xdr:rowOff>72390</xdr:rowOff>
    </xdr:from>
    <xdr:to>
      <xdr:col>6</xdr:col>
      <xdr:colOff>489585</xdr:colOff>
      <xdr:row>50</xdr:row>
      <xdr:rowOff>72390</xdr:rowOff>
    </xdr:to>
    <xdr:graphicFrame macro="">
      <xdr:nvGraphicFramePr>
        <xdr:cNvPr id="324638" name="Chart 3">
          <a:extLst>
            <a:ext uri="{FF2B5EF4-FFF2-40B4-BE49-F238E27FC236}">
              <a16:creationId xmlns:a16="http://schemas.microsoft.com/office/drawing/2014/main" id="{00000000-0008-0000-0100-00001EF4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97</xdr:row>
      <xdr:rowOff>190500</xdr:rowOff>
    </xdr:to>
    <xdr:sp macro="" textlink="">
      <xdr:nvSpPr>
        <xdr:cNvPr id="324639" name="Text Box 5">
          <a:extLst>
            <a:ext uri="{FF2B5EF4-FFF2-40B4-BE49-F238E27FC236}">
              <a16:creationId xmlns:a16="http://schemas.microsoft.com/office/drawing/2014/main" id="{00000000-0008-0000-0100-00001FF40400}"/>
            </a:ext>
          </a:extLst>
        </xdr:cNvPr>
        <xdr:cNvSpPr txBox="1">
          <a:spLocks noChangeArrowheads="1"/>
        </xdr:cNvSpPr>
      </xdr:nvSpPr>
      <xdr:spPr bwMode="auto">
        <a:xfrm>
          <a:off x="69532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331470</xdr:colOff>
      <xdr:row>22</xdr:row>
      <xdr:rowOff>112395</xdr:rowOff>
    </xdr:from>
    <xdr:to>
      <xdr:col>9</xdr:col>
      <xdr:colOff>55245</xdr:colOff>
      <xdr:row>26</xdr:row>
      <xdr:rowOff>121920</xdr:rowOff>
    </xdr:to>
    <xdr:sp macro="" textlink="">
      <xdr:nvSpPr>
        <xdr:cNvPr id="6152" name="AutoShape 8">
          <a:extLst>
            <a:ext uri="{FF2B5EF4-FFF2-40B4-BE49-F238E27FC236}">
              <a16:creationId xmlns:a16="http://schemas.microsoft.com/office/drawing/2014/main" id="{00000000-0008-0000-0100-000008180000}"/>
            </a:ext>
          </a:extLst>
        </xdr:cNvPr>
        <xdr:cNvSpPr>
          <a:spLocks/>
        </xdr:cNvSpPr>
      </xdr:nvSpPr>
      <xdr:spPr bwMode="auto">
        <a:xfrm>
          <a:off x="5330190" y="4112895"/>
          <a:ext cx="1042035" cy="619125"/>
        </a:xfrm>
        <a:prstGeom prst="borderCallout1">
          <a:avLst>
            <a:gd name="adj1" fmla="val 12194"/>
            <a:gd name="adj2" fmla="val -8931"/>
            <a:gd name="adj3" fmla="val -6585"/>
            <a:gd name="adj4" fmla="val -20899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687705</xdr:colOff>
      <xdr:row>36</xdr:row>
      <xdr:rowOff>140970</xdr:rowOff>
    </xdr:from>
    <xdr:to>
      <xdr:col>9</xdr:col>
      <xdr:colOff>32385</xdr:colOff>
      <xdr:row>39</xdr:row>
      <xdr:rowOff>26670</xdr:rowOff>
    </xdr:to>
    <xdr:sp macro="" textlink="">
      <xdr:nvSpPr>
        <xdr:cNvPr id="6153" name="AutoShape 9">
          <a:extLst>
            <a:ext uri="{FF2B5EF4-FFF2-40B4-BE49-F238E27FC236}">
              <a16:creationId xmlns:a16="http://schemas.microsoft.com/office/drawing/2014/main" id="{00000000-0008-0000-0100-000009180000}"/>
            </a:ext>
          </a:extLst>
        </xdr:cNvPr>
        <xdr:cNvSpPr>
          <a:spLocks/>
        </xdr:cNvSpPr>
      </xdr:nvSpPr>
      <xdr:spPr bwMode="auto">
        <a:xfrm>
          <a:off x="4993005" y="6275070"/>
          <a:ext cx="1356360" cy="342900"/>
        </a:xfrm>
        <a:prstGeom prst="borderCallout1">
          <a:avLst>
            <a:gd name="adj1" fmla="val 18519"/>
            <a:gd name="adj2" fmla="val -8694"/>
            <a:gd name="adj3" fmla="val 49221"/>
            <a:gd name="adj4" fmla="val -10050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oneCellAnchor>
    <xdr:from>
      <xdr:col>0</xdr:col>
      <xdr:colOff>66675</xdr:colOff>
      <xdr:row>80</xdr:row>
      <xdr:rowOff>66675</xdr:rowOff>
    </xdr:from>
    <xdr:ext cx="1445763" cy="159873"/>
    <xdr:sp macro="" textlink="">
      <xdr:nvSpPr>
        <xdr:cNvPr id="6155" name="Text Box 11">
          <a:extLst>
            <a:ext uri="{FF2B5EF4-FFF2-40B4-BE49-F238E27FC236}">
              <a16:creationId xmlns:a16="http://schemas.microsoft.com/office/drawing/2014/main" id="{00000000-0008-0000-0100-00000B180000}"/>
            </a:ext>
          </a:extLst>
        </xdr:cNvPr>
        <xdr:cNvSpPr txBox="1">
          <a:spLocks noChangeArrowheads="1"/>
        </xdr:cNvSpPr>
      </xdr:nvSpPr>
      <xdr:spPr bwMode="auto">
        <a:xfrm>
          <a:off x="66675" y="138969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84</xdr:row>
      <xdr:rowOff>0</xdr:rowOff>
    </xdr:from>
    <xdr:to>
      <xdr:col>4</xdr:col>
      <xdr:colOff>523875</xdr:colOff>
      <xdr:row>84</xdr:row>
      <xdr:rowOff>190500</xdr:rowOff>
    </xdr:to>
    <xdr:sp macro="" textlink="">
      <xdr:nvSpPr>
        <xdr:cNvPr id="324643" name="Text Box 23">
          <a:extLst>
            <a:ext uri="{FF2B5EF4-FFF2-40B4-BE49-F238E27FC236}">
              <a16:creationId xmlns:a16="http://schemas.microsoft.com/office/drawing/2014/main" id="{00000000-0008-0000-0100-000023F40400}"/>
            </a:ext>
          </a:extLst>
        </xdr:cNvPr>
        <xdr:cNvSpPr txBox="1">
          <a:spLocks noChangeArrowheads="1"/>
        </xdr:cNvSpPr>
      </xdr:nvSpPr>
      <xdr:spPr bwMode="auto">
        <a:xfrm>
          <a:off x="3648075" y="144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97</xdr:row>
      <xdr:rowOff>190500</xdr:rowOff>
    </xdr:to>
    <xdr:sp macro="" textlink="">
      <xdr:nvSpPr>
        <xdr:cNvPr id="324644" name="Text Box 24">
          <a:extLst>
            <a:ext uri="{FF2B5EF4-FFF2-40B4-BE49-F238E27FC236}">
              <a16:creationId xmlns:a16="http://schemas.microsoft.com/office/drawing/2014/main" id="{00000000-0008-0000-0100-000024F40400}"/>
            </a:ext>
          </a:extLst>
        </xdr:cNvPr>
        <xdr:cNvSpPr txBox="1">
          <a:spLocks noChangeArrowheads="1"/>
        </xdr:cNvSpPr>
      </xdr:nvSpPr>
      <xdr:spPr bwMode="auto">
        <a:xfrm>
          <a:off x="69532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97</xdr:row>
      <xdr:rowOff>190500</xdr:rowOff>
    </xdr:to>
    <xdr:sp macro="" textlink="">
      <xdr:nvSpPr>
        <xdr:cNvPr id="324645" name="Text Box 25">
          <a:extLst>
            <a:ext uri="{FF2B5EF4-FFF2-40B4-BE49-F238E27FC236}">
              <a16:creationId xmlns:a16="http://schemas.microsoft.com/office/drawing/2014/main" id="{00000000-0008-0000-0100-000025F40400}"/>
            </a:ext>
          </a:extLst>
        </xdr:cNvPr>
        <xdr:cNvSpPr txBox="1">
          <a:spLocks noChangeArrowheads="1"/>
        </xdr:cNvSpPr>
      </xdr:nvSpPr>
      <xdr:spPr bwMode="auto">
        <a:xfrm>
          <a:off x="364807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97</xdr:row>
      <xdr:rowOff>190500</xdr:rowOff>
    </xdr:to>
    <xdr:sp macro="" textlink="">
      <xdr:nvSpPr>
        <xdr:cNvPr id="324646" name="Text Box 26">
          <a:extLst>
            <a:ext uri="{FF2B5EF4-FFF2-40B4-BE49-F238E27FC236}">
              <a16:creationId xmlns:a16="http://schemas.microsoft.com/office/drawing/2014/main" id="{00000000-0008-0000-0100-000026F40400}"/>
            </a:ext>
          </a:extLst>
        </xdr:cNvPr>
        <xdr:cNvSpPr txBox="1">
          <a:spLocks noChangeArrowheads="1"/>
        </xdr:cNvSpPr>
      </xdr:nvSpPr>
      <xdr:spPr bwMode="auto">
        <a:xfrm>
          <a:off x="364807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114300</xdr:rowOff>
    </xdr:from>
    <xdr:to>
      <xdr:col>0</xdr:col>
      <xdr:colOff>771525</xdr:colOff>
      <xdr:row>99</xdr:row>
      <xdr:rowOff>152400</xdr:rowOff>
    </xdr:to>
    <xdr:sp macro="" textlink="">
      <xdr:nvSpPr>
        <xdr:cNvPr id="324647" name="Text Box 27">
          <a:extLst>
            <a:ext uri="{FF2B5EF4-FFF2-40B4-BE49-F238E27FC236}">
              <a16:creationId xmlns:a16="http://schemas.microsoft.com/office/drawing/2014/main" id="{00000000-0008-0000-0100-000027F40400}"/>
            </a:ext>
          </a:extLst>
        </xdr:cNvPr>
        <xdr:cNvSpPr txBox="1">
          <a:spLocks noChangeArrowheads="1"/>
        </xdr:cNvSpPr>
      </xdr:nvSpPr>
      <xdr:spPr bwMode="auto">
        <a:xfrm>
          <a:off x="695325" y="1749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97</xdr:row>
      <xdr:rowOff>190500</xdr:rowOff>
    </xdr:to>
    <xdr:sp macro="" textlink="">
      <xdr:nvSpPr>
        <xdr:cNvPr id="324648" name="Text Box 28">
          <a:extLst>
            <a:ext uri="{FF2B5EF4-FFF2-40B4-BE49-F238E27FC236}">
              <a16:creationId xmlns:a16="http://schemas.microsoft.com/office/drawing/2014/main" id="{00000000-0008-0000-0100-000028F40400}"/>
            </a:ext>
          </a:extLst>
        </xdr:cNvPr>
        <xdr:cNvSpPr txBox="1">
          <a:spLocks noChangeArrowheads="1"/>
        </xdr:cNvSpPr>
      </xdr:nvSpPr>
      <xdr:spPr bwMode="auto">
        <a:xfrm>
          <a:off x="69532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97</xdr:row>
      <xdr:rowOff>190500</xdr:rowOff>
    </xdr:to>
    <xdr:sp macro="" textlink="">
      <xdr:nvSpPr>
        <xdr:cNvPr id="324649" name="Text Box 29">
          <a:extLst>
            <a:ext uri="{FF2B5EF4-FFF2-40B4-BE49-F238E27FC236}">
              <a16:creationId xmlns:a16="http://schemas.microsoft.com/office/drawing/2014/main" id="{00000000-0008-0000-0100-000029F40400}"/>
            </a:ext>
          </a:extLst>
        </xdr:cNvPr>
        <xdr:cNvSpPr txBox="1">
          <a:spLocks noChangeArrowheads="1"/>
        </xdr:cNvSpPr>
      </xdr:nvSpPr>
      <xdr:spPr bwMode="auto">
        <a:xfrm>
          <a:off x="364807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97</xdr:row>
      <xdr:rowOff>190500</xdr:rowOff>
    </xdr:to>
    <xdr:sp macro="" textlink="">
      <xdr:nvSpPr>
        <xdr:cNvPr id="324650" name="Text Box 30">
          <a:extLst>
            <a:ext uri="{FF2B5EF4-FFF2-40B4-BE49-F238E27FC236}">
              <a16:creationId xmlns:a16="http://schemas.microsoft.com/office/drawing/2014/main" id="{00000000-0008-0000-0100-00002AF40400}"/>
            </a:ext>
          </a:extLst>
        </xdr:cNvPr>
        <xdr:cNvSpPr txBox="1">
          <a:spLocks noChangeArrowheads="1"/>
        </xdr:cNvSpPr>
      </xdr:nvSpPr>
      <xdr:spPr bwMode="auto">
        <a:xfrm>
          <a:off x="364807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97</xdr:row>
      <xdr:rowOff>190500</xdr:rowOff>
    </xdr:to>
    <xdr:sp macro="" textlink="">
      <xdr:nvSpPr>
        <xdr:cNvPr id="324651" name="Text Box 31">
          <a:extLst>
            <a:ext uri="{FF2B5EF4-FFF2-40B4-BE49-F238E27FC236}">
              <a16:creationId xmlns:a16="http://schemas.microsoft.com/office/drawing/2014/main" id="{00000000-0008-0000-0100-00002BF40400}"/>
            </a:ext>
          </a:extLst>
        </xdr:cNvPr>
        <xdr:cNvSpPr txBox="1">
          <a:spLocks noChangeArrowheads="1"/>
        </xdr:cNvSpPr>
      </xdr:nvSpPr>
      <xdr:spPr bwMode="auto">
        <a:xfrm>
          <a:off x="69532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97</xdr:row>
      <xdr:rowOff>190500</xdr:rowOff>
    </xdr:to>
    <xdr:sp macro="" textlink="">
      <xdr:nvSpPr>
        <xdr:cNvPr id="324652" name="Text Box 32">
          <a:extLst>
            <a:ext uri="{FF2B5EF4-FFF2-40B4-BE49-F238E27FC236}">
              <a16:creationId xmlns:a16="http://schemas.microsoft.com/office/drawing/2014/main" id="{00000000-0008-0000-0100-00002CF40400}"/>
            </a:ext>
          </a:extLst>
        </xdr:cNvPr>
        <xdr:cNvSpPr txBox="1">
          <a:spLocks noChangeArrowheads="1"/>
        </xdr:cNvSpPr>
      </xdr:nvSpPr>
      <xdr:spPr bwMode="auto">
        <a:xfrm>
          <a:off x="364807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97</xdr:row>
      <xdr:rowOff>190500</xdr:rowOff>
    </xdr:to>
    <xdr:sp macro="" textlink="">
      <xdr:nvSpPr>
        <xdr:cNvPr id="324653" name="Text Box 33">
          <a:extLst>
            <a:ext uri="{FF2B5EF4-FFF2-40B4-BE49-F238E27FC236}">
              <a16:creationId xmlns:a16="http://schemas.microsoft.com/office/drawing/2014/main" id="{00000000-0008-0000-0100-00002DF40400}"/>
            </a:ext>
          </a:extLst>
        </xdr:cNvPr>
        <xdr:cNvSpPr txBox="1">
          <a:spLocks noChangeArrowheads="1"/>
        </xdr:cNvSpPr>
      </xdr:nvSpPr>
      <xdr:spPr bwMode="auto">
        <a:xfrm>
          <a:off x="364807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96</xdr:row>
      <xdr:rowOff>0</xdr:rowOff>
    </xdr:from>
    <xdr:to>
      <xdr:col>0</xdr:col>
      <xdr:colOff>771525</xdr:colOff>
      <xdr:row>97</xdr:row>
      <xdr:rowOff>38100</xdr:rowOff>
    </xdr:to>
    <xdr:sp macro="" textlink="">
      <xdr:nvSpPr>
        <xdr:cNvPr id="324654" name="Text Box 34">
          <a:extLst>
            <a:ext uri="{FF2B5EF4-FFF2-40B4-BE49-F238E27FC236}">
              <a16:creationId xmlns:a16="http://schemas.microsoft.com/office/drawing/2014/main" id="{00000000-0008-0000-0100-00002EF40400}"/>
            </a:ext>
          </a:extLst>
        </xdr:cNvPr>
        <xdr:cNvSpPr txBox="1">
          <a:spLocks noChangeArrowheads="1"/>
        </xdr:cNvSpPr>
      </xdr:nvSpPr>
      <xdr:spPr bwMode="auto">
        <a:xfrm>
          <a:off x="695325" y="1699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97</xdr:row>
      <xdr:rowOff>190500</xdr:rowOff>
    </xdr:to>
    <xdr:sp macro="" textlink="">
      <xdr:nvSpPr>
        <xdr:cNvPr id="324655" name="Text Box 35">
          <a:extLst>
            <a:ext uri="{FF2B5EF4-FFF2-40B4-BE49-F238E27FC236}">
              <a16:creationId xmlns:a16="http://schemas.microsoft.com/office/drawing/2014/main" id="{00000000-0008-0000-0100-00002FF40400}"/>
            </a:ext>
          </a:extLst>
        </xdr:cNvPr>
        <xdr:cNvSpPr txBox="1">
          <a:spLocks noChangeArrowheads="1"/>
        </xdr:cNvSpPr>
      </xdr:nvSpPr>
      <xdr:spPr bwMode="auto">
        <a:xfrm>
          <a:off x="69532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97</xdr:row>
      <xdr:rowOff>190500</xdr:rowOff>
    </xdr:to>
    <xdr:sp macro="" textlink="">
      <xdr:nvSpPr>
        <xdr:cNvPr id="324656" name="Text Box 36">
          <a:extLst>
            <a:ext uri="{FF2B5EF4-FFF2-40B4-BE49-F238E27FC236}">
              <a16:creationId xmlns:a16="http://schemas.microsoft.com/office/drawing/2014/main" id="{00000000-0008-0000-0100-000030F40400}"/>
            </a:ext>
          </a:extLst>
        </xdr:cNvPr>
        <xdr:cNvSpPr txBox="1">
          <a:spLocks noChangeArrowheads="1"/>
        </xdr:cNvSpPr>
      </xdr:nvSpPr>
      <xdr:spPr bwMode="auto">
        <a:xfrm>
          <a:off x="69532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97</xdr:row>
      <xdr:rowOff>190500</xdr:rowOff>
    </xdr:to>
    <xdr:sp macro="" textlink="">
      <xdr:nvSpPr>
        <xdr:cNvPr id="324657" name="Text Box 37">
          <a:extLst>
            <a:ext uri="{FF2B5EF4-FFF2-40B4-BE49-F238E27FC236}">
              <a16:creationId xmlns:a16="http://schemas.microsoft.com/office/drawing/2014/main" id="{00000000-0008-0000-0100-000031F40400}"/>
            </a:ext>
          </a:extLst>
        </xdr:cNvPr>
        <xdr:cNvSpPr txBox="1">
          <a:spLocks noChangeArrowheads="1"/>
        </xdr:cNvSpPr>
      </xdr:nvSpPr>
      <xdr:spPr bwMode="auto">
        <a:xfrm>
          <a:off x="69532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97</xdr:row>
      <xdr:rowOff>190500</xdr:rowOff>
    </xdr:to>
    <xdr:sp macro="" textlink="">
      <xdr:nvSpPr>
        <xdr:cNvPr id="324658" name="Text Box 38">
          <a:extLst>
            <a:ext uri="{FF2B5EF4-FFF2-40B4-BE49-F238E27FC236}">
              <a16:creationId xmlns:a16="http://schemas.microsoft.com/office/drawing/2014/main" id="{00000000-0008-0000-0100-000032F40400}"/>
            </a:ext>
          </a:extLst>
        </xdr:cNvPr>
        <xdr:cNvSpPr txBox="1">
          <a:spLocks noChangeArrowheads="1"/>
        </xdr:cNvSpPr>
      </xdr:nvSpPr>
      <xdr:spPr bwMode="auto">
        <a:xfrm>
          <a:off x="69532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97</xdr:row>
      <xdr:rowOff>190500</xdr:rowOff>
    </xdr:to>
    <xdr:sp macro="" textlink="">
      <xdr:nvSpPr>
        <xdr:cNvPr id="324659" name="Text Box 39">
          <a:extLst>
            <a:ext uri="{FF2B5EF4-FFF2-40B4-BE49-F238E27FC236}">
              <a16:creationId xmlns:a16="http://schemas.microsoft.com/office/drawing/2014/main" id="{00000000-0008-0000-0100-000033F40400}"/>
            </a:ext>
          </a:extLst>
        </xdr:cNvPr>
        <xdr:cNvSpPr txBox="1">
          <a:spLocks noChangeArrowheads="1"/>
        </xdr:cNvSpPr>
      </xdr:nvSpPr>
      <xdr:spPr bwMode="auto">
        <a:xfrm>
          <a:off x="69532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97</xdr:row>
      <xdr:rowOff>190500</xdr:rowOff>
    </xdr:to>
    <xdr:sp macro="" textlink="">
      <xdr:nvSpPr>
        <xdr:cNvPr id="324660" name="Text Box 40">
          <a:extLst>
            <a:ext uri="{FF2B5EF4-FFF2-40B4-BE49-F238E27FC236}">
              <a16:creationId xmlns:a16="http://schemas.microsoft.com/office/drawing/2014/main" id="{00000000-0008-0000-0100-000034F40400}"/>
            </a:ext>
          </a:extLst>
        </xdr:cNvPr>
        <xdr:cNvSpPr txBox="1">
          <a:spLocks noChangeArrowheads="1"/>
        </xdr:cNvSpPr>
      </xdr:nvSpPr>
      <xdr:spPr bwMode="auto">
        <a:xfrm>
          <a:off x="69532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97</xdr:row>
      <xdr:rowOff>190500</xdr:rowOff>
    </xdr:to>
    <xdr:sp macro="" textlink="">
      <xdr:nvSpPr>
        <xdr:cNvPr id="324661" name="Text Box 41">
          <a:extLst>
            <a:ext uri="{FF2B5EF4-FFF2-40B4-BE49-F238E27FC236}">
              <a16:creationId xmlns:a16="http://schemas.microsoft.com/office/drawing/2014/main" id="{00000000-0008-0000-0100-000035F40400}"/>
            </a:ext>
          </a:extLst>
        </xdr:cNvPr>
        <xdr:cNvSpPr txBox="1">
          <a:spLocks noChangeArrowheads="1"/>
        </xdr:cNvSpPr>
      </xdr:nvSpPr>
      <xdr:spPr bwMode="auto">
        <a:xfrm>
          <a:off x="69532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97</xdr:row>
      <xdr:rowOff>190500</xdr:rowOff>
    </xdr:to>
    <xdr:sp macro="" textlink="">
      <xdr:nvSpPr>
        <xdr:cNvPr id="324662" name="Text Box 42">
          <a:extLst>
            <a:ext uri="{FF2B5EF4-FFF2-40B4-BE49-F238E27FC236}">
              <a16:creationId xmlns:a16="http://schemas.microsoft.com/office/drawing/2014/main" id="{00000000-0008-0000-0100-000036F40400}"/>
            </a:ext>
          </a:extLst>
        </xdr:cNvPr>
        <xdr:cNvSpPr txBox="1">
          <a:spLocks noChangeArrowheads="1"/>
        </xdr:cNvSpPr>
      </xdr:nvSpPr>
      <xdr:spPr bwMode="auto">
        <a:xfrm>
          <a:off x="364807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97</xdr:row>
      <xdr:rowOff>190500</xdr:rowOff>
    </xdr:to>
    <xdr:sp macro="" textlink="">
      <xdr:nvSpPr>
        <xdr:cNvPr id="324663" name="Text Box 43">
          <a:extLst>
            <a:ext uri="{FF2B5EF4-FFF2-40B4-BE49-F238E27FC236}">
              <a16:creationId xmlns:a16="http://schemas.microsoft.com/office/drawing/2014/main" id="{00000000-0008-0000-0100-000037F40400}"/>
            </a:ext>
          </a:extLst>
        </xdr:cNvPr>
        <xdr:cNvSpPr txBox="1">
          <a:spLocks noChangeArrowheads="1"/>
        </xdr:cNvSpPr>
      </xdr:nvSpPr>
      <xdr:spPr bwMode="auto">
        <a:xfrm>
          <a:off x="3648075" y="17145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0.93699</cdr:x>
      <cdr:y>0.52523</cdr:y>
    </cdr:from>
    <cdr:to>
      <cdr:x>0.98322</cdr:x>
      <cdr:y>0.7403</cdr:y>
    </cdr:to>
    <cdr:sp macro="" textlink="">
      <cdr:nvSpPr>
        <cdr:cNvPr id="71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177" y="1288593"/>
          <a:ext cx="269500" cy="524999"/>
        </a:xfrm>
        <a:prstGeom xmlns:a="http://schemas.openxmlformats.org/drawingml/2006/main" prst="upArrow">
          <a:avLst>
            <a:gd name="adj1" fmla="val 50000"/>
            <a:gd name="adj2" fmla="val 4870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0.94742</cdr:x>
      <cdr:y>0.29973</cdr:y>
    </cdr:from>
    <cdr:to>
      <cdr:x>0.99086</cdr:x>
      <cdr:y>0.53469</cdr:y>
    </cdr:to>
    <cdr:sp macro="" textlink="">
      <cdr:nvSpPr>
        <cdr:cNvPr id="8194" name="AutoShap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68375"/>
          <a:ext cx="226335" cy="521460"/>
        </a:xfrm>
        <a:prstGeom xmlns:a="http://schemas.openxmlformats.org/drawingml/2006/main" prst="downArrow">
          <a:avLst>
            <a:gd name="adj1" fmla="val 50000"/>
            <a:gd name="adj2" fmla="val 5759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0.34784</cdr:y>
    </cdr:from>
    <cdr:to>
      <cdr:x>0.99061</cdr:x>
      <cdr:y>0.58627</cdr:y>
    </cdr:to>
    <cdr:sp macro="" textlink="">
      <cdr:nvSpPr>
        <cdr:cNvPr id="921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801644"/>
          <a:ext cx="228893" cy="547318"/>
        </a:xfrm>
        <a:prstGeom xmlns:a="http://schemas.openxmlformats.org/drawingml/2006/main" prst="downArrow">
          <a:avLst>
            <a:gd name="adj1" fmla="val 50000"/>
            <a:gd name="adj2" fmla="val 5977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2"/>
  <sheetViews>
    <sheetView showGridLines="0" tabSelected="1" zoomScaleNormal="100" zoomScaleSheetLayoutView="100" workbookViewId="0">
      <selection activeCell="K86" sqref="K86"/>
    </sheetView>
  </sheetViews>
  <sheetFormatPr defaultColWidth="11.375" defaultRowHeight="12"/>
  <cols>
    <col min="1" max="1" width="13.375" style="4" customWidth="1"/>
    <col min="2" max="2" width="11.75" style="4" customWidth="1"/>
    <col min="3" max="9" width="11.375" style="4" customWidth="1"/>
    <col min="10" max="13" width="11.375" style="5" customWidth="1"/>
    <col min="14" max="14" width="5.125" style="5" customWidth="1"/>
    <col min="15" max="15" width="1.75" style="5" customWidth="1"/>
    <col min="16" max="18" width="5.125" style="5" customWidth="1"/>
    <col min="19" max="19" width="1.75" style="5" customWidth="1"/>
    <col min="20" max="22" width="5.125" style="5" customWidth="1"/>
    <col min="23" max="23" width="1.75" style="5" customWidth="1"/>
    <col min="24" max="26" width="5.125" style="5" customWidth="1"/>
    <col min="27" max="27" width="1.75" style="5" customWidth="1"/>
    <col min="28" max="30" width="5.125" style="5" customWidth="1"/>
    <col min="31" max="31" width="1.75" style="5" customWidth="1"/>
    <col min="32" max="34" width="5.125" style="5" customWidth="1"/>
    <col min="35" max="35" width="1.75" style="5" customWidth="1"/>
    <col min="36" max="38" width="5.125" style="5" customWidth="1"/>
    <col min="39" max="39" width="1.75" style="5" customWidth="1"/>
    <col min="40" max="42" width="5.125" style="5" customWidth="1"/>
    <col min="43" max="43" width="0.875" style="5" customWidth="1"/>
    <col min="44" max="51" width="5.125" style="5" customWidth="1"/>
    <col min="52" max="72" width="5.125" style="4" customWidth="1"/>
    <col min="73" max="16384" width="11.375" style="4"/>
  </cols>
  <sheetData>
    <row r="1" spans="1:51" ht="15" customHeight="1"/>
    <row r="2" spans="1:51" ht="22.8">
      <c r="A2" s="73" t="s">
        <v>30</v>
      </c>
      <c r="B2" s="73"/>
      <c r="C2" s="73"/>
      <c r="D2" s="73"/>
      <c r="E2" s="73"/>
      <c r="F2" s="73"/>
      <c r="G2" s="73"/>
      <c r="H2" s="74"/>
      <c r="I2" s="74"/>
      <c r="J2" s="6"/>
    </row>
    <row r="3" spans="1:51" ht="15.75" customHeight="1">
      <c r="A3" s="75" t="s">
        <v>38</v>
      </c>
      <c r="B3" s="75"/>
      <c r="C3" s="75"/>
      <c r="D3" s="75"/>
      <c r="E3" s="75"/>
      <c r="F3" s="75"/>
      <c r="G3" s="75"/>
      <c r="H3" s="74"/>
      <c r="I3" s="74"/>
      <c r="J3" s="6"/>
    </row>
    <row r="4" spans="1:51" ht="6.75" customHeight="1">
      <c r="F4" s="7"/>
    </row>
    <row r="5" spans="1:51" ht="13.8" thickBot="1">
      <c r="F5" s="7"/>
    </row>
    <row r="6" spans="1:51" s="1" customFormat="1" ht="14.4" thickBot="1">
      <c r="A6" s="8" t="s">
        <v>1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90">
        <v>2023</v>
      </c>
      <c r="H6" s="8">
        <v>2024</v>
      </c>
      <c r="I6" s="70"/>
      <c r="J6" s="70"/>
      <c r="K6" s="70"/>
      <c r="L6" s="6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51" s="1" customFormat="1" ht="14.4" thickBot="1">
      <c r="A7" s="10" t="s">
        <v>2</v>
      </c>
      <c r="B7" s="11">
        <v>1</v>
      </c>
      <c r="C7" s="11">
        <v>1</v>
      </c>
      <c r="D7" s="11">
        <v>1</v>
      </c>
      <c r="E7" s="11">
        <v>1</v>
      </c>
      <c r="F7" s="11">
        <v>0.95740000000000003</v>
      </c>
      <c r="G7" s="91">
        <v>1</v>
      </c>
      <c r="H7" s="92">
        <v>0.98</v>
      </c>
      <c r="I7" s="88"/>
      <c r="J7" s="88"/>
      <c r="K7" s="88"/>
      <c r="L7" s="8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51" ht="15" customHeight="1">
      <c r="D8" s="3" t="s">
        <v>37</v>
      </c>
    </row>
    <row r="9" spans="1:51" ht="15" customHeight="1"/>
    <row r="10" spans="1:51" ht="17.399999999999999">
      <c r="A10" s="76" t="s">
        <v>3</v>
      </c>
      <c r="B10" s="76"/>
      <c r="C10" s="76"/>
      <c r="D10" s="76"/>
      <c r="E10" s="76"/>
      <c r="F10" s="76"/>
      <c r="G10" s="76"/>
      <c r="H10" s="77"/>
      <c r="I10" s="77"/>
    </row>
    <row r="11" spans="1:51" ht="12" customHeight="1" thickBot="1">
      <c r="A11" s="79"/>
      <c r="B11" s="79"/>
      <c r="C11" s="79"/>
      <c r="D11" s="79"/>
      <c r="E11" s="79"/>
      <c r="F11" s="79"/>
      <c r="G11" s="79"/>
      <c r="H11" s="12"/>
    </row>
    <row r="12" spans="1:51" s="1" customFormat="1" ht="14.4" thickBot="1">
      <c r="B12" s="81" t="s">
        <v>4</v>
      </c>
      <c r="C12" s="82"/>
      <c r="D12" s="83"/>
      <c r="E12" s="81" t="s">
        <v>5</v>
      </c>
      <c r="F12" s="84"/>
      <c r="G12" s="85"/>
      <c r="H12" s="13" t="s">
        <v>6</v>
      </c>
      <c r="I12" s="80" t="s">
        <v>7</v>
      </c>
      <c r="J12" s="7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1" s="1" customFormat="1" ht="14.4" thickBot="1">
      <c r="A13" s="14"/>
      <c r="B13" s="15" t="s">
        <v>8</v>
      </c>
      <c r="C13" s="16" t="s">
        <v>9</v>
      </c>
      <c r="D13" s="17" t="s">
        <v>10</v>
      </c>
      <c r="E13" s="18" t="s">
        <v>8</v>
      </c>
      <c r="F13" s="16" t="s">
        <v>9</v>
      </c>
      <c r="G13" s="17" t="s">
        <v>10</v>
      </c>
      <c r="H13" s="19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1" ht="14.4" thickBot="1">
      <c r="A14" s="21">
        <v>2018</v>
      </c>
      <c r="B14" s="55">
        <v>0.6</v>
      </c>
      <c r="C14" s="56">
        <v>0.85070000000000001</v>
      </c>
      <c r="D14" s="57">
        <v>4.4999999999999998E-2</v>
      </c>
      <c r="E14" s="55">
        <v>0.6</v>
      </c>
      <c r="F14" s="56">
        <v>0.82599999999999996</v>
      </c>
      <c r="G14" s="57">
        <v>6.6000000000000003E-2</v>
      </c>
      <c r="H14" s="22" t="s">
        <v>14</v>
      </c>
      <c r="I14" s="53">
        <v>0.75929999999999997</v>
      </c>
      <c r="J14" s="53">
        <v>0.71540000000000004</v>
      </c>
      <c r="T14" s="25"/>
      <c r="U14" s="26"/>
      <c r="X14" s="25"/>
      <c r="Y14" s="26"/>
    </row>
    <row r="15" spans="1:51" s="54" customFormat="1" ht="14.4" thickBot="1">
      <c r="A15" s="21">
        <v>2019</v>
      </c>
      <c r="B15" s="63">
        <v>0.6</v>
      </c>
      <c r="C15" s="64">
        <v>0.90569999999999995</v>
      </c>
      <c r="D15" s="65">
        <f t="shared" ref="D15" si="0">(C15-C14)/C14</f>
        <v>6.4652639003173779E-2</v>
      </c>
      <c r="E15" s="66">
        <v>0.6</v>
      </c>
      <c r="F15" s="64">
        <v>0.89370000000000005</v>
      </c>
      <c r="G15" s="65">
        <f t="shared" ref="G15" si="1">(F15-F14)/F14</f>
        <v>8.1961259079903259E-2</v>
      </c>
      <c r="H15" s="22" t="s">
        <v>14</v>
      </c>
      <c r="I15" s="53">
        <v>0.73650000000000004</v>
      </c>
      <c r="J15" s="53">
        <v>0.69230000000000003</v>
      </c>
      <c r="K15" s="26"/>
      <c r="L15" s="26"/>
      <c r="M15" s="26"/>
      <c r="N15" s="26"/>
      <c r="O15" s="26"/>
      <c r="P15" s="26"/>
      <c r="Q15" s="26"/>
      <c r="R15" s="26"/>
      <c r="S15" s="26"/>
      <c r="T15" s="25"/>
      <c r="U15" s="26"/>
      <c r="V15" s="26"/>
      <c r="W15" s="26"/>
      <c r="X15" s="25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</row>
    <row r="16" spans="1:51" ht="14.4" thickBot="1">
      <c r="A16" s="21">
        <v>2020</v>
      </c>
      <c r="B16" s="63">
        <v>0.6</v>
      </c>
      <c r="C16" s="64">
        <v>0.79649122807017547</v>
      </c>
      <c r="D16" s="65">
        <f>(C16-C15)/C15</f>
        <v>-0.12057941032331289</v>
      </c>
      <c r="E16" s="66">
        <v>0.6</v>
      </c>
      <c r="F16" s="64">
        <v>0.73445574262377067</v>
      </c>
      <c r="G16" s="65">
        <f>(F16-F15)/F15</f>
        <v>-0.17818536128032827</v>
      </c>
      <c r="H16" s="22" t="s">
        <v>14</v>
      </c>
      <c r="I16" s="53">
        <v>0.73740000000000006</v>
      </c>
      <c r="J16" s="53">
        <v>0.70799999999999996</v>
      </c>
      <c r="T16" s="25"/>
      <c r="U16" s="26"/>
      <c r="X16" s="25"/>
      <c r="Y16" s="26"/>
    </row>
    <row r="17" spans="1:25" ht="14.4" thickBot="1">
      <c r="A17" s="21">
        <v>2021</v>
      </c>
      <c r="B17" s="63">
        <v>0.6</v>
      </c>
      <c r="C17" s="64">
        <v>0.67930000000000001</v>
      </c>
      <c r="D17" s="65">
        <f>(C17-C16)/C16</f>
        <v>-0.1471343612334802</v>
      </c>
      <c r="E17" s="66">
        <v>0.6</v>
      </c>
      <c r="F17" s="64">
        <v>0.69240000000000002</v>
      </c>
      <c r="G17" s="65">
        <f>(F17-F16)/F16</f>
        <v>-5.7261098502042702E-2</v>
      </c>
      <c r="H17" s="22" t="s">
        <v>14</v>
      </c>
      <c r="I17" s="53">
        <v>0.48699999999999999</v>
      </c>
      <c r="J17" s="53">
        <v>0.46600000000000003</v>
      </c>
      <c r="T17" s="25"/>
      <c r="U17" s="26"/>
      <c r="X17" s="25"/>
      <c r="Y17" s="26"/>
    </row>
    <row r="18" spans="1:25" ht="14.4" thickBot="1">
      <c r="A18" s="21">
        <v>2022</v>
      </c>
      <c r="B18" s="63">
        <v>0.6</v>
      </c>
      <c r="C18" s="64">
        <v>0.76500000000000001</v>
      </c>
      <c r="D18" s="65">
        <f>(C18-C17)/C17</f>
        <v>0.12615928161342557</v>
      </c>
      <c r="E18" s="66">
        <v>0.6</v>
      </c>
      <c r="F18" s="64">
        <v>0.77649999999999997</v>
      </c>
      <c r="G18" s="65">
        <f>(F18-F17)/F17</f>
        <v>0.12146158290005769</v>
      </c>
      <c r="H18" s="22" t="s">
        <v>14</v>
      </c>
      <c r="I18" s="53">
        <v>0.50949999999999995</v>
      </c>
      <c r="J18" s="53">
        <v>0.51470000000000005</v>
      </c>
      <c r="T18" s="27"/>
      <c r="X18" s="27"/>
    </row>
    <row r="19" spans="1:25" ht="14.4" thickBot="1">
      <c r="A19" s="21">
        <v>2023</v>
      </c>
      <c r="B19" s="63">
        <v>0.6</v>
      </c>
      <c r="C19" s="64">
        <v>0.70579999999999998</v>
      </c>
      <c r="D19" s="65">
        <f>(C19-C18)/C18</f>
        <v>-7.7385620915032718E-2</v>
      </c>
      <c r="E19" s="66">
        <v>0.6</v>
      </c>
      <c r="F19" s="64">
        <v>0.69640000000000002</v>
      </c>
      <c r="G19" s="65">
        <f>(F19-F18)/F18</f>
        <v>-0.10315518351577585</v>
      </c>
      <c r="H19" s="22" t="s">
        <v>14</v>
      </c>
      <c r="I19" s="93">
        <v>0.4698</v>
      </c>
      <c r="J19" s="93">
        <v>0.45379999999999998</v>
      </c>
      <c r="T19" s="27"/>
      <c r="X19" s="27"/>
    </row>
    <row r="20" spans="1:25" ht="14.4" thickBot="1">
      <c r="A20" s="23">
        <v>2024</v>
      </c>
      <c r="B20" s="58">
        <v>0.6</v>
      </c>
      <c r="C20" s="59">
        <v>0.68569999999999998</v>
      </c>
      <c r="D20" s="60">
        <f>(C20-C19)/C19</f>
        <v>-2.8478322470954956E-2</v>
      </c>
      <c r="E20" s="66">
        <v>0.6</v>
      </c>
      <c r="F20" s="59">
        <v>0.69789999999999996</v>
      </c>
      <c r="G20" s="60">
        <f>(F20-F19)/F19</f>
        <v>2.1539345203905021E-3</v>
      </c>
      <c r="H20" s="24" t="s">
        <v>14</v>
      </c>
      <c r="I20" s="71">
        <v>0.45800000000000002</v>
      </c>
      <c r="J20" s="71">
        <v>0.42049999999999998</v>
      </c>
      <c r="T20" s="25"/>
      <c r="U20" s="26"/>
      <c r="X20" s="25"/>
      <c r="Y20" s="26"/>
    </row>
    <row r="21" spans="1:25">
      <c r="T21" s="25"/>
      <c r="U21" s="26"/>
      <c r="X21" s="25"/>
      <c r="Y21" s="26"/>
    </row>
    <row r="22" spans="1:25">
      <c r="T22" s="25"/>
      <c r="U22" s="26"/>
      <c r="X22" s="25"/>
      <c r="Y22" s="26"/>
    </row>
    <row r="23" spans="1:25">
      <c r="T23" s="25"/>
      <c r="U23" s="26"/>
      <c r="X23" s="25"/>
      <c r="Y23" s="26"/>
    </row>
    <row r="24" spans="1:25">
      <c r="T24" s="25"/>
      <c r="U24" s="26"/>
      <c r="X24" s="25"/>
      <c r="Y24" s="26"/>
    </row>
    <row r="25" spans="1:25">
      <c r="L25" s="26"/>
      <c r="M25" s="26"/>
    </row>
    <row r="27" spans="1:25">
      <c r="W27" s="27"/>
    </row>
    <row r="28" spans="1:25">
      <c r="W28" s="27"/>
    </row>
    <row r="29" spans="1:25">
      <c r="W29" s="27"/>
    </row>
    <row r="30" spans="1:25">
      <c r="W30" s="27"/>
    </row>
    <row r="31" spans="1:25">
      <c r="W31" s="27"/>
    </row>
    <row r="32" spans="1:25">
      <c r="W32" s="27"/>
    </row>
    <row r="49" spans="1:41" ht="12" customHeight="1"/>
    <row r="50" spans="1:41" ht="19.05" customHeight="1">
      <c r="A50" s="78" t="s">
        <v>15</v>
      </c>
      <c r="B50" s="78"/>
      <c r="C50" s="78"/>
      <c r="D50" s="78"/>
      <c r="E50" s="78"/>
      <c r="F50" s="78"/>
      <c r="G50" s="78"/>
      <c r="H50" s="77"/>
      <c r="I50" s="77"/>
    </row>
    <row r="51" spans="1:41" ht="12.6" thickBot="1"/>
    <row r="52" spans="1:41" s="7" customFormat="1" ht="14.1" customHeight="1" thickBot="1">
      <c r="B52" s="86">
        <v>2019</v>
      </c>
      <c r="C52" s="87"/>
      <c r="D52" s="86">
        <v>2020</v>
      </c>
      <c r="E52" s="87"/>
      <c r="F52" s="86">
        <v>2021</v>
      </c>
      <c r="G52" s="87"/>
      <c r="H52" s="86">
        <v>2022</v>
      </c>
      <c r="I52" s="87"/>
      <c r="J52" s="86">
        <v>2023</v>
      </c>
      <c r="K52" s="87"/>
      <c r="L52" s="86">
        <v>2024</v>
      </c>
      <c r="M52" s="87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</row>
    <row r="53" spans="1:41" s="7" customFormat="1" ht="13.8" thickBot="1">
      <c r="A53" s="50" t="s">
        <v>16</v>
      </c>
      <c r="B53" s="29" t="s">
        <v>17</v>
      </c>
      <c r="C53" s="17" t="s">
        <v>18</v>
      </c>
      <c r="D53" s="29" t="s">
        <v>17</v>
      </c>
      <c r="E53" s="17" t="s">
        <v>18</v>
      </c>
      <c r="F53" s="29" t="s">
        <v>17</v>
      </c>
      <c r="G53" s="17" t="s">
        <v>18</v>
      </c>
      <c r="H53" s="29" t="s">
        <v>17</v>
      </c>
      <c r="I53" s="17" t="s">
        <v>18</v>
      </c>
      <c r="J53" s="29" t="s">
        <v>17</v>
      </c>
      <c r="K53" s="17" t="s">
        <v>18</v>
      </c>
      <c r="L53" s="29" t="s">
        <v>17</v>
      </c>
      <c r="M53" s="17" t="s">
        <v>18</v>
      </c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</row>
    <row r="54" spans="1:41" s="7" customFormat="1" ht="13.2">
      <c r="A54" s="33" t="s">
        <v>19</v>
      </c>
      <c r="B54" s="30">
        <v>240</v>
      </c>
      <c r="C54" s="31">
        <f>B54/B64</f>
        <v>0.90566037735849059</v>
      </c>
      <c r="D54" s="30">
        <v>227</v>
      </c>
      <c r="E54" s="31">
        <f>D54/D64</f>
        <v>0.79649122807017547</v>
      </c>
      <c r="F54" s="30">
        <v>182.04000000000002</v>
      </c>
      <c r="G54" s="31">
        <f>F54/F64</f>
        <v>0.67925373134328371</v>
      </c>
      <c r="H54" s="30">
        <v>171.36</v>
      </c>
      <c r="I54" s="31">
        <f>H54/H64</f>
        <v>0.76500000000000001</v>
      </c>
      <c r="J54" s="30">
        <v>198.68</v>
      </c>
      <c r="K54" s="31">
        <v>0.70579040852575492</v>
      </c>
      <c r="L54" s="30">
        <v>187.88</v>
      </c>
      <c r="M54" s="31">
        <v>0.68569343065693433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</row>
    <row r="55" spans="1:41" s="7" customFormat="1" ht="13.2">
      <c r="A55" s="33" t="s">
        <v>25</v>
      </c>
      <c r="B55" s="34">
        <v>0</v>
      </c>
      <c r="C55" s="35">
        <f>B55/B64</f>
        <v>0</v>
      </c>
      <c r="D55" s="34">
        <v>5</v>
      </c>
      <c r="E55" s="35">
        <f>D55/D64</f>
        <v>1.7543859649122806E-2</v>
      </c>
      <c r="F55" s="34">
        <v>11.959999999999999</v>
      </c>
      <c r="G55" s="35">
        <f>F55/F64</f>
        <v>4.4626865671641786E-2</v>
      </c>
      <c r="H55" s="34">
        <v>4.6399999999999997</v>
      </c>
      <c r="I55" s="35">
        <f>H55/H64</f>
        <v>2.0714285714285713E-2</v>
      </c>
      <c r="J55" s="34">
        <v>2.3199999999999998</v>
      </c>
      <c r="K55" s="35">
        <v>8.241563055062167E-3</v>
      </c>
      <c r="L55" s="34">
        <v>12.12</v>
      </c>
      <c r="M55" s="35">
        <v>4.4233576642335765E-2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</row>
    <row r="56" spans="1:41" s="7" customFormat="1" ht="13.2">
      <c r="A56" s="33" t="s">
        <v>22</v>
      </c>
      <c r="B56" s="34">
        <v>0</v>
      </c>
      <c r="C56" s="35">
        <f>B56/B64</f>
        <v>0</v>
      </c>
      <c r="D56" s="34">
        <v>0</v>
      </c>
      <c r="E56" s="35">
        <f>D56/D64</f>
        <v>0</v>
      </c>
      <c r="F56" s="34">
        <v>0</v>
      </c>
      <c r="G56" s="35">
        <f>F56/F64</f>
        <v>0</v>
      </c>
      <c r="H56" s="34">
        <v>0</v>
      </c>
      <c r="I56" s="35">
        <f>H56/H64</f>
        <v>0</v>
      </c>
      <c r="J56" s="34">
        <v>0</v>
      </c>
      <c r="K56" s="35">
        <v>0</v>
      </c>
      <c r="L56" s="34">
        <v>0</v>
      </c>
      <c r="M56" s="35">
        <v>0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</row>
    <row r="57" spans="1:41" s="7" customFormat="1" ht="13.2">
      <c r="A57" s="33" t="s">
        <v>20</v>
      </c>
      <c r="B57" s="34">
        <v>7</v>
      </c>
      <c r="C57" s="35">
        <f>B57/B64</f>
        <v>2.6415094339622643E-2</v>
      </c>
      <c r="D57" s="34">
        <v>5</v>
      </c>
      <c r="E57" s="35">
        <f>D57/D64</f>
        <v>1.7543859649122806E-2</v>
      </c>
      <c r="F57" s="34">
        <v>0</v>
      </c>
      <c r="G57" s="35">
        <f>F57/F64</f>
        <v>0</v>
      </c>
      <c r="H57" s="34">
        <v>1</v>
      </c>
      <c r="I57" s="35">
        <f>H57/H64</f>
        <v>4.464285714285714E-3</v>
      </c>
      <c r="J57" s="34">
        <v>5</v>
      </c>
      <c r="K57" s="35">
        <v>1.7761989342806393E-2</v>
      </c>
      <c r="L57" s="34">
        <v>3</v>
      </c>
      <c r="M57" s="35">
        <v>1.0948905109489052E-2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</row>
    <row r="58" spans="1:41" s="7" customFormat="1" ht="13.2">
      <c r="A58" s="33" t="s">
        <v>21</v>
      </c>
      <c r="B58" s="34">
        <v>16</v>
      </c>
      <c r="C58" s="35">
        <f>B58/B64</f>
        <v>6.0377358490566038E-2</v>
      </c>
      <c r="D58" s="34">
        <v>39</v>
      </c>
      <c r="E58" s="35">
        <f>D58/D64</f>
        <v>0.1368421052631579</v>
      </c>
      <c r="F58" s="34">
        <v>4</v>
      </c>
      <c r="G58" s="35">
        <f>F58/F64</f>
        <v>1.4925373134328358E-2</v>
      </c>
      <c r="H58" s="34">
        <v>10</v>
      </c>
      <c r="I58" s="35">
        <f>H58/H64</f>
        <v>4.4642857142857144E-2</v>
      </c>
      <c r="J58" s="34">
        <v>20</v>
      </c>
      <c r="K58" s="35">
        <v>7.1047957371225573E-2</v>
      </c>
      <c r="L58" s="34">
        <v>15</v>
      </c>
      <c r="M58" s="35">
        <v>5.4744525547445258E-2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</row>
    <row r="59" spans="1:41" s="7" customFormat="1" ht="12.75" customHeight="1">
      <c r="A59" s="36" t="s">
        <v>27</v>
      </c>
      <c r="B59" s="34">
        <v>2</v>
      </c>
      <c r="C59" s="35">
        <f>B59/B64</f>
        <v>7.5471698113207548E-3</v>
      </c>
      <c r="D59" s="34">
        <v>3</v>
      </c>
      <c r="E59" s="35">
        <f>D59/D64</f>
        <v>1.0526315789473684E-2</v>
      </c>
      <c r="F59" s="34">
        <v>1</v>
      </c>
      <c r="G59" s="35">
        <f>F59/F64</f>
        <v>3.7313432835820895E-3</v>
      </c>
      <c r="H59" s="34">
        <v>4</v>
      </c>
      <c r="I59" s="35">
        <f>H59/H64</f>
        <v>1.7857142857142856E-2</v>
      </c>
      <c r="J59" s="34">
        <v>0.5</v>
      </c>
      <c r="K59" s="35">
        <v>1.7761989342806395E-3</v>
      </c>
      <c r="L59" s="34">
        <v>8</v>
      </c>
      <c r="M59" s="35">
        <v>2.9197080291970802E-2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</row>
    <row r="60" spans="1:41" s="7" customFormat="1" ht="13.2">
      <c r="A60" s="33" t="s">
        <v>32</v>
      </c>
      <c r="B60" s="34">
        <v>0</v>
      </c>
      <c r="C60" s="35">
        <f>B60/B64</f>
        <v>0</v>
      </c>
      <c r="D60" s="34">
        <v>0</v>
      </c>
      <c r="E60" s="35">
        <f>D60/D64</f>
        <v>0</v>
      </c>
      <c r="F60" s="34">
        <v>0</v>
      </c>
      <c r="G60" s="35">
        <f>F60/F64</f>
        <v>0</v>
      </c>
      <c r="H60" s="34">
        <v>0</v>
      </c>
      <c r="I60" s="35">
        <f>H60/H64</f>
        <v>0</v>
      </c>
      <c r="J60" s="34">
        <v>0</v>
      </c>
      <c r="K60" s="35">
        <v>0</v>
      </c>
      <c r="L60" s="34">
        <v>0</v>
      </c>
      <c r="M60" s="35">
        <v>0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</row>
    <row r="61" spans="1:41" s="7" customFormat="1" ht="13.2">
      <c r="A61" s="33" t="s">
        <v>26</v>
      </c>
      <c r="B61" s="34">
        <v>0</v>
      </c>
      <c r="C61" s="35">
        <f>B61/B64</f>
        <v>0</v>
      </c>
      <c r="D61" s="34">
        <v>6</v>
      </c>
      <c r="E61" s="35">
        <f>D61/D64</f>
        <v>2.1052631578947368E-2</v>
      </c>
      <c r="F61" s="34">
        <v>69</v>
      </c>
      <c r="G61" s="35">
        <f>F61/F64</f>
        <v>0.2574626865671642</v>
      </c>
      <c r="H61" s="34">
        <v>33</v>
      </c>
      <c r="I61" s="35">
        <f>H61/H64</f>
        <v>0.14732142857142858</v>
      </c>
      <c r="J61" s="34">
        <v>55</v>
      </c>
      <c r="K61" s="35">
        <v>0.19538188277087035</v>
      </c>
      <c r="L61" s="34">
        <v>48</v>
      </c>
      <c r="M61" s="35">
        <v>0.17518248175182483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</row>
    <row r="62" spans="1:41" s="7" customFormat="1" ht="13.2">
      <c r="A62" s="33" t="s">
        <v>24</v>
      </c>
      <c r="B62" s="34">
        <v>0</v>
      </c>
      <c r="C62" s="35">
        <f>B62/B64</f>
        <v>0</v>
      </c>
      <c r="D62" s="34">
        <v>0</v>
      </c>
      <c r="E62" s="35">
        <f>D62/D64</f>
        <v>0</v>
      </c>
      <c r="F62" s="34">
        <v>0</v>
      </c>
      <c r="G62" s="35">
        <f>F62/F64</f>
        <v>0</v>
      </c>
      <c r="H62" s="34">
        <v>0</v>
      </c>
      <c r="I62" s="35">
        <f>H62/H64</f>
        <v>0</v>
      </c>
      <c r="J62" s="34">
        <v>0</v>
      </c>
      <c r="K62" s="35">
        <v>0</v>
      </c>
      <c r="L62" s="34">
        <v>0</v>
      </c>
      <c r="M62" s="35">
        <v>0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</row>
    <row r="63" spans="1:41" s="7" customFormat="1" ht="13.2">
      <c r="A63" s="33" t="s">
        <v>23</v>
      </c>
      <c r="B63" s="34">
        <v>0</v>
      </c>
      <c r="C63" s="35">
        <f>B63/B64</f>
        <v>0</v>
      </c>
      <c r="D63" s="34">
        <v>0</v>
      </c>
      <c r="E63" s="35">
        <f>D63/D64</f>
        <v>0</v>
      </c>
      <c r="F63" s="34">
        <v>0</v>
      </c>
      <c r="G63" s="35">
        <f>F63/F64</f>
        <v>0</v>
      </c>
      <c r="H63" s="34">
        <v>0</v>
      </c>
      <c r="I63" s="35">
        <f>H63/H64</f>
        <v>0</v>
      </c>
      <c r="J63" s="34">
        <v>0</v>
      </c>
      <c r="K63" s="35">
        <v>0</v>
      </c>
      <c r="L63" s="34">
        <v>0</v>
      </c>
      <c r="M63" s="35">
        <v>0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</row>
    <row r="64" spans="1:41" s="7" customFormat="1" ht="13.8" thickBot="1">
      <c r="A64" s="33" t="s">
        <v>28</v>
      </c>
      <c r="B64" s="51">
        <f t="shared" ref="B64:C64" si="2">SUM(B54:B63)</f>
        <v>265</v>
      </c>
      <c r="C64" s="52">
        <f t="shared" si="2"/>
        <v>1</v>
      </c>
      <c r="D64" s="51">
        <f t="shared" ref="D64:I64" si="3">SUM(D54:D63)</f>
        <v>285</v>
      </c>
      <c r="E64" s="52">
        <f t="shared" si="3"/>
        <v>1.0000000000000002</v>
      </c>
      <c r="F64" s="51">
        <f t="shared" si="3"/>
        <v>268</v>
      </c>
      <c r="G64" s="52">
        <f t="shared" si="3"/>
        <v>1</v>
      </c>
      <c r="H64" s="51">
        <f t="shared" si="3"/>
        <v>224</v>
      </c>
      <c r="I64" s="52">
        <f t="shared" si="3"/>
        <v>1</v>
      </c>
      <c r="J64" s="51">
        <v>281.5</v>
      </c>
      <c r="K64" s="52">
        <v>1</v>
      </c>
      <c r="L64" s="51">
        <v>274</v>
      </c>
      <c r="M64" s="52">
        <v>1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</row>
    <row r="65" spans="1:51" s="7" customFormat="1" ht="13.2">
      <c r="A65" s="37"/>
      <c r="B65" s="38"/>
      <c r="C65" s="39"/>
      <c r="D65" s="40"/>
      <c r="E65" s="32"/>
      <c r="F65" s="40"/>
      <c r="G65" s="32"/>
      <c r="H65" s="32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</row>
    <row r="66" spans="1:51" s="7" customFormat="1" ht="13.2">
      <c r="A66" s="37"/>
      <c r="B66" s="38"/>
      <c r="C66" s="39"/>
      <c r="D66" s="40"/>
      <c r="E66" s="32"/>
      <c r="F66" s="40"/>
      <c r="G66" s="32"/>
      <c r="H66" s="32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</row>
    <row r="67" spans="1:51" s="7" customFormat="1" ht="13.2">
      <c r="A67" s="37"/>
      <c r="B67" s="38"/>
      <c r="C67" s="39"/>
      <c r="D67" s="40"/>
      <c r="E67" s="32"/>
      <c r="F67" s="40"/>
      <c r="G67" s="32"/>
      <c r="H67" s="32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</row>
    <row r="68" spans="1:51" s="7" customFormat="1" ht="13.2">
      <c r="A68" s="37"/>
      <c r="B68" s="38"/>
      <c r="C68" s="39"/>
      <c r="D68" s="40"/>
      <c r="E68" s="32"/>
      <c r="F68" s="40"/>
      <c r="G68" s="32"/>
      <c r="H68" s="32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</row>
    <row r="69" spans="1:51" s="7" customFormat="1" ht="13.2">
      <c r="A69" s="37"/>
      <c r="B69" s="38"/>
      <c r="C69" s="39"/>
      <c r="D69" s="40"/>
      <c r="E69" s="32"/>
      <c r="F69" s="40"/>
      <c r="G69" s="32"/>
      <c r="H69" s="32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</row>
    <row r="70" spans="1:51" s="7" customFormat="1" ht="13.2">
      <c r="A70" s="37"/>
      <c r="B70" s="38"/>
      <c r="C70" s="39"/>
      <c r="D70" s="40"/>
      <c r="E70" s="32"/>
      <c r="F70" s="40"/>
      <c r="G70" s="32"/>
      <c r="H70" s="32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</row>
    <row r="83" spans="1:42" ht="9.75" customHeight="1"/>
    <row r="85" spans="1:42" ht="8.25" customHeight="1"/>
    <row r="86" spans="1:42" ht="41.1" customHeight="1">
      <c r="A86" s="41"/>
      <c r="B86" s="72" t="s">
        <v>33</v>
      </c>
      <c r="C86" s="72"/>
      <c r="D86" s="72"/>
      <c r="E86" s="72"/>
      <c r="F86" s="72"/>
      <c r="G86" s="41"/>
      <c r="H86" s="42"/>
      <c r="I86" s="42"/>
    </row>
    <row r="87" spans="1:42" ht="12.6" thickBot="1"/>
    <row r="88" spans="1:42" s="7" customFormat="1" ht="13.8" thickBot="1">
      <c r="D88" s="43">
        <v>2019</v>
      </c>
      <c r="E88" s="43">
        <v>2020</v>
      </c>
      <c r="F88" s="43">
        <v>2021</v>
      </c>
      <c r="G88" s="43">
        <v>2022</v>
      </c>
      <c r="H88" s="43">
        <v>2023</v>
      </c>
      <c r="I88" s="43">
        <v>2024</v>
      </c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</row>
    <row r="89" spans="1:42" s="7" customFormat="1" ht="13.2">
      <c r="B89" s="33" t="s">
        <v>25</v>
      </c>
      <c r="C89" s="44"/>
      <c r="D89" s="67">
        <v>2</v>
      </c>
      <c r="E89" s="46">
        <v>0</v>
      </c>
      <c r="F89" s="46">
        <v>3</v>
      </c>
      <c r="G89" s="46">
        <v>2</v>
      </c>
      <c r="H89" s="46">
        <v>7</v>
      </c>
      <c r="I89" s="46">
        <v>6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</row>
    <row r="90" spans="1:42" s="7" customFormat="1" ht="13.2">
      <c r="B90" s="33" t="s">
        <v>22</v>
      </c>
      <c r="C90" s="47"/>
      <c r="D90" s="45">
        <v>3</v>
      </c>
      <c r="E90" s="46">
        <v>0</v>
      </c>
      <c r="F90" s="46">
        <v>0</v>
      </c>
      <c r="G90" s="46">
        <v>0</v>
      </c>
      <c r="H90" s="46">
        <v>2</v>
      </c>
      <c r="I90" s="46">
        <v>1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</row>
    <row r="91" spans="1:42" s="7" customFormat="1" ht="13.2">
      <c r="B91" s="33" t="s">
        <v>39</v>
      </c>
      <c r="C91" s="47"/>
      <c r="D91" s="45">
        <v>7</v>
      </c>
      <c r="E91" s="46">
        <v>6</v>
      </c>
      <c r="F91" s="46">
        <v>5</v>
      </c>
      <c r="G91" s="46">
        <v>2</v>
      </c>
      <c r="H91" s="46">
        <v>6</v>
      </c>
      <c r="I91" s="46">
        <v>8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</row>
    <row r="92" spans="1:42" s="7" customFormat="1" ht="13.2">
      <c r="B92" s="33" t="s">
        <v>21</v>
      </c>
      <c r="C92" s="47"/>
      <c r="D92" s="45">
        <v>11</v>
      </c>
      <c r="E92" s="46">
        <v>12</v>
      </c>
      <c r="F92" s="46">
        <v>3</v>
      </c>
      <c r="G92" s="46">
        <v>3</v>
      </c>
      <c r="H92" s="46">
        <v>8</v>
      </c>
      <c r="I92" s="46">
        <v>8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</row>
    <row r="93" spans="1:42" s="7" customFormat="1" ht="12.75" customHeight="1">
      <c r="B93" s="36" t="s">
        <v>27</v>
      </c>
      <c r="C93" s="47"/>
      <c r="D93" s="45">
        <v>21</v>
      </c>
      <c r="E93" s="46">
        <v>26</v>
      </c>
      <c r="F93" s="46">
        <v>23</v>
      </c>
      <c r="G93" s="46">
        <v>19</v>
      </c>
      <c r="H93" s="46">
        <v>16</v>
      </c>
      <c r="I93" s="46">
        <v>13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</row>
    <row r="94" spans="1:42" s="7" customFormat="1" ht="15" customHeight="1">
      <c r="B94" s="33" t="s">
        <v>31</v>
      </c>
      <c r="C94" s="47"/>
      <c r="D94" s="45">
        <v>23</v>
      </c>
      <c r="E94" s="46">
        <v>26</v>
      </c>
      <c r="F94" s="46">
        <v>30</v>
      </c>
      <c r="G94" s="46">
        <v>31</v>
      </c>
      <c r="H94" s="46">
        <v>30</v>
      </c>
      <c r="I94" s="46">
        <v>33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</row>
    <row r="95" spans="1:42" s="7" customFormat="1" ht="15" customHeight="1">
      <c r="B95" s="33" t="s">
        <v>24</v>
      </c>
      <c r="C95" s="47"/>
      <c r="D95" s="45">
        <v>0</v>
      </c>
      <c r="E95" s="46">
        <v>2</v>
      </c>
      <c r="F95" s="46">
        <v>1</v>
      </c>
      <c r="G95" s="46">
        <v>0</v>
      </c>
      <c r="H95" s="46">
        <v>2</v>
      </c>
      <c r="I95" s="46">
        <v>1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</row>
    <row r="96" spans="1:42" s="7" customFormat="1" ht="13.8" thickBot="1">
      <c r="B96" s="33" t="s">
        <v>23</v>
      </c>
      <c r="C96" s="44"/>
      <c r="D96" s="48">
        <v>1</v>
      </c>
      <c r="E96" s="49">
        <v>0</v>
      </c>
      <c r="F96" s="49">
        <v>0</v>
      </c>
      <c r="G96" s="49">
        <v>0</v>
      </c>
      <c r="H96" s="49">
        <v>0</v>
      </c>
      <c r="I96" s="49">
        <v>0</v>
      </c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</row>
    <row r="99" spans="2:63" ht="18.75" customHeight="1">
      <c r="B99" s="72" t="s">
        <v>34</v>
      </c>
      <c r="C99" s="72"/>
      <c r="D99" s="72"/>
      <c r="E99" s="72"/>
      <c r="F99" s="72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2:63"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69">
        <v>22.73</v>
      </c>
      <c r="D101" s="37" t="s">
        <v>35</v>
      </c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62">
        <v>35.44</v>
      </c>
      <c r="D102" s="37" t="s">
        <v>36</v>
      </c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</sheetData>
  <mergeCells count="16">
    <mergeCell ref="L52:M52"/>
    <mergeCell ref="B99:F99"/>
    <mergeCell ref="A2:I2"/>
    <mergeCell ref="A3:I3"/>
    <mergeCell ref="A10:I10"/>
    <mergeCell ref="A50:I50"/>
    <mergeCell ref="A11:G11"/>
    <mergeCell ref="B86:F86"/>
    <mergeCell ref="I12:J12"/>
    <mergeCell ref="B12:D12"/>
    <mergeCell ref="E12:G12"/>
    <mergeCell ref="B52:C52"/>
    <mergeCell ref="F52:G52"/>
    <mergeCell ref="D52:E52"/>
    <mergeCell ref="H52:I52"/>
    <mergeCell ref="J52:K52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8" max="8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1"/>
  <sheetViews>
    <sheetView showGridLines="0" zoomScaleNormal="100" zoomScaleSheetLayoutView="100" workbookViewId="0">
      <selection activeCell="Q102" sqref="Q102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0.25" style="4" customWidth="1"/>
    <col min="9" max="9" width="11.375" style="4" customWidth="1"/>
    <col min="10" max="13" width="11.375" style="5" customWidth="1"/>
    <col min="14" max="53" width="5" style="5" customWidth="1"/>
    <col min="54" max="62" width="5" style="4" customWidth="1"/>
    <col min="63" max="16384" width="11.375" style="4"/>
  </cols>
  <sheetData>
    <row r="1" spans="1:53" ht="15" customHeight="1"/>
    <row r="2" spans="1:53" ht="22.8">
      <c r="A2" s="73" t="s">
        <v>29</v>
      </c>
      <c r="B2" s="73"/>
      <c r="C2" s="73"/>
      <c r="D2" s="73"/>
      <c r="E2" s="73"/>
      <c r="F2" s="73"/>
      <c r="G2" s="73"/>
      <c r="H2" s="74"/>
      <c r="I2" s="74"/>
      <c r="J2" s="6"/>
    </row>
    <row r="3" spans="1:53" ht="15.75" customHeight="1">
      <c r="A3" s="75" t="s">
        <v>0</v>
      </c>
      <c r="B3" s="75"/>
      <c r="C3" s="75"/>
      <c r="D3" s="75"/>
      <c r="E3" s="75"/>
      <c r="F3" s="75"/>
      <c r="G3" s="75"/>
      <c r="H3" s="74"/>
      <c r="I3" s="74"/>
      <c r="J3" s="6"/>
    </row>
    <row r="4" spans="1:53" ht="6.75" customHeight="1">
      <c r="F4" s="7"/>
    </row>
    <row r="5" spans="1:53" ht="13.8" thickBot="1">
      <c r="F5" s="7"/>
    </row>
    <row r="6" spans="1:53" s="1" customFormat="1" ht="14.4" thickBot="1">
      <c r="A6" s="8" t="s">
        <v>1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90">
        <v>2023</v>
      </c>
      <c r="H6" s="8">
        <v>2024</v>
      </c>
      <c r="I6" s="70"/>
      <c r="J6" s="70"/>
      <c r="K6" s="70"/>
      <c r="L6" s="6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3" s="1" customFormat="1" ht="14.4" thickBot="1">
      <c r="A7" s="10" t="s">
        <v>2</v>
      </c>
      <c r="B7" s="11">
        <v>0.98699999999999999</v>
      </c>
      <c r="C7" s="11">
        <v>0.91139999999999999</v>
      </c>
      <c r="D7" s="11">
        <v>0.67326732673267331</v>
      </c>
      <c r="E7" s="11">
        <v>0.92</v>
      </c>
      <c r="F7" s="11">
        <v>1</v>
      </c>
      <c r="G7" s="91">
        <v>0.95</v>
      </c>
      <c r="H7" s="92">
        <v>0.84</v>
      </c>
      <c r="I7" s="88"/>
      <c r="J7" s="88"/>
      <c r="K7" s="88"/>
      <c r="L7" s="8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3" ht="15" customHeight="1">
      <c r="D8" s="3" t="s">
        <v>37</v>
      </c>
    </row>
    <row r="9" spans="1:53" ht="15" customHeight="1"/>
    <row r="10" spans="1:53" ht="17.399999999999999">
      <c r="A10" s="76" t="s">
        <v>3</v>
      </c>
      <c r="B10" s="76"/>
      <c r="C10" s="76"/>
      <c r="D10" s="76"/>
      <c r="E10" s="76"/>
      <c r="F10" s="76"/>
      <c r="G10" s="76"/>
      <c r="H10" s="77"/>
      <c r="I10" s="77"/>
    </row>
    <row r="11" spans="1:53" ht="12" customHeight="1" thickBot="1">
      <c r="A11" s="79"/>
      <c r="B11" s="79"/>
      <c r="C11" s="79"/>
      <c r="D11" s="79"/>
      <c r="E11" s="79"/>
      <c r="F11" s="79"/>
      <c r="G11" s="79"/>
      <c r="H11" s="12"/>
      <c r="J11" s="4"/>
    </row>
    <row r="12" spans="1:53" s="1" customFormat="1" ht="14.4" thickBot="1">
      <c r="B12" s="81" t="s">
        <v>4</v>
      </c>
      <c r="C12" s="82"/>
      <c r="D12" s="83"/>
      <c r="E12" s="81" t="s">
        <v>5</v>
      </c>
      <c r="F12" s="84"/>
      <c r="G12" s="85"/>
      <c r="H12" s="13" t="s">
        <v>6</v>
      </c>
      <c r="I12" s="80" t="s">
        <v>7</v>
      </c>
      <c r="J12" s="7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3" s="1" customFormat="1" ht="14.4" thickBot="1">
      <c r="A13" s="14"/>
      <c r="B13" s="15" t="s">
        <v>8</v>
      </c>
      <c r="C13" s="16" t="s">
        <v>9</v>
      </c>
      <c r="D13" s="17" t="s">
        <v>10</v>
      </c>
      <c r="E13" s="18" t="s">
        <v>8</v>
      </c>
      <c r="F13" s="16" t="s">
        <v>9</v>
      </c>
      <c r="G13" s="17" t="s">
        <v>10</v>
      </c>
      <c r="H13" s="19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3" ht="14.4" thickBot="1">
      <c r="A14" s="21">
        <v>2018</v>
      </c>
      <c r="B14" s="55">
        <v>0.6</v>
      </c>
      <c r="C14" s="56">
        <v>0.89439999999999997</v>
      </c>
      <c r="D14" s="57">
        <v>-4.5999999999999999E-2</v>
      </c>
      <c r="E14" s="55">
        <v>0.6</v>
      </c>
      <c r="F14" s="56">
        <v>0.88370000000000004</v>
      </c>
      <c r="G14" s="57">
        <v>-5.3999999999999999E-2</v>
      </c>
      <c r="H14" s="22" t="s">
        <v>14</v>
      </c>
      <c r="I14" s="53">
        <v>0.75929999999999997</v>
      </c>
      <c r="J14" s="53">
        <v>0.71540000000000004</v>
      </c>
      <c r="T14" s="25"/>
      <c r="U14" s="26"/>
      <c r="X14" s="25"/>
      <c r="Y14" s="26"/>
    </row>
    <row r="15" spans="1:53" s="54" customFormat="1" ht="14.4" thickBot="1">
      <c r="A15" s="21">
        <v>2019</v>
      </c>
      <c r="B15" s="63">
        <v>0.6</v>
      </c>
      <c r="C15" s="64">
        <v>0.9466</v>
      </c>
      <c r="D15" s="65">
        <f t="shared" ref="D15" si="0">(C15-C14)/C14</f>
        <v>5.8363148479427578E-2</v>
      </c>
      <c r="E15" s="66">
        <v>0.6</v>
      </c>
      <c r="F15" s="64">
        <v>0.93869999999999998</v>
      </c>
      <c r="G15" s="65">
        <f t="shared" ref="G15" si="1">(F15-F14)/F14</f>
        <v>6.2238316170646076E-2</v>
      </c>
      <c r="H15" s="22" t="s">
        <v>14</v>
      </c>
      <c r="I15" s="53">
        <v>0.73650000000000004</v>
      </c>
      <c r="J15" s="53">
        <v>0.69230000000000003</v>
      </c>
      <c r="K15" s="26"/>
      <c r="L15" s="26"/>
      <c r="M15" s="26"/>
      <c r="N15" s="26"/>
      <c r="O15" s="26"/>
      <c r="P15" s="26"/>
      <c r="Q15" s="26"/>
      <c r="R15" s="26"/>
      <c r="S15" s="26"/>
      <c r="T15" s="25"/>
      <c r="U15" s="26"/>
      <c r="V15" s="26"/>
      <c r="W15" s="26"/>
      <c r="X15" s="25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</row>
    <row r="16" spans="1:53" ht="14.4" thickBot="1">
      <c r="A16" s="21">
        <v>2020</v>
      </c>
      <c r="B16" s="63">
        <v>0.6</v>
      </c>
      <c r="C16" s="64">
        <v>0.94033530571992119</v>
      </c>
      <c r="D16" s="65">
        <f>(C16-C15)/C15</f>
        <v>-6.6181008663414413E-3</v>
      </c>
      <c r="E16" s="66">
        <v>0.6</v>
      </c>
      <c r="F16" s="64">
        <v>0.93436313107920321</v>
      </c>
      <c r="G16" s="65">
        <f>(F16-F15)/F15</f>
        <v>-4.6200798133554551E-3</v>
      </c>
      <c r="H16" s="22" t="s">
        <v>14</v>
      </c>
      <c r="I16" s="53">
        <v>0.73740000000000006</v>
      </c>
      <c r="J16" s="53">
        <v>0.70799999999999996</v>
      </c>
      <c r="T16" s="25"/>
      <c r="U16" s="26"/>
      <c r="X16" s="25"/>
      <c r="Y16" s="26"/>
    </row>
    <row r="17" spans="1:25" ht="14.4" thickBot="1">
      <c r="A17" s="21">
        <v>2021</v>
      </c>
      <c r="B17" s="63">
        <v>0.6</v>
      </c>
      <c r="C17" s="64">
        <v>0.87309999999999999</v>
      </c>
      <c r="D17" s="65">
        <f>(C17-C16)/C16</f>
        <v>-7.1501415836392329E-2</v>
      </c>
      <c r="E17" s="66">
        <v>0.6</v>
      </c>
      <c r="F17" s="64">
        <v>0.8548</v>
      </c>
      <c r="G17" s="65">
        <f>(F17-F16)/F16</f>
        <v>-8.5152258723336635E-2</v>
      </c>
      <c r="H17" s="22" t="s">
        <v>14</v>
      </c>
      <c r="I17" s="53">
        <v>0.48699999999999999</v>
      </c>
      <c r="J17" s="53">
        <v>0.46600000000000003</v>
      </c>
      <c r="T17" s="25"/>
      <c r="U17" s="26"/>
      <c r="X17" s="25"/>
      <c r="Y17" s="26"/>
    </row>
    <row r="18" spans="1:25" ht="14.4" thickBot="1">
      <c r="A18" s="21">
        <v>2022</v>
      </c>
      <c r="B18" s="63">
        <v>0.6</v>
      </c>
      <c r="C18" s="64">
        <v>0.91069999999999995</v>
      </c>
      <c r="D18" s="65">
        <f>(C18-C17)/C17</f>
        <v>4.3064941014774899E-2</v>
      </c>
      <c r="E18" s="66">
        <v>0.6</v>
      </c>
      <c r="F18" s="64">
        <v>0.90890000000000004</v>
      </c>
      <c r="G18" s="65">
        <f>(F18-F17)/F17</f>
        <v>6.3289658399625692E-2</v>
      </c>
      <c r="H18" s="22" t="s">
        <v>14</v>
      </c>
      <c r="I18" s="53">
        <v>0.50949999999999995</v>
      </c>
      <c r="J18" s="53">
        <v>0.51470000000000005</v>
      </c>
      <c r="T18" s="27"/>
      <c r="X18" s="27"/>
    </row>
    <row r="19" spans="1:25" ht="14.4" thickBot="1">
      <c r="A19" s="21">
        <v>2023</v>
      </c>
      <c r="B19" s="63">
        <v>0.6</v>
      </c>
      <c r="C19" s="64">
        <v>0.76900000000000002</v>
      </c>
      <c r="D19" s="65">
        <f>(C19-C18)/C18</f>
        <v>-0.15559459756231464</v>
      </c>
      <c r="E19" s="66">
        <v>0.6</v>
      </c>
      <c r="F19" s="64">
        <v>0.70369999999999999</v>
      </c>
      <c r="G19" s="65">
        <f>(F19-F18)/F18</f>
        <v>-0.22576741115634288</v>
      </c>
      <c r="H19" s="22" t="s">
        <v>14</v>
      </c>
      <c r="I19" s="93">
        <v>0.4698</v>
      </c>
      <c r="J19" s="93">
        <v>0.45379999999999998</v>
      </c>
      <c r="T19" s="27"/>
      <c r="X19" s="27"/>
    </row>
    <row r="20" spans="1:25" ht="14.4" thickBot="1">
      <c r="A20" s="23">
        <v>2024</v>
      </c>
      <c r="B20" s="58">
        <v>0.6</v>
      </c>
      <c r="C20" s="59">
        <v>0.80369999999999997</v>
      </c>
      <c r="D20" s="60">
        <f>(C20-C19)/C19</f>
        <v>4.5123537061118275E-2</v>
      </c>
      <c r="E20" s="61">
        <v>0.6</v>
      </c>
      <c r="F20" s="59">
        <v>0.81240000000000001</v>
      </c>
      <c r="G20" s="60">
        <f>(F20-F19)/F19</f>
        <v>0.15446923404860027</v>
      </c>
      <c r="H20" s="24" t="s">
        <v>14</v>
      </c>
      <c r="I20" s="71">
        <v>0.45800000000000002</v>
      </c>
      <c r="J20" s="71">
        <v>0.42049999999999998</v>
      </c>
      <c r="T20" s="25"/>
      <c r="U20" s="26"/>
      <c r="X20" s="25"/>
      <c r="Y20" s="26"/>
    </row>
    <row r="21" spans="1:25">
      <c r="T21" s="25"/>
      <c r="U21" s="26"/>
      <c r="X21" s="25"/>
      <c r="Y21" s="26"/>
    </row>
    <row r="22" spans="1:25">
      <c r="T22" s="25"/>
      <c r="U22" s="26"/>
      <c r="X22" s="25"/>
      <c r="Y22" s="26"/>
    </row>
    <row r="23" spans="1:25">
      <c r="T23" s="25"/>
      <c r="U23" s="26"/>
      <c r="X23" s="25"/>
      <c r="Y23" s="26"/>
    </row>
    <row r="24" spans="1:25">
      <c r="T24" s="25"/>
      <c r="U24" s="26"/>
      <c r="X24" s="25"/>
      <c r="Y24" s="26"/>
    </row>
    <row r="25" spans="1:25">
      <c r="T25" s="25"/>
      <c r="U25" s="26"/>
      <c r="X25" s="25"/>
      <c r="Y25" s="26"/>
    </row>
    <row r="26" spans="1:25">
      <c r="L26" s="26"/>
      <c r="M26" s="26"/>
    </row>
    <row r="28" spans="1:25">
      <c r="W28" s="27"/>
    </row>
    <row r="29" spans="1:25">
      <c r="W29" s="27"/>
    </row>
    <row r="30" spans="1:25">
      <c r="W30" s="27"/>
    </row>
    <row r="31" spans="1:25">
      <c r="W31" s="27"/>
    </row>
    <row r="32" spans="1:25">
      <c r="W32" s="27"/>
    </row>
    <row r="33" spans="23:23">
      <c r="W33" s="27"/>
    </row>
    <row r="51" spans="1:43" ht="19.05" customHeight="1">
      <c r="A51" s="78" t="s">
        <v>15</v>
      </c>
      <c r="B51" s="78"/>
      <c r="C51" s="78"/>
      <c r="D51" s="78"/>
      <c r="E51" s="78"/>
      <c r="F51" s="78"/>
      <c r="G51" s="78"/>
      <c r="H51" s="77"/>
      <c r="I51" s="77"/>
    </row>
    <row r="52" spans="1:43" ht="12.6" thickBot="1"/>
    <row r="53" spans="1:43" s="7" customFormat="1" ht="14.1" customHeight="1" thickBot="1">
      <c r="B53" s="86">
        <v>2019</v>
      </c>
      <c r="C53" s="87"/>
      <c r="D53" s="86">
        <v>2020</v>
      </c>
      <c r="E53" s="87"/>
      <c r="F53" s="86">
        <v>2021</v>
      </c>
      <c r="G53" s="87"/>
      <c r="H53" s="86">
        <v>2022</v>
      </c>
      <c r="I53" s="87"/>
      <c r="J53" s="86">
        <v>2023</v>
      </c>
      <c r="K53" s="87"/>
      <c r="L53" s="86">
        <v>2024</v>
      </c>
      <c r="M53" s="87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</row>
    <row r="54" spans="1:43" s="7" customFormat="1" ht="13.8" thickBot="1">
      <c r="A54" s="50" t="s">
        <v>16</v>
      </c>
      <c r="B54" s="29" t="s">
        <v>17</v>
      </c>
      <c r="C54" s="17" t="s">
        <v>18</v>
      </c>
      <c r="D54" s="29" t="s">
        <v>17</v>
      </c>
      <c r="E54" s="17" t="s">
        <v>18</v>
      </c>
      <c r="F54" s="29" t="s">
        <v>17</v>
      </c>
      <c r="G54" s="17" t="s">
        <v>18</v>
      </c>
      <c r="H54" s="29" t="s">
        <v>17</v>
      </c>
      <c r="I54" s="17" t="s">
        <v>18</v>
      </c>
      <c r="J54" s="29" t="s">
        <v>17</v>
      </c>
      <c r="K54" s="17" t="s">
        <v>18</v>
      </c>
      <c r="L54" s="29" t="s">
        <v>17</v>
      </c>
      <c r="M54" s="17" t="s">
        <v>18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</row>
    <row r="55" spans="1:43" s="7" customFormat="1" ht="13.2">
      <c r="A55" s="33" t="s">
        <v>19</v>
      </c>
      <c r="B55" s="30">
        <v>1344.16</v>
      </c>
      <c r="C55" s="31">
        <f>B55/B65</f>
        <v>0.94659154929577471</v>
      </c>
      <c r="D55" s="30">
        <v>953.50000000000011</v>
      </c>
      <c r="E55" s="31">
        <f>D55/D65</f>
        <v>0.94033530571992108</v>
      </c>
      <c r="F55" s="30">
        <v>1304.9000000000001</v>
      </c>
      <c r="G55" s="31">
        <f>F55/F65</f>
        <v>0.87313482770157247</v>
      </c>
      <c r="H55" s="30">
        <v>1105.58</v>
      </c>
      <c r="I55" s="31">
        <f>H55/H65</f>
        <v>0.91069192751235584</v>
      </c>
      <c r="J55" s="30">
        <v>1172.2999999999997</v>
      </c>
      <c r="K55" s="31">
        <v>0.76897343391275819</v>
      </c>
      <c r="L55" s="30">
        <v>905.72000000000014</v>
      </c>
      <c r="M55" s="31">
        <v>0.80365572315882883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</row>
    <row r="56" spans="1:43" s="7" customFormat="1" ht="13.2">
      <c r="A56" s="33" t="s">
        <v>25</v>
      </c>
      <c r="B56" s="34">
        <v>29.84</v>
      </c>
      <c r="C56" s="35">
        <f>B56/B65</f>
        <v>2.1014084507042254E-2</v>
      </c>
      <c r="D56" s="34">
        <v>14.5</v>
      </c>
      <c r="E56" s="35">
        <f>D56/D65</f>
        <v>1.4299802761341221E-2</v>
      </c>
      <c r="F56" s="34">
        <v>31.099999999999994</v>
      </c>
      <c r="G56" s="35">
        <f>F56/F65</f>
        <v>2.0809635329541647E-2</v>
      </c>
      <c r="H56" s="34">
        <v>39.419999999999987</v>
      </c>
      <c r="I56" s="35">
        <f>H56/H65</f>
        <v>3.2471169686985164E-2</v>
      </c>
      <c r="J56" s="34">
        <v>57.699999999999989</v>
      </c>
      <c r="K56" s="35">
        <v>3.7848474909806494E-2</v>
      </c>
      <c r="L56" s="34">
        <v>52.279999999999994</v>
      </c>
      <c r="M56" s="35">
        <v>4.6388642413487127E-2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</row>
    <row r="57" spans="1:43" s="7" customFormat="1" ht="13.2">
      <c r="A57" s="33" t="s">
        <v>22</v>
      </c>
      <c r="B57" s="34">
        <v>0</v>
      </c>
      <c r="C57" s="35">
        <f>B57/B65</f>
        <v>0</v>
      </c>
      <c r="D57" s="34">
        <v>0</v>
      </c>
      <c r="E57" s="35">
        <f>D57/D65</f>
        <v>0</v>
      </c>
      <c r="F57" s="34">
        <v>4</v>
      </c>
      <c r="G57" s="35">
        <f>F57/F65</f>
        <v>2.6764804282368685E-3</v>
      </c>
      <c r="H57" s="34">
        <v>0</v>
      </c>
      <c r="I57" s="35">
        <f>H57/H65</f>
        <v>0</v>
      </c>
      <c r="J57" s="34">
        <v>2</v>
      </c>
      <c r="K57" s="35">
        <v>1.3119055428009185E-3</v>
      </c>
      <c r="L57" s="34">
        <v>5</v>
      </c>
      <c r="M57" s="35">
        <v>4.4365572315882874E-3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</row>
    <row r="58" spans="1:43" s="7" customFormat="1" ht="13.2">
      <c r="A58" s="33" t="s">
        <v>20</v>
      </c>
      <c r="B58" s="34">
        <v>11</v>
      </c>
      <c r="C58" s="35">
        <f>B58/B65</f>
        <v>7.7464788732394367E-3</v>
      </c>
      <c r="D58" s="34">
        <v>5</v>
      </c>
      <c r="E58" s="35">
        <f>D58/D65</f>
        <v>4.9309664694280071E-3</v>
      </c>
      <c r="F58" s="34">
        <v>21</v>
      </c>
      <c r="G58" s="35">
        <f>F58/F65</f>
        <v>1.405152224824356E-2</v>
      </c>
      <c r="H58" s="34">
        <v>5</v>
      </c>
      <c r="I58" s="35">
        <f>H58/H65</f>
        <v>4.1186161449752881E-3</v>
      </c>
      <c r="J58" s="34">
        <v>9</v>
      </c>
      <c r="K58" s="35">
        <v>5.9035749426041336E-3</v>
      </c>
      <c r="L58" s="34">
        <v>4</v>
      </c>
      <c r="M58" s="35">
        <v>3.5492457852706301E-3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</row>
    <row r="59" spans="1:43" s="7" customFormat="1" ht="13.2">
      <c r="A59" s="33" t="s">
        <v>21</v>
      </c>
      <c r="B59" s="34">
        <v>21</v>
      </c>
      <c r="C59" s="35">
        <f>B59/B65</f>
        <v>1.4788732394366197E-2</v>
      </c>
      <c r="D59" s="34">
        <v>32</v>
      </c>
      <c r="E59" s="35">
        <f>D59/D65</f>
        <v>3.1558185404339245E-2</v>
      </c>
      <c r="F59" s="34">
        <v>84</v>
      </c>
      <c r="G59" s="35">
        <f>F59/F65</f>
        <v>5.6206088992974239E-2</v>
      </c>
      <c r="H59" s="34">
        <v>43</v>
      </c>
      <c r="I59" s="35">
        <f>H59/H65</f>
        <v>3.5420098846787477E-2</v>
      </c>
      <c r="J59" s="34">
        <v>103</v>
      </c>
      <c r="K59" s="35">
        <v>6.7563135454247303E-2</v>
      </c>
      <c r="L59" s="34">
        <v>38</v>
      </c>
      <c r="M59" s="35">
        <v>3.3717834960070983E-2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</row>
    <row r="60" spans="1:43" s="7" customFormat="1" ht="12.75" customHeight="1">
      <c r="A60" s="36" t="s">
        <v>27</v>
      </c>
      <c r="B60" s="34">
        <v>13</v>
      </c>
      <c r="C60" s="35">
        <f>B60/B65</f>
        <v>9.1549295774647887E-3</v>
      </c>
      <c r="D60" s="34">
        <v>9</v>
      </c>
      <c r="E60" s="35">
        <f>D60/D65</f>
        <v>8.8757396449704127E-3</v>
      </c>
      <c r="F60" s="34">
        <v>11.5</v>
      </c>
      <c r="G60" s="35">
        <f>F60/F65</f>
        <v>7.6948812311809969E-3</v>
      </c>
      <c r="H60" s="34">
        <v>11</v>
      </c>
      <c r="I60" s="35">
        <f>H60/H65</f>
        <v>9.0609555189456337E-3</v>
      </c>
      <c r="J60" s="34">
        <v>153.5</v>
      </c>
      <c r="K60" s="35">
        <v>0.1006887504099705</v>
      </c>
      <c r="L60" s="34">
        <v>96</v>
      </c>
      <c r="M60" s="35">
        <v>8.5181898846495116E-2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</row>
    <row r="61" spans="1:43" s="7" customFormat="1" ht="13.2">
      <c r="A61" s="33" t="s">
        <v>32</v>
      </c>
      <c r="B61" s="34">
        <v>0</v>
      </c>
      <c r="C61" s="35">
        <f>B61/B65</f>
        <v>0</v>
      </c>
      <c r="D61" s="34">
        <v>0</v>
      </c>
      <c r="E61" s="35">
        <f>D61/D65</f>
        <v>0</v>
      </c>
      <c r="F61" s="34">
        <v>0</v>
      </c>
      <c r="G61" s="35">
        <f>F61/F65</f>
        <v>0</v>
      </c>
      <c r="H61" s="34">
        <v>0</v>
      </c>
      <c r="I61" s="35">
        <f>H61/H65</f>
        <v>0</v>
      </c>
      <c r="J61" s="34">
        <v>0</v>
      </c>
      <c r="K61" s="35">
        <v>0</v>
      </c>
      <c r="L61" s="34">
        <v>8</v>
      </c>
      <c r="M61" s="35">
        <v>7.0984915705412602E-3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</row>
    <row r="62" spans="1:43" s="7" customFormat="1" ht="13.2">
      <c r="A62" s="33" t="s">
        <v>31</v>
      </c>
      <c r="B62" s="34">
        <v>0</v>
      </c>
      <c r="C62" s="35">
        <f>B62/B65</f>
        <v>0</v>
      </c>
      <c r="D62" s="34">
        <v>0</v>
      </c>
      <c r="E62" s="35">
        <f>D62/D65</f>
        <v>0</v>
      </c>
      <c r="F62" s="34">
        <v>38</v>
      </c>
      <c r="G62" s="35">
        <f>F62/F65</f>
        <v>2.5426564068250251E-2</v>
      </c>
      <c r="H62" s="34">
        <v>10</v>
      </c>
      <c r="I62" s="35">
        <f>H62/H65</f>
        <v>8.2372322899505763E-3</v>
      </c>
      <c r="J62" s="34">
        <v>24</v>
      </c>
      <c r="K62" s="35">
        <v>1.5742866513611023E-2</v>
      </c>
      <c r="L62" s="34">
        <v>15</v>
      </c>
      <c r="M62" s="35">
        <v>1.3309671694764862E-2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</row>
    <row r="63" spans="1:43" s="7" customFormat="1" ht="13.2">
      <c r="A63" s="33" t="s">
        <v>24</v>
      </c>
      <c r="B63" s="34">
        <v>0</v>
      </c>
      <c r="C63" s="35">
        <f>B63/B65</f>
        <v>0</v>
      </c>
      <c r="D63" s="34">
        <v>0</v>
      </c>
      <c r="E63" s="35">
        <f>D63/D65</f>
        <v>0</v>
      </c>
      <c r="F63" s="34">
        <v>0</v>
      </c>
      <c r="G63" s="35">
        <f>F63/F65</f>
        <v>0</v>
      </c>
      <c r="H63" s="34">
        <v>0</v>
      </c>
      <c r="I63" s="35">
        <f>H63/H65</f>
        <v>0</v>
      </c>
      <c r="J63" s="34">
        <v>2</v>
      </c>
      <c r="K63" s="35">
        <v>1.3119055428009185E-3</v>
      </c>
      <c r="L63" s="34">
        <v>1</v>
      </c>
      <c r="M63" s="35">
        <v>8.8731144631765753E-4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</row>
    <row r="64" spans="1:43" s="7" customFormat="1" ht="13.2">
      <c r="A64" s="33" t="s">
        <v>23</v>
      </c>
      <c r="B64" s="34">
        <v>1</v>
      </c>
      <c r="C64" s="35">
        <f>B64/B65</f>
        <v>7.0422535211267609E-4</v>
      </c>
      <c r="D64" s="34">
        <v>0</v>
      </c>
      <c r="E64" s="35">
        <f>D64/D65</f>
        <v>0</v>
      </c>
      <c r="F64" s="34">
        <v>0</v>
      </c>
      <c r="G64" s="35">
        <f>F64/F65</f>
        <v>0</v>
      </c>
      <c r="H64" s="34">
        <v>0</v>
      </c>
      <c r="I64" s="35">
        <f>H64/H65</f>
        <v>0</v>
      </c>
      <c r="J64" s="34">
        <v>1</v>
      </c>
      <c r="K64" s="35">
        <v>6.5595277140045925E-4</v>
      </c>
      <c r="L64" s="34">
        <v>2</v>
      </c>
      <c r="M64" s="35">
        <v>1.7746228926353151E-3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</row>
    <row r="65" spans="1:53" s="7" customFormat="1" ht="13.8" thickBot="1">
      <c r="A65" s="33" t="s">
        <v>28</v>
      </c>
      <c r="B65" s="51">
        <f t="shared" ref="B65:C65" si="2">SUM(B55:B64)</f>
        <v>1420</v>
      </c>
      <c r="C65" s="52">
        <f t="shared" si="2"/>
        <v>1</v>
      </c>
      <c r="D65" s="51">
        <f t="shared" ref="D65:I65" si="3">SUM(D55:D64)</f>
        <v>1014.0000000000001</v>
      </c>
      <c r="E65" s="52">
        <f t="shared" si="3"/>
        <v>1</v>
      </c>
      <c r="F65" s="51">
        <f t="shared" si="3"/>
        <v>1494.5</v>
      </c>
      <c r="G65" s="52">
        <f t="shared" si="3"/>
        <v>1</v>
      </c>
      <c r="H65" s="51">
        <f t="shared" si="3"/>
        <v>1214</v>
      </c>
      <c r="I65" s="52">
        <f t="shared" si="3"/>
        <v>0.99999999999999989</v>
      </c>
      <c r="J65" s="51">
        <v>1524.4999999999998</v>
      </c>
      <c r="K65" s="52">
        <v>1</v>
      </c>
      <c r="L65" s="51">
        <v>1127</v>
      </c>
      <c r="M65" s="52">
        <v>1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</row>
    <row r="66" spans="1:53" s="7" customFormat="1" ht="13.2">
      <c r="A66" s="37"/>
      <c r="B66" s="38"/>
      <c r="C66" s="39"/>
      <c r="D66" s="40"/>
      <c r="E66" s="32"/>
      <c r="F66" s="40"/>
      <c r="G66" s="32"/>
      <c r="H66" s="32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</row>
    <row r="67" spans="1:53" s="7" customFormat="1" ht="13.2">
      <c r="A67" s="37"/>
      <c r="B67" s="38"/>
      <c r="C67" s="39"/>
      <c r="D67" s="40"/>
      <c r="E67" s="32"/>
      <c r="F67" s="40"/>
      <c r="G67" s="32"/>
      <c r="H67" s="32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</row>
    <row r="68" spans="1:53" s="7" customFormat="1" ht="13.2">
      <c r="A68" s="37"/>
      <c r="B68" s="38"/>
      <c r="C68" s="39"/>
      <c r="D68" s="40"/>
      <c r="E68" s="32"/>
      <c r="F68" s="40"/>
      <c r="G68" s="32"/>
      <c r="H68" s="32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</row>
    <row r="69" spans="1:53" s="7" customFormat="1" ht="13.2">
      <c r="A69" s="37"/>
      <c r="B69" s="38"/>
      <c r="C69" s="39"/>
      <c r="D69" s="40"/>
      <c r="E69" s="32"/>
      <c r="F69" s="40"/>
      <c r="G69" s="32"/>
      <c r="H69" s="32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</row>
    <row r="70" spans="1:53" s="7" customFormat="1" ht="13.2">
      <c r="A70" s="37"/>
      <c r="B70" s="38"/>
      <c r="C70" s="39"/>
      <c r="D70" s="40"/>
      <c r="E70" s="32"/>
      <c r="F70" s="40"/>
      <c r="G70" s="32"/>
      <c r="H70" s="32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</row>
    <row r="71" spans="1:53" s="7" customFormat="1" ht="13.2">
      <c r="A71" s="37"/>
      <c r="B71" s="38"/>
      <c r="C71" s="39"/>
      <c r="D71" s="40"/>
      <c r="E71" s="32"/>
      <c r="F71" s="40"/>
      <c r="G71" s="32"/>
      <c r="H71" s="32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</row>
    <row r="85" spans="1:48" ht="41.1" customHeight="1">
      <c r="A85" s="41"/>
      <c r="B85" s="72" t="s">
        <v>33</v>
      </c>
      <c r="C85" s="72"/>
      <c r="D85" s="72"/>
      <c r="E85" s="72"/>
      <c r="F85" s="72"/>
      <c r="G85" s="41"/>
      <c r="H85" s="42"/>
      <c r="I85" s="42"/>
    </row>
    <row r="86" spans="1:48" ht="12.6" thickBot="1"/>
    <row r="87" spans="1:48" s="7" customFormat="1" ht="13.8" thickBot="1">
      <c r="D87" s="43">
        <v>2019</v>
      </c>
      <c r="E87" s="43">
        <v>2020</v>
      </c>
      <c r="F87" s="43">
        <v>2021</v>
      </c>
      <c r="G87" s="43">
        <v>2022</v>
      </c>
      <c r="H87" s="43">
        <v>2023</v>
      </c>
      <c r="I87" s="43">
        <v>2024</v>
      </c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</row>
    <row r="88" spans="1:48" s="7" customFormat="1" ht="13.2">
      <c r="B88" s="33" t="s">
        <v>25</v>
      </c>
      <c r="C88" s="44"/>
      <c r="D88" s="67">
        <v>42</v>
      </c>
      <c r="E88" s="46">
        <v>18</v>
      </c>
      <c r="F88" s="46">
        <v>40</v>
      </c>
      <c r="G88" s="46">
        <v>35</v>
      </c>
      <c r="H88" s="46">
        <v>38</v>
      </c>
      <c r="I88" s="46">
        <v>23</v>
      </c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</row>
    <row r="89" spans="1:48" s="7" customFormat="1" ht="13.2">
      <c r="B89" s="33" t="s">
        <v>22</v>
      </c>
      <c r="C89" s="47"/>
      <c r="D89" s="45">
        <v>5</v>
      </c>
      <c r="E89" s="46">
        <v>2</v>
      </c>
      <c r="F89" s="46">
        <v>5</v>
      </c>
      <c r="G89" s="46">
        <v>3</v>
      </c>
      <c r="H89" s="46">
        <v>7</v>
      </c>
      <c r="I89" s="46">
        <v>10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</row>
    <row r="90" spans="1:48" s="7" customFormat="1" ht="13.2">
      <c r="B90" s="33" t="s">
        <v>39</v>
      </c>
      <c r="C90" s="47"/>
      <c r="D90" s="45">
        <v>16</v>
      </c>
      <c r="E90" s="46">
        <v>9</v>
      </c>
      <c r="F90" s="46">
        <v>25</v>
      </c>
      <c r="G90" s="46">
        <v>10</v>
      </c>
      <c r="H90" s="46">
        <v>14</v>
      </c>
      <c r="I90" s="46">
        <v>18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</row>
    <row r="91" spans="1:48" s="7" customFormat="1" ht="13.2">
      <c r="B91" s="33" t="s">
        <v>21</v>
      </c>
      <c r="C91" s="47"/>
      <c r="D91" s="45">
        <v>53</v>
      </c>
      <c r="E91" s="46">
        <v>11</v>
      </c>
      <c r="F91" s="46">
        <v>60</v>
      </c>
      <c r="G91" s="46">
        <v>43</v>
      </c>
      <c r="H91" s="46">
        <v>59</v>
      </c>
      <c r="I91" s="46">
        <v>42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</row>
    <row r="92" spans="1:48" s="7" customFormat="1" ht="12.75" customHeight="1">
      <c r="B92" s="36" t="s">
        <v>27</v>
      </c>
      <c r="C92" s="47"/>
      <c r="D92" s="45">
        <v>76</v>
      </c>
      <c r="E92" s="46">
        <v>45</v>
      </c>
      <c r="F92" s="46">
        <v>116</v>
      </c>
      <c r="G92" s="46">
        <v>58</v>
      </c>
      <c r="H92" s="46">
        <v>33</v>
      </c>
      <c r="I92" s="46">
        <v>39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</row>
    <row r="93" spans="1:48" s="7" customFormat="1" ht="15" customHeight="1">
      <c r="B93" s="33" t="s">
        <v>31</v>
      </c>
      <c r="C93" s="47"/>
      <c r="D93" s="45">
        <v>32</v>
      </c>
      <c r="E93" s="46">
        <v>24</v>
      </c>
      <c r="F93" s="46">
        <v>71</v>
      </c>
      <c r="G93" s="46">
        <v>43</v>
      </c>
      <c r="H93" s="46">
        <v>40</v>
      </c>
      <c r="I93" s="46">
        <v>28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</row>
    <row r="94" spans="1:48" s="7" customFormat="1" ht="15" customHeight="1">
      <c r="B94" s="33" t="s">
        <v>24</v>
      </c>
      <c r="C94" s="47"/>
      <c r="D94" s="45">
        <v>18</v>
      </c>
      <c r="E94" s="46">
        <v>5</v>
      </c>
      <c r="F94" s="46">
        <v>10</v>
      </c>
      <c r="G94" s="46">
        <v>12</v>
      </c>
      <c r="H94" s="46">
        <v>11</v>
      </c>
      <c r="I94" s="46">
        <v>17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</row>
    <row r="95" spans="1:48" s="7" customFormat="1" ht="13.8" thickBot="1">
      <c r="B95" s="33" t="s">
        <v>23</v>
      </c>
      <c r="C95" s="44"/>
      <c r="D95" s="48">
        <v>5</v>
      </c>
      <c r="E95" s="49">
        <v>0</v>
      </c>
      <c r="F95" s="49">
        <v>4</v>
      </c>
      <c r="G95" s="49">
        <v>5</v>
      </c>
      <c r="H95" s="49">
        <v>1</v>
      </c>
      <c r="I95" s="49">
        <v>2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</row>
    <row r="98" spans="2:63" ht="18.75" customHeight="1">
      <c r="B98" s="72" t="s">
        <v>34</v>
      </c>
      <c r="C98" s="72"/>
      <c r="D98" s="72"/>
      <c r="E98" s="72"/>
      <c r="F98" s="72"/>
      <c r="BB98" s="5"/>
      <c r="BC98" s="5"/>
      <c r="BD98" s="5"/>
      <c r="BE98" s="5"/>
      <c r="BF98" s="5"/>
      <c r="BG98" s="5"/>
      <c r="BH98" s="5"/>
      <c r="BI98" s="5"/>
      <c r="BJ98" s="5"/>
      <c r="BK98" s="5"/>
    </row>
    <row r="99" spans="2:63"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2:63" ht="13.2">
      <c r="C100" s="69">
        <v>20.66</v>
      </c>
      <c r="D100" s="37" t="s">
        <v>35</v>
      </c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62">
        <v>28.63</v>
      </c>
      <c r="D101" s="37" t="s">
        <v>36</v>
      </c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</sheetData>
  <mergeCells count="16">
    <mergeCell ref="L53:M53"/>
    <mergeCell ref="B98:F98"/>
    <mergeCell ref="B85:F85"/>
    <mergeCell ref="B53:C53"/>
    <mergeCell ref="F53:G53"/>
    <mergeCell ref="D53:E53"/>
    <mergeCell ref="H53:I53"/>
    <mergeCell ref="J53:K53"/>
    <mergeCell ref="A2:I2"/>
    <mergeCell ref="A3:I3"/>
    <mergeCell ref="A10:I10"/>
    <mergeCell ref="A51:I51"/>
    <mergeCell ref="A11:G11"/>
    <mergeCell ref="I12:J12"/>
    <mergeCell ref="B12:D12"/>
    <mergeCell ref="E12:G12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50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Capitol Complex</vt:lpstr>
      <vt:lpstr>29th Ave. &amp; Pinn. Peak Rd.</vt:lpstr>
      <vt:lpstr>'29th Ave. &amp; Pinn. Peak Rd.'!Print_Area</vt:lpstr>
      <vt:lpstr>'Capitol Complex'!Print_Area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Madlen Dodova</cp:lastModifiedBy>
  <cp:lastPrinted>2011-10-14T20:47:02Z</cp:lastPrinted>
  <dcterms:created xsi:type="dcterms:W3CDTF">2001-07-31T22:47:17Z</dcterms:created>
  <dcterms:modified xsi:type="dcterms:W3CDTF">2024-10-10T22:33:22Z</dcterms:modified>
</cp:coreProperties>
</file>