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Governors Office" sheetId="1" r:id="rId1"/>
  </sheets>
  <definedNames>
    <definedName name="_xlnm.Print_Area" localSheetId="0">'Governors Office'!$A$1:$I$104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20" i="1"/>
  <c r="M66" i="1" l="1"/>
  <c r="J66" i="1"/>
  <c r="K56" i="1" s="1"/>
  <c r="G19" i="1"/>
  <c r="D19" i="1"/>
  <c r="H66" i="1"/>
  <c r="I56" i="1" s="1"/>
  <c r="D18" i="1"/>
  <c r="G18" i="1"/>
  <c r="F66" i="1"/>
  <c r="G59" i="1" s="1"/>
  <c r="G17" i="1"/>
  <c r="D17" i="1"/>
  <c r="D66" i="1"/>
  <c r="E56" i="1" s="1"/>
  <c r="D16" i="1"/>
  <c r="G16" i="1"/>
  <c r="B66" i="1"/>
  <c r="C60" i="1" s="1"/>
  <c r="G15" i="1"/>
  <c r="D15" i="1"/>
  <c r="K59" i="1" l="1"/>
  <c r="K57" i="1"/>
  <c r="K65" i="1"/>
  <c r="K63" i="1"/>
  <c r="K62" i="1"/>
  <c r="K61" i="1"/>
  <c r="K60" i="1"/>
  <c r="K58" i="1"/>
  <c r="K64" i="1"/>
  <c r="I63" i="1"/>
  <c r="I60" i="1"/>
  <c r="I59" i="1"/>
  <c r="I58" i="1"/>
  <c r="I61" i="1"/>
  <c r="I65" i="1"/>
  <c r="I57" i="1"/>
  <c r="I62" i="1"/>
  <c r="I64" i="1"/>
  <c r="E63" i="1"/>
  <c r="C65" i="1"/>
  <c r="C62" i="1"/>
  <c r="G56" i="1"/>
  <c r="G58" i="1"/>
  <c r="E57" i="1"/>
  <c r="G60" i="1"/>
  <c r="E64" i="1"/>
  <c r="G61" i="1"/>
  <c r="G62" i="1"/>
  <c r="C57" i="1"/>
  <c r="C61" i="1"/>
  <c r="C64" i="1"/>
  <c r="C63" i="1"/>
  <c r="G63" i="1"/>
  <c r="G64" i="1"/>
  <c r="G57" i="1"/>
  <c r="G65" i="1"/>
  <c r="E62" i="1"/>
  <c r="C58" i="1"/>
  <c r="E65" i="1"/>
  <c r="E61" i="1"/>
  <c r="E58" i="1"/>
  <c r="C59" i="1"/>
  <c r="E60" i="1"/>
  <c r="E59" i="1"/>
  <c r="C56" i="1"/>
  <c r="K66" i="1" l="1"/>
  <c r="I66" i="1"/>
  <c r="G66" i="1"/>
  <c r="E66" i="1"/>
  <c r="C66" i="1"/>
</calcChain>
</file>

<file path=xl/sharedStrings.xml><?xml version="1.0" encoding="utf-8"?>
<sst xmlns="http://schemas.openxmlformats.org/spreadsheetml/2006/main" count="64" uniqueCount="37">
  <si>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</si>
  <si>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</si>
  <si>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</si>
  <si>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</si>
  <si>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</si>
  <si>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</si>
  <si>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</si>
  <si>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</si>
  <si>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</si>
  <si>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</si>
  <si>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</si>
  <si>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</si>
  <si>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</si>
  <si>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</si>
  <si>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</si>
  <si>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</si>
  <si>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</si>
  <si>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</si>
  <si>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</si>
  <si>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</si>
  <si>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</si>
  <si>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</si>
  <si>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</si>
  <si>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</si>
  <si>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</si>
  <si>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</si>
  <si>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</si>
  <si>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Governor's Office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</si>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</sst>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3" xfId="0" applyFont="1" applyBorder="1" applyAlignment="1">
      <alignment horizontal="center"/>
    </xf>
    <xf numFmtId="3" fontId="9" fillId="0" borderId="14" xfId="1" applyNumberFormat="1" applyFont="1" applyBorder="1"/>
    <xf numFmtId="164" fontId="9" fillId="0" borderId="15" xfId="2" applyNumberFormat="1" applyFont="1" applyBorder="1"/>
    <xf numFmtId="164" fontId="17" fillId="0" borderId="0" xfId="0" applyNumberFormat="1" applyFont="1" applyBorder="1"/>
    <xf numFmtId="0" fontId="9" fillId="0" borderId="16" xfId="0" applyFont="1" applyBorder="1"/>
    <xf numFmtId="3" fontId="9" fillId="0" borderId="17" xfId="1" applyNumberFormat="1" applyFont="1" applyBorder="1"/>
    <xf numFmtId="164" fontId="9" fillId="0" borderId="12" xfId="2" applyNumberFormat="1" applyFont="1" applyBorder="1"/>
    <xf numFmtId="0" fontId="9" fillId="0" borderId="16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8" xfId="2" applyNumberFormat="1" applyFont="1" applyBorder="1"/>
    <xf numFmtId="1" fontId="9" fillId="0" borderId="19" xfId="2" applyNumberFormat="1" applyFont="1" applyBorder="1" applyAlignment="1">
      <alignment horizontal="center"/>
    </xf>
    <xf numFmtId="1" fontId="9" fillId="0" borderId="20" xfId="2" applyNumberFormat="1" applyFont="1" applyBorder="1"/>
    <xf numFmtId="1" fontId="9" fillId="0" borderId="21" xfId="2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9" fillId="0" borderId="22" xfId="0" applyNumberFormat="1" applyFont="1" applyBorder="1"/>
    <xf numFmtId="164" fontId="9" fillId="0" borderId="23" xfId="2" applyNumberFormat="1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4" fillId="0" borderId="0" xfId="0" applyFont="1"/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0" fillId="0" borderId="13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" fontId="9" fillId="0" borderId="15" xfId="2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0" borderId="31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4" fillId="0" borderId="30" xfId="0" applyFont="1" applyBorder="1"/>
    <xf numFmtId="0" fontId="14" fillId="0" borderId="29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" fillId="0" borderId="0" xfId="2" applyFont="1" applyBorder="1"/>
    <xf numFmtId="9" fontId="10" fillId="0" borderId="0" xfId="2" applyFont="1" applyBorder="1"/>
    <xf numFmtId="0" fontId="2" fillId="0" borderId="28" xfId="0" applyFont="1" applyBorder="1" applyAlignment="1">
      <alignment horizontal="center"/>
    </xf>
    <xf numFmtId="9" fontId="2" fillId="0" borderId="32" xfId="2" applyFont="1" applyBorder="1"/>
    <xf numFmtId="9" fontId="10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3988717828182"/>
          <c:y val="3.9426321709786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8410590965584"/>
          <c:y val="0.16845937100754302"/>
          <c:w val="0.82207644382951173"/>
          <c:h val="0.598568403367227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'Governors Office'!$B$54:$C$54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'Governors Office'!$A$57:$A$65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'Governors Office'!$C$57:$C$65</c:f>
              <c:numCache>
                <c:formatCode>0.0%</c:formatCode>
                <c:ptCount val="9"/>
                <c:pt idx="0">
                  <c:v>3.3436807095343683E-2</c:v>
                </c:pt>
                <c:pt idx="1">
                  <c:v>0</c:v>
                </c:pt>
                <c:pt idx="2">
                  <c:v>3.9911308203991129E-2</c:v>
                </c:pt>
                <c:pt idx="3">
                  <c:v>6.2084257206208429E-2</c:v>
                </c:pt>
                <c:pt idx="4">
                  <c:v>0</c:v>
                </c:pt>
                <c:pt idx="5">
                  <c:v>0</c:v>
                </c:pt>
                <c:pt idx="6">
                  <c:v>2.2172949002217297E-2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4-4393-8996-6835BBF2B46D}"/>
            </c:ext>
          </c:extLst>
        </c:ser>
        <c:ser>
          <c:idx val="0"/>
          <c:order val="1"/>
          <c:tx>
            <c:strRef>
              <c:f>'Governors Office'!$D$54:$E$54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'Governors Office'!$A$57:$A$65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'Governors Office'!$E$57:$E$65</c:f>
              <c:numCache>
                <c:formatCode>0.0%</c:formatCode>
                <c:ptCount val="9"/>
                <c:pt idx="0">
                  <c:v>3.4379802414928648E-2</c:v>
                </c:pt>
                <c:pt idx="1">
                  <c:v>0</c:v>
                </c:pt>
                <c:pt idx="2">
                  <c:v>6.1470911086717886E-2</c:v>
                </c:pt>
                <c:pt idx="3">
                  <c:v>9.6597145993413819E-2</c:v>
                </c:pt>
                <c:pt idx="4">
                  <c:v>1.0976948408342479E-3</c:v>
                </c:pt>
                <c:pt idx="5">
                  <c:v>0</c:v>
                </c:pt>
                <c:pt idx="6">
                  <c:v>1.7563117453347966E-2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4-4393-8996-6835BBF2B46D}"/>
            </c:ext>
          </c:extLst>
        </c:ser>
        <c:ser>
          <c:idx val="2"/>
          <c:order val="2"/>
          <c:tx>
            <c:strRef>
              <c:f>'Governors Office'!$F$54:$G$54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'Governors Office'!$A$57:$A$65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'Governors Office'!$G$57:$G$65</c:f>
              <c:numCache>
                <c:formatCode>0.0%</c:formatCode>
                <c:ptCount val="9"/>
                <c:pt idx="0">
                  <c:v>2.3868312757201644E-3</c:v>
                </c:pt>
                <c:pt idx="1">
                  <c:v>0</c:v>
                </c:pt>
                <c:pt idx="2">
                  <c:v>4.11522633744856E-3</c:v>
                </c:pt>
                <c:pt idx="3">
                  <c:v>5.7613168724279837E-2</c:v>
                </c:pt>
                <c:pt idx="4">
                  <c:v>0</c:v>
                </c:pt>
                <c:pt idx="5">
                  <c:v>0</c:v>
                </c:pt>
                <c:pt idx="6">
                  <c:v>0.4711934156378601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4-4393-8996-6835BBF2B46D}"/>
            </c:ext>
          </c:extLst>
        </c:ser>
        <c:ser>
          <c:idx val="3"/>
          <c:order val="3"/>
          <c:tx>
            <c:strRef>
              <c:f>'Governors Office'!$H$54:$I$54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'Governors Office'!$A$57:$A$65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'Governors Office'!$I$57:$I$65</c:f>
              <c:numCache>
                <c:formatCode>0.0%</c:formatCode>
                <c:ptCount val="9"/>
                <c:pt idx="0">
                  <c:v>1.1372549019607842E-2</c:v>
                </c:pt>
                <c:pt idx="1">
                  <c:v>0</c:v>
                </c:pt>
                <c:pt idx="2">
                  <c:v>0</c:v>
                </c:pt>
                <c:pt idx="3">
                  <c:v>3.0501089324618737E-2</c:v>
                </c:pt>
                <c:pt idx="4">
                  <c:v>1.9607843137254902E-2</c:v>
                </c:pt>
                <c:pt idx="5">
                  <c:v>0</c:v>
                </c:pt>
                <c:pt idx="6">
                  <c:v>0.26797385620915032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C4-4393-8996-6835BBF2B46D}"/>
            </c:ext>
          </c:extLst>
        </c:ser>
        <c:ser>
          <c:idx val="4"/>
          <c:order val="4"/>
          <c:tx>
            <c:strRef>
              <c:f>'Governors Office'!$J$54:$K$54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'Governors Office'!$K$57:$K$65</c:f>
              <c:numCache>
                <c:formatCode>0.0%</c:formatCode>
                <c:ptCount val="9"/>
                <c:pt idx="0">
                  <c:v>6.7285382830626446E-3</c:v>
                </c:pt>
                <c:pt idx="1">
                  <c:v>4.6403712296983757E-3</c:v>
                </c:pt>
                <c:pt idx="2">
                  <c:v>4.4083526682134569E-2</c:v>
                </c:pt>
                <c:pt idx="3">
                  <c:v>1.3921113689095127E-2</c:v>
                </c:pt>
                <c:pt idx="4">
                  <c:v>0</c:v>
                </c:pt>
                <c:pt idx="5">
                  <c:v>4.6403712296983757E-3</c:v>
                </c:pt>
                <c:pt idx="6">
                  <c:v>0.30626450116009279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A-455C-A21C-2180E9A6FBEA}"/>
            </c:ext>
          </c:extLst>
        </c:ser>
        <c:ser>
          <c:idx val="5"/>
          <c:order val="5"/>
          <c:tx>
            <c:strRef>
              <c:f>'Governors Office'!$L$54:$M$54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'Governors Office'!$M$57:$M$65</c:f>
              <c:numCache>
                <c:formatCode>0.0%</c:formatCode>
                <c:ptCount val="9"/>
                <c:pt idx="0">
                  <c:v>7.9875195007800298E-2</c:v>
                </c:pt>
                <c:pt idx="1">
                  <c:v>9.3603744149765994E-3</c:v>
                </c:pt>
                <c:pt idx="2">
                  <c:v>7.8003120124804995E-3</c:v>
                </c:pt>
                <c:pt idx="3">
                  <c:v>5.7722308892355696E-2</c:v>
                </c:pt>
                <c:pt idx="4">
                  <c:v>6.2402496099843996E-3</c:v>
                </c:pt>
                <c:pt idx="5">
                  <c:v>3.1201248049921998E-3</c:v>
                </c:pt>
                <c:pt idx="6">
                  <c:v>0.24336973478939158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D-449A-B658-8F0498A1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7265792"/>
        <c:axId val="-1437272864"/>
      </c:barChart>
      <c:catAx>
        <c:axId val="-14372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7286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5792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4829004583382"/>
          <c:y val="0.91785864266966632"/>
          <c:w val="0.67150799487751822"/>
          <c:h val="8.21412871094293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5125773508"/>
          <c:y val="3.4482458251670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810380207730435"/>
          <c:w val="0.86080740042532411"/>
          <c:h val="0.5732770686226019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B-4A41-86D1-2F39C822E2E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Office'!$C$14:$C$20</c:f>
              <c:numCache>
                <c:formatCode>0.0%</c:formatCode>
                <c:ptCount val="7"/>
                <c:pt idx="0">
                  <c:v>0.95499999999999996</c:v>
                </c:pt>
                <c:pt idx="1">
                  <c:v>0.84240000000000004</c:v>
                </c:pt>
                <c:pt idx="2">
                  <c:v>0.78890000000000005</c:v>
                </c:pt>
                <c:pt idx="3">
                  <c:v>0.4647</c:v>
                </c:pt>
                <c:pt idx="4">
                  <c:v>0.67049999999999998</c:v>
                </c:pt>
                <c:pt idx="5">
                  <c:v>0.62</c:v>
                </c:pt>
                <c:pt idx="6">
                  <c:v>0.59250000000000003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B-4A41-86D1-2F39C822E2E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>
                  <c:v>0.4698</c:v>
                </c:pt>
                <c:pt idx="6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B-4A41-86D1-2F39C822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37258720"/>
        <c:axId val="-1437263072"/>
      </c:lineChart>
      <c:catAx>
        <c:axId val="-14372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6307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58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45985401459855"/>
          <c:y val="0.89519834038212465"/>
          <c:w val="0.65875912408759119"/>
          <c:h val="7.8602620087336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7104111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750076294255755"/>
          <c:w val="0.85714439021074829"/>
          <c:h val="0.5625022888276726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B-480D-B7A5-EF962AB4C0C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Office'!$F$14:$F$20</c:f>
              <c:numCache>
                <c:formatCode>0.0%</c:formatCode>
                <c:ptCount val="7"/>
                <c:pt idx="0">
                  <c:v>0.94199999999999995</c:v>
                </c:pt>
                <c:pt idx="1">
                  <c:v>0.80179999999999996</c:v>
                </c:pt>
                <c:pt idx="2">
                  <c:v>0.72389999999999999</c:v>
                </c:pt>
                <c:pt idx="3">
                  <c:v>0.42830000000000001</c:v>
                </c:pt>
                <c:pt idx="4">
                  <c:v>0.58620000000000005</c:v>
                </c:pt>
                <c:pt idx="5">
                  <c:v>0.52300000000000002</c:v>
                </c:pt>
                <c:pt idx="6">
                  <c:v>0.51370000000000005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B-480D-B7A5-EF962AB4C0C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'Governors Office'!$A$14:$A$20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'Governors Office'!$J$14:$J$20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>
                  <c:v>0.45379999999999998</c:v>
                </c:pt>
                <c:pt idx="6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B-480D-B7A5-EF962AB4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37267424"/>
        <c:axId val="-1437265248"/>
      </c:lineChart>
      <c:catAx>
        <c:axId val="-14372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6524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74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3514079971"/>
          <c:y val="0.89167016622922135"/>
          <c:w val="0.66117331487410225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8</xdr:col>
      <xdr:colOff>209550</xdr:colOff>
      <xdr:row>84</xdr:row>
      <xdr:rowOff>38100</xdr:rowOff>
    </xdr:to>
    <xdr:graphicFrame macro="">
      <xdr:nvGraphicFramePr>
        <xdr:cNvPr id="1952" name="Chart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</xdr:colOff>
      <xdr:row>21</xdr:row>
      <xdr:rowOff>110490</xdr:rowOff>
    </xdr:from>
    <xdr:to>
      <xdr:col>6</xdr:col>
      <xdr:colOff>508635</xdr:colOff>
      <xdr:row>36</xdr:row>
      <xdr:rowOff>5715</xdr:rowOff>
    </xdr:to>
    <xdr:graphicFrame macro="">
      <xdr:nvGraphicFramePr>
        <xdr:cNvPr id="1953" name="Chart 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</xdr:colOff>
      <xdr:row>36</xdr:row>
      <xdr:rowOff>0</xdr:rowOff>
    </xdr:from>
    <xdr:to>
      <xdr:col>6</xdr:col>
      <xdr:colOff>497205</xdr:colOff>
      <xdr:row>51</xdr:row>
      <xdr:rowOff>0</xdr:rowOff>
    </xdr:to>
    <xdr:graphicFrame macro="">
      <xdr:nvGraphicFramePr>
        <xdr:cNvPr id="1954" name="Chart 1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160020</xdr:colOff>
      <xdr:row>22</xdr:row>
      <xdr:rowOff>95251</xdr:rowOff>
    </xdr:from>
    <xdr:to>
      <xdr:col>9</xdr:col>
      <xdr:colOff>11112</xdr:colOff>
      <xdr:row>26</xdr:row>
      <xdr:rowOff>38101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158740" y="4072891"/>
          <a:ext cx="1169352" cy="552450"/>
        </a:xfrm>
        <a:prstGeom prst="borderCallout1">
          <a:avLst>
            <a:gd name="adj1" fmla="val 12194"/>
            <a:gd name="adj2" fmla="val -8931"/>
            <a:gd name="adj3" fmla="val 13839"/>
            <a:gd name="adj4" fmla="val -1900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161290</xdr:colOff>
      <xdr:row>37</xdr:row>
      <xdr:rowOff>63500</xdr:rowOff>
    </xdr:from>
    <xdr:to>
      <xdr:col>9</xdr:col>
      <xdr:colOff>110490</xdr:colOff>
      <xdr:row>39</xdr:row>
      <xdr:rowOff>111125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60010" y="6327140"/>
          <a:ext cx="1267460" cy="352425"/>
        </a:xfrm>
        <a:prstGeom prst="borderCallout1">
          <a:avLst>
            <a:gd name="adj1" fmla="val 18519"/>
            <a:gd name="adj2" fmla="val -8694"/>
            <a:gd name="adj3" fmla="val 36802"/>
            <a:gd name="adj4" fmla="val -1670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958" name="Text Box 5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657600" y="1492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158750</xdr:colOff>
      <xdr:row>82</xdr:row>
      <xdr:rowOff>92075</xdr:rowOff>
    </xdr:from>
    <xdr:ext cx="1386095" cy="17414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87325" y="13125450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960" name="Text Box 6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657600" y="1492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1" name="Text Box 6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2" name="Text Box 7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3" name="Text Box 7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4" name="Text Box 7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5" name="Text Box 7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6" name="Text Box 74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7" name="Text Box 7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68" name="Text Box 76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969" name="Text Box 7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970" name="Text Box 7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1" name="Text Box 7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2" name="Text Box 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3" name="Text Box 8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4" name="Text Box 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5" name="Text Box 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6" name="Text Box 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7" name="Text Box 8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8" name="Text Box 8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79" name="Text Box 8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980" name="Text Box 8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981" name="Text Box 89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982" name="Text Box 9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0.93498</cdr:x>
      <cdr:y>0.51671</cdr:y>
    </cdr:from>
    <cdr:to>
      <cdr:x>0.98219</cdr:x>
      <cdr:y>0.70162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049" y="1400326"/>
          <a:ext cx="262013" cy="509206"/>
        </a:xfrm>
        <a:prstGeom xmlns:a="http://schemas.openxmlformats.org/drawingml/2006/main" prst="upArrow">
          <a:avLst>
            <a:gd name="adj1" fmla="val 50000"/>
            <a:gd name="adj2" fmla="val 48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0.94768</cdr:x>
      <cdr:y>0.30245</cdr:y>
    </cdr:from>
    <cdr:to>
      <cdr:x>0.99061</cdr:x>
      <cdr:y>0.46253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76340"/>
          <a:ext cx="226335" cy="368527"/>
        </a:xfrm>
        <a:prstGeom xmlns:a="http://schemas.openxmlformats.org/drawingml/2006/main" prst="downArrow">
          <a:avLst>
            <a:gd name="adj1" fmla="val 50000"/>
            <a:gd name="adj2" fmla="val 407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0.94644</cdr:x>
      <cdr:y>0.30598</cdr:y>
    </cdr:from>
    <cdr:to>
      <cdr:x>0.99086</cdr:x>
      <cdr:y>0.45934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01531"/>
          <a:ext cx="230172" cy="364146"/>
        </a:xfrm>
        <a:prstGeom xmlns:a="http://schemas.openxmlformats.org/drawingml/2006/main" prst="downArrow">
          <a:avLst>
            <a:gd name="adj1" fmla="val 50000"/>
            <a:gd name="adj2" fmla="val 395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4"/>
  <sheetViews>
    <sheetView showGridLines="0" tabSelected="1" zoomScaleNormal="100" zoomScaleSheetLayoutView="100" workbookViewId="0">
      <selection activeCell="H103" sqref="H10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1.375" style="3" customWidth="1"/>
    <col min="10" max="13" width="11.375" style="4" customWidth="1"/>
    <col min="14" max="54" width="5.125" style="4" customWidth="1"/>
    <col min="55" max="59" width="5.125" style="3" customWidth="1"/>
    <col min="60" max="16384" width="11.375" style="3"/>
  </cols>
  <sheetData>
    <row r="1" spans="1:54" ht="15" customHeight="1"/>
    <row r="2" spans="1:54" ht="22.8">
      <c r="A2" s="72" t="s">
        <v>27</v>
      </c>
      <c r="B2" s="72"/>
      <c r="C2" s="72"/>
      <c r="D2" s="72"/>
      <c r="E2" s="72"/>
      <c r="F2" s="72"/>
      <c r="G2" s="72"/>
      <c r="H2" s="73"/>
      <c r="I2" s="73"/>
      <c r="J2" s="5"/>
    </row>
    <row r="3" spans="1:54" ht="15.75" customHeight="1">
      <c r="A3" s="74" t="s">
        <v>35</v>
      </c>
      <c r="B3" s="74"/>
      <c r="C3" s="74"/>
      <c r="D3" s="74"/>
      <c r="E3" s="74"/>
      <c r="F3" s="74"/>
      <c r="G3" s="74"/>
      <c r="H3" s="73"/>
      <c r="I3" s="73"/>
      <c r="J3" s="5"/>
    </row>
    <row r="4" spans="1:54" ht="6.75" customHeight="1">
      <c r="F4" s="6"/>
    </row>
    <row r="5" spans="1:54" ht="13.8" thickBot="1">
      <c r="F5" s="6"/>
    </row>
    <row r="6" spans="1:54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90">
        <v>2023</v>
      </c>
      <c r="H6" s="7">
        <v>2024</v>
      </c>
      <c r="I6" s="70"/>
      <c r="J6" s="70"/>
      <c r="K6" s="70"/>
      <c r="L6" s="8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9" t="s">
        <v>15</v>
      </c>
      <c r="B7" s="10">
        <v>0.94599999999999995</v>
      </c>
      <c r="C7" s="10">
        <v>0.92079999999999995</v>
      </c>
      <c r="D7" s="10">
        <v>0.98909999999999998</v>
      </c>
      <c r="E7" s="10">
        <v>0.94</v>
      </c>
      <c r="F7" s="10">
        <v>0.90480000000000005</v>
      </c>
      <c r="G7" s="91">
        <v>0.86</v>
      </c>
      <c r="H7" s="92">
        <v>0.91</v>
      </c>
      <c r="I7" s="88"/>
      <c r="J7" s="88"/>
      <c r="K7" s="88"/>
      <c r="L7" s="8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11" t="s">
        <v>34</v>
      </c>
    </row>
    <row r="9" spans="1:54" ht="15" customHeight="1"/>
    <row r="10" spans="1:54" ht="17.399999999999999">
      <c r="A10" s="75" t="s">
        <v>26</v>
      </c>
      <c r="B10" s="75"/>
      <c r="C10" s="75"/>
      <c r="D10" s="75"/>
      <c r="E10" s="75"/>
      <c r="F10" s="75"/>
      <c r="G10" s="75"/>
      <c r="H10" s="76"/>
      <c r="I10" s="76"/>
    </row>
    <row r="11" spans="1:54" ht="12" customHeight="1" thickBot="1">
      <c r="A11" s="71"/>
      <c r="B11" s="71"/>
      <c r="C11" s="71"/>
      <c r="D11" s="71"/>
      <c r="E11" s="71"/>
      <c r="F11" s="71"/>
      <c r="G11" s="71"/>
      <c r="H11" s="12"/>
      <c r="J11" s="3"/>
    </row>
    <row r="12" spans="1:54" s="1" customFormat="1" ht="14.4" thickBot="1">
      <c r="B12" s="80" t="s">
        <v>10</v>
      </c>
      <c r="C12" s="81"/>
      <c r="D12" s="82"/>
      <c r="E12" s="80" t="s">
        <v>13</v>
      </c>
      <c r="F12" s="83"/>
      <c r="G12" s="84"/>
      <c r="H12" s="13" t="s">
        <v>21</v>
      </c>
      <c r="I12" s="79" t="s">
        <v>24</v>
      </c>
      <c r="J12" s="7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21">
        <v>2018</v>
      </c>
      <c r="B14" s="56">
        <v>0.6</v>
      </c>
      <c r="C14" s="57">
        <v>0.95499999999999996</v>
      </c>
      <c r="D14" s="58">
        <v>6.9000000000000006E-2</v>
      </c>
      <c r="E14" s="56">
        <v>0.6</v>
      </c>
      <c r="F14" s="57">
        <v>0.94199999999999995</v>
      </c>
      <c r="G14" s="58">
        <v>0.06</v>
      </c>
      <c r="H14" s="22" t="s">
        <v>25</v>
      </c>
      <c r="I14" s="53">
        <v>0.75929999999999997</v>
      </c>
      <c r="J14" s="53">
        <v>0.71540000000000004</v>
      </c>
      <c r="T14" s="23"/>
      <c r="U14" s="24"/>
      <c r="X14" s="23"/>
      <c r="Y14" s="24"/>
    </row>
    <row r="15" spans="1:54" s="55" customFormat="1" ht="14.4" thickBot="1">
      <c r="A15" s="21">
        <v>2019</v>
      </c>
      <c r="B15" s="63">
        <v>0.6</v>
      </c>
      <c r="C15" s="64">
        <v>0.84240000000000004</v>
      </c>
      <c r="D15" s="65">
        <f>(C15-C14)/C14</f>
        <v>-0.11790575916230359</v>
      </c>
      <c r="E15" s="66">
        <v>0.6</v>
      </c>
      <c r="F15" s="64">
        <v>0.80179999999999996</v>
      </c>
      <c r="G15" s="65">
        <f>(F15-F14)/F14</f>
        <v>-0.14883227176220806</v>
      </c>
      <c r="H15" s="22" t="s">
        <v>25</v>
      </c>
      <c r="I15" s="53">
        <v>0.73650000000000004</v>
      </c>
      <c r="J15" s="53">
        <v>0.69230000000000003</v>
      </c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</row>
    <row r="16" spans="1:54" s="55" customFormat="1" ht="14.4" thickBot="1">
      <c r="A16" s="21">
        <v>2020</v>
      </c>
      <c r="B16" s="63">
        <v>0.6</v>
      </c>
      <c r="C16" s="64">
        <v>0.78890000000000005</v>
      </c>
      <c r="D16" s="65">
        <f>(C16-C15)/C15</f>
        <v>-6.3509021842355157E-2</v>
      </c>
      <c r="E16" s="66">
        <v>0.6</v>
      </c>
      <c r="F16" s="64">
        <v>0.72389999999999999</v>
      </c>
      <c r="G16" s="65">
        <f>(F16-F15)/F15</f>
        <v>-9.7156398104265365E-2</v>
      </c>
      <c r="H16" s="22" t="s">
        <v>25</v>
      </c>
      <c r="I16" s="53">
        <v>0.73740000000000006</v>
      </c>
      <c r="J16" s="53">
        <v>0.70799999999999996</v>
      </c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s="55" customFormat="1" ht="14.4" thickBot="1">
      <c r="A17" s="21">
        <v>2021</v>
      </c>
      <c r="B17" s="63">
        <v>0.6</v>
      </c>
      <c r="C17" s="64">
        <v>0.4647</v>
      </c>
      <c r="D17" s="65">
        <f>(C17-C16)/C16</f>
        <v>-0.41095195842312082</v>
      </c>
      <c r="E17" s="66">
        <v>0.6</v>
      </c>
      <c r="F17" s="64">
        <v>0.42830000000000001</v>
      </c>
      <c r="G17" s="65">
        <f>(F17-F16)/F16</f>
        <v>-0.40834369388037017</v>
      </c>
      <c r="H17" s="22" t="s">
        <v>36</v>
      </c>
      <c r="I17" s="53">
        <v>0.48699999999999999</v>
      </c>
      <c r="J17" s="53">
        <v>0.46700000000000003</v>
      </c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3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54" s="55" customFormat="1" ht="14.4" thickBot="1">
      <c r="A18" s="21">
        <v>2022</v>
      </c>
      <c r="B18" s="63">
        <v>0.6</v>
      </c>
      <c r="C18" s="64">
        <v>0.67049999999999998</v>
      </c>
      <c r="D18" s="65">
        <f>(C18-C17)/C17</f>
        <v>0.44286636539703028</v>
      </c>
      <c r="E18" s="66">
        <v>0.6</v>
      </c>
      <c r="F18" s="64">
        <v>0.58620000000000005</v>
      </c>
      <c r="G18" s="65">
        <f>(F18-F17)/F17</f>
        <v>0.36866682232080328</v>
      </c>
      <c r="H18" s="22" t="s">
        <v>25</v>
      </c>
      <c r="I18" s="53">
        <v>0.50949999999999995</v>
      </c>
      <c r="J18" s="53">
        <v>0.51470000000000005</v>
      </c>
      <c r="K18" s="24"/>
      <c r="L18" s="24"/>
      <c r="M18" s="24"/>
      <c r="N18" s="24"/>
      <c r="O18" s="24"/>
      <c r="P18" s="24"/>
      <c r="Q18" s="24"/>
      <c r="R18" s="24"/>
      <c r="S18" s="24"/>
      <c r="T18" s="23"/>
      <c r="U18" s="24"/>
      <c r="V18" s="24"/>
      <c r="W18" s="24"/>
      <c r="X18" s="23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14.4" thickBot="1">
      <c r="A19" s="21">
        <v>2023</v>
      </c>
      <c r="B19" s="63">
        <v>0.6</v>
      </c>
      <c r="C19" s="64">
        <v>0.62</v>
      </c>
      <c r="D19" s="65">
        <f>(C19-C18)/C18</f>
        <v>-7.5316927665920935E-2</v>
      </c>
      <c r="E19" s="66">
        <v>0.6</v>
      </c>
      <c r="F19" s="64">
        <v>0.52300000000000002</v>
      </c>
      <c r="G19" s="65">
        <f>(F19-F18)/F18</f>
        <v>-0.10781303309450704</v>
      </c>
      <c r="H19" s="22" t="s">
        <v>36</v>
      </c>
      <c r="I19" s="53">
        <v>0.4698</v>
      </c>
      <c r="J19" s="53">
        <v>0.45379999999999998</v>
      </c>
      <c r="T19" s="25"/>
      <c r="X19" s="25"/>
    </row>
    <row r="20" spans="1:54" ht="14.4" thickBot="1">
      <c r="A20" s="51">
        <v>2024</v>
      </c>
      <c r="B20" s="59">
        <v>0.6</v>
      </c>
      <c r="C20" s="60">
        <v>0.59250000000000003</v>
      </c>
      <c r="D20" s="61">
        <f>(C20-C19)/C19</f>
        <v>-4.4354838709677366E-2</v>
      </c>
      <c r="E20" s="62">
        <v>0.6</v>
      </c>
      <c r="F20" s="60">
        <v>0.51370000000000005</v>
      </c>
      <c r="G20" s="61">
        <f>(F20-F19)/F19</f>
        <v>-1.7782026768642399E-2</v>
      </c>
      <c r="H20" s="52" t="s">
        <v>36</v>
      </c>
      <c r="I20" s="54">
        <v>0.45800000000000002</v>
      </c>
      <c r="J20" s="54">
        <v>0.42049999999999998</v>
      </c>
      <c r="T20" s="23"/>
      <c r="U20" s="24"/>
      <c r="X20" s="23"/>
      <c r="Y20" s="24"/>
    </row>
    <row r="21" spans="1:54">
      <c r="T21" s="23"/>
      <c r="U21" s="24"/>
      <c r="X21" s="23"/>
      <c r="Y21" s="24"/>
    </row>
    <row r="22" spans="1:54">
      <c r="T22" s="23"/>
      <c r="U22" s="24"/>
      <c r="X22" s="23"/>
      <c r="Y22" s="24"/>
    </row>
    <row r="23" spans="1:54">
      <c r="T23" s="23"/>
      <c r="U23" s="24"/>
      <c r="X23" s="23"/>
      <c r="Y23" s="24"/>
    </row>
    <row r="24" spans="1:54">
      <c r="T24" s="23"/>
      <c r="U24" s="24"/>
      <c r="X24" s="23"/>
      <c r="Y24" s="24"/>
    </row>
    <row r="25" spans="1:54">
      <c r="T25" s="23"/>
      <c r="U25" s="24"/>
      <c r="X25" s="23"/>
      <c r="Y25" s="24"/>
    </row>
    <row r="26" spans="1:54">
      <c r="T26" s="23"/>
      <c r="U26" s="24"/>
      <c r="X26" s="23"/>
      <c r="Y26" s="24"/>
    </row>
    <row r="27" spans="1:54">
      <c r="L27" s="24"/>
      <c r="M27" s="24"/>
    </row>
    <row r="29" spans="1:54">
      <c r="W29" s="25"/>
    </row>
    <row r="30" spans="1:54">
      <c r="W30" s="25"/>
    </row>
    <row r="31" spans="1:54">
      <c r="W31" s="25"/>
    </row>
    <row r="32" spans="1:54">
      <c r="W32" s="25"/>
    </row>
    <row r="33" spans="23:23">
      <c r="W33" s="25"/>
    </row>
    <row r="34" spans="23:23">
      <c r="W34" s="25"/>
    </row>
    <row r="51" spans="1:46" ht="12" customHeight="1"/>
    <row r="52" spans="1:46" ht="18.75" customHeight="1">
      <c r="A52" s="77" t="s">
        <v>23</v>
      </c>
      <c r="B52" s="77"/>
      <c r="C52" s="77"/>
      <c r="D52" s="77"/>
      <c r="E52" s="77"/>
      <c r="F52" s="77"/>
      <c r="G52" s="77"/>
      <c r="H52" s="76"/>
      <c r="I52" s="76"/>
    </row>
    <row r="53" spans="1:46" ht="12.6" thickBot="1"/>
    <row r="54" spans="1:46" s="6" customFormat="1" ht="14.1" customHeight="1" thickBot="1">
      <c r="B54" s="85">
        <v>2019</v>
      </c>
      <c r="C54" s="86"/>
      <c r="D54" s="85">
        <v>2020</v>
      </c>
      <c r="E54" s="86"/>
      <c r="F54" s="85">
        <v>2021</v>
      </c>
      <c r="G54" s="86"/>
      <c r="H54" s="85">
        <v>2022</v>
      </c>
      <c r="I54" s="86"/>
      <c r="J54" s="85">
        <v>2023</v>
      </c>
      <c r="K54" s="86"/>
      <c r="L54" s="85">
        <v>2024</v>
      </c>
      <c r="M54" s="8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6" s="6" customFormat="1" ht="13.8" thickBot="1">
      <c r="A55" s="48" t="s">
        <v>7</v>
      </c>
      <c r="B55" s="27" t="s">
        <v>8</v>
      </c>
      <c r="C55" s="17" t="s">
        <v>9</v>
      </c>
      <c r="D55" s="27" t="s">
        <v>8</v>
      </c>
      <c r="E55" s="17" t="s">
        <v>9</v>
      </c>
      <c r="F55" s="27" t="s">
        <v>8</v>
      </c>
      <c r="G55" s="17" t="s">
        <v>9</v>
      </c>
      <c r="H55" s="27" t="s">
        <v>8</v>
      </c>
      <c r="I55" s="17" t="s">
        <v>9</v>
      </c>
      <c r="J55" s="27" t="s">
        <v>8</v>
      </c>
      <c r="K55" s="17" t="s">
        <v>9</v>
      </c>
      <c r="L55" s="27" t="s">
        <v>8</v>
      </c>
      <c r="M55" s="17" t="s">
        <v>9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6" s="6" customFormat="1" ht="13.2">
      <c r="A56" s="31" t="s">
        <v>0</v>
      </c>
      <c r="B56" s="28">
        <v>379.92</v>
      </c>
      <c r="C56" s="29">
        <f>B56/B66</f>
        <v>0.84239467849223948</v>
      </c>
      <c r="D56" s="28">
        <v>359.34000000000003</v>
      </c>
      <c r="E56" s="29">
        <f>D56/D66</f>
        <v>0.78889132821075736</v>
      </c>
      <c r="F56" s="28">
        <v>225.84</v>
      </c>
      <c r="G56" s="29">
        <f>F56/F66</f>
        <v>0.46469135802469136</v>
      </c>
      <c r="H56" s="28">
        <v>307.77999999999997</v>
      </c>
      <c r="I56" s="29">
        <f>H56/H66</f>
        <v>0.67054466230936816</v>
      </c>
      <c r="J56" s="28">
        <v>267.10000000000002</v>
      </c>
      <c r="K56" s="29">
        <f>J56/J66</f>
        <v>0.61972157772621816</v>
      </c>
      <c r="L56" s="28">
        <v>379.8</v>
      </c>
      <c r="M56" s="29">
        <v>0.59251170046801871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6" s="6" customFormat="1" ht="13.2">
      <c r="A57" s="31" t="s">
        <v>20</v>
      </c>
      <c r="B57" s="32">
        <v>15.08</v>
      </c>
      <c r="C57" s="33">
        <f>B57/B66</f>
        <v>3.3436807095343683E-2</v>
      </c>
      <c r="D57" s="32">
        <v>15.66</v>
      </c>
      <c r="E57" s="33">
        <f>D57/D66</f>
        <v>3.4379802414928648E-2</v>
      </c>
      <c r="F57" s="32">
        <v>1.1599999999999999</v>
      </c>
      <c r="G57" s="33">
        <f>F57/F66</f>
        <v>2.3868312757201644E-3</v>
      </c>
      <c r="H57" s="32">
        <v>5.22</v>
      </c>
      <c r="I57" s="33">
        <f>H57/H66</f>
        <v>1.1372549019607842E-2</v>
      </c>
      <c r="J57" s="32">
        <v>2.9</v>
      </c>
      <c r="K57" s="33">
        <f>J57/J66</f>
        <v>6.7285382830626446E-3</v>
      </c>
      <c r="L57" s="32">
        <v>51.199999999999989</v>
      </c>
      <c r="M57" s="33">
        <v>7.9875195007800298E-2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6" s="6" customFormat="1" ht="13.2">
      <c r="A58" s="31" t="s">
        <v>3</v>
      </c>
      <c r="B58" s="32">
        <v>0</v>
      </c>
      <c r="C58" s="33">
        <f>B58/B66</f>
        <v>0</v>
      </c>
      <c r="D58" s="32">
        <v>0</v>
      </c>
      <c r="E58" s="33">
        <f>D58/D66</f>
        <v>0</v>
      </c>
      <c r="F58" s="32">
        <v>0</v>
      </c>
      <c r="G58" s="33">
        <f>F58/F66</f>
        <v>0</v>
      </c>
      <c r="H58" s="32">
        <v>0</v>
      </c>
      <c r="I58" s="33">
        <f>H58/H66</f>
        <v>0</v>
      </c>
      <c r="J58" s="32">
        <v>2</v>
      </c>
      <c r="K58" s="33">
        <f>J58/J66</f>
        <v>4.6403712296983757E-3</v>
      </c>
      <c r="L58" s="32">
        <v>6</v>
      </c>
      <c r="M58" s="33">
        <v>9.3603744149765994E-3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6" s="6" customFormat="1" ht="13.2">
      <c r="A59" s="31" t="s">
        <v>1</v>
      </c>
      <c r="B59" s="32">
        <v>18</v>
      </c>
      <c r="C59" s="33">
        <f>B59/B66</f>
        <v>3.9911308203991129E-2</v>
      </c>
      <c r="D59" s="32">
        <v>28</v>
      </c>
      <c r="E59" s="33">
        <f>D59/D66</f>
        <v>6.1470911086717886E-2</v>
      </c>
      <c r="F59" s="32">
        <v>2</v>
      </c>
      <c r="G59" s="33">
        <f>F59/F66</f>
        <v>4.11522633744856E-3</v>
      </c>
      <c r="H59" s="32">
        <v>0</v>
      </c>
      <c r="I59" s="33">
        <f>H59/H66</f>
        <v>0</v>
      </c>
      <c r="J59" s="32">
        <v>19</v>
      </c>
      <c r="K59" s="33">
        <f>J59/J66</f>
        <v>4.4083526682134569E-2</v>
      </c>
      <c r="L59" s="32">
        <v>5</v>
      </c>
      <c r="M59" s="33">
        <v>7.8003120124804995E-3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6" s="6" customFormat="1" ht="13.2">
      <c r="A60" s="31" t="s">
        <v>2</v>
      </c>
      <c r="B60" s="32">
        <v>28</v>
      </c>
      <c r="C60" s="33">
        <f>B60/B66</f>
        <v>6.2084257206208429E-2</v>
      </c>
      <c r="D60" s="32">
        <v>44</v>
      </c>
      <c r="E60" s="33">
        <f>D60/D66</f>
        <v>9.6597145993413819E-2</v>
      </c>
      <c r="F60" s="32">
        <v>28</v>
      </c>
      <c r="G60" s="33">
        <f>F60/F66</f>
        <v>5.7613168724279837E-2</v>
      </c>
      <c r="H60" s="32">
        <v>14</v>
      </c>
      <c r="I60" s="33">
        <f>H60/H66</f>
        <v>3.0501089324618737E-2</v>
      </c>
      <c r="J60" s="32">
        <v>6</v>
      </c>
      <c r="K60" s="33">
        <f>J60/J66</f>
        <v>1.3921113689095127E-2</v>
      </c>
      <c r="L60" s="32">
        <v>37</v>
      </c>
      <c r="M60" s="33">
        <v>5.7722308892355696E-2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6" s="6" customFormat="1" ht="12.75" customHeight="1">
      <c r="A61" s="34" t="s">
        <v>16</v>
      </c>
      <c r="B61" s="32">
        <v>0</v>
      </c>
      <c r="C61" s="33">
        <f>B61/B66</f>
        <v>0</v>
      </c>
      <c r="D61" s="32">
        <v>0.5</v>
      </c>
      <c r="E61" s="33">
        <f>D61/D66</f>
        <v>1.0976948408342479E-3</v>
      </c>
      <c r="F61" s="32">
        <v>0</v>
      </c>
      <c r="G61" s="33">
        <f>F61/F66</f>
        <v>0</v>
      </c>
      <c r="H61" s="32">
        <v>9</v>
      </c>
      <c r="I61" s="33">
        <f>H61/H66</f>
        <v>1.9607843137254902E-2</v>
      </c>
      <c r="J61" s="32">
        <v>0</v>
      </c>
      <c r="K61" s="33">
        <f>J61/J66</f>
        <v>0</v>
      </c>
      <c r="L61" s="32">
        <v>4</v>
      </c>
      <c r="M61" s="33">
        <v>6.2402496099843996E-3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6" s="6" customFormat="1" ht="13.2">
      <c r="A62" s="31" t="s">
        <v>29</v>
      </c>
      <c r="B62" s="32">
        <v>0</v>
      </c>
      <c r="C62" s="33">
        <f>B62/B66</f>
        <v>0</v>
      </c>
      <c r="D62" s="32">
        <v>0</v>
      </c>
      <c r="E62" s="33">
        <f>D62/D66</f>
        <v>0</v>
      </c>
      <c r="F62" s="32">
        <v>0</v>
      </c>
      <c r="G62" s="33">
        <f>F62/F66</f>
        <v>0</v>
      </c>
      <c r="H62" s="32">
        <v>0</v>
      </c>
      <c r="I62" s="33">
        <f>H62/H66</f>
        <v>0</v>
      </c>
      <c r="J62" s="32">
        <v>2</v>
      </c>
      <c r="K62" s="33">
        <f>J62/J66</f>
        <v>4.6403712296983757E-3</v>
      </c>
      <c r="L62" s="32">
        <v>2</v>
      </c>
      <c r="M62" s="33">
        <v>3.1201248049921998E-3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</row>
    <row r="63" spans="1:46" s="6" customFormat="1" ht="13.2">
      <c r="A63" s="31" t="s">
        <v>28</v>
      </c>
      <c r="B63" s="32">
        <v>10</v>
      </c>
      <c r="C63" s="33">
        <f>B63/B66</f>
        <v>2.2172949002217297E-2</v>
      </c>
      <c r="D63" s="32">
        <v>8</v>
      </c>
      <c r="E63" s="33">
        <f>D63/D66</f>
        <v>1.7563117453347966E-2</v>
      </c>
      <c r="F63" s="32">
        <v>229</v>
      </c>
      <c r="G63" s="33">
        <f>F63/F66</f>
        <v>0.4711934156378601</v>
      </c>
      <c r="H63" s="32">
        <v>123</v>
      </c>
      <c r="I63" s="33">
        <f>H63/H66</f>
        <v>0.26797385620915032</v>
      </c>
      <c r="J63" s="32">
        <v>132</v>
      </c>
      <c r="K63" s="33">
        <f>J63/J66</f>
        <v>0.30626450116009279</v>
      </c>
      <c r="L63" s="32">
        <v>156</v>
      </c>
      <c r="M63" s="33">
        <v>0.24336973478939158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6" s="6" customFormat="1" ht="13.2">
      <c r="A64" s="31" t="s">
        <v>5</v>
      </c>
      <c r="B64" s="32">
        <v>0</v>
      </c>
      <c r="C64" s="33">
        <f>B64/B66</f>
        <v>0</v>
      </c>
      <c r="D64" s="32">
        <v>0</v>
      </c>
      <c r="E64" s="33">
        <f>D64/D66</f>
        <v>0</v>
      </c>
      <c r="F64" s="32">
        <v>0</v>
      </c>
      <c r="G64" s="33">
        <f>F64/F66</f>
        <v>0</v>
      </c>
      <c r="H64" s="32">
        <v>0</v>
      </c>
      <c r="I64" s="33">
        <f>H64/H66</f>
        <v>0</v>
      </c>
      <c r="J64" s="32">
        <v>0</v>
      </c>
      <c r="K64" s="33">
        <f>J64/J66</f>
        <v>0</v>
      </c>
      <c r="L64" s="32">
        <v>0</v>
      </c>
      <c r="M64" s="33"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54" s="6" customFormat="1" ht="13.2">
      <c r="A65" s="31" t="s">
        <v>4</v>
      </c>
      <c r="B65" s="32">
        <v>0</v>
      </c>
      <c r="C65" s="33">
        <f>B65/B66</f>
        <v>0</v>
      </c>
      <c r="D65" s="32">
        <v>0</v>
      </c>
      <c r="E65" s="33">
        <f>D65/D66</f>
        <v>0</v>
      </c>
      <c r="F65" s="32">
        <v>0</v>
      </c>
      <c r="G65" s="33">
        <f>F65/F66</f>
        <v>0</v>
      </c>
      <c r="H65" s="32">
        <v>0</v>
      </c>
      <c r="I65" s="33">
        <f>H65/H66</f>
        <v>0</v>
      </c>
      <c r="J65" s="32">
        <v>0</v>
      </c>
      <c r="K65" s="33">
        <f>J65/J66</f>
        <v>0</v>
      </c>
      <c r="L65" s="32">
        <v>0</v>
      </c>
      <c r="M65" s="33"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54" s="6" customFormat="1" ht="13.8" thickBot="1">
      <c r="A66" s="31" t="s">
        <v>6</v>
      </c>
      <c r="B66" s="49">
        <f t="shared" ref="B66:C66" si="0">SUM(B56:B65)</f>
        <v>451</v>
      </c>
      <c r="C66" s="50">
        <f t="shared" si="0"/>
        <v>1</v>
      </c>
      <c r="D66" s="49">
        <f t="shared" ref="D66:I66" si="1">SUM(D56:D65)</f>
        <v>455.50000000000006</v>
      </c>
      <c r="E66" s="50">
        <f t="shared" si="1"/>
        <v>0.99999999999999989</v>
      </c>
      <c r="F66" s="49">
        <f t="shared" si="1"/>
        <v>486</v>
      </c>
      <c r="G66" s="50">
        <f t="shared" si="1"/>
        <v>1</v>
      </c>
      <c r="H66" s="49">
        <f t="shared" si="1"/>
        <v>459</v>
      </c>
      <c r="I66" s="50">
        <f t="shared" si="1"/>
        <v>1</v>
      </c>
      <c r="J66" s="49">
        <f t="shared" ref="J66:L66" si="2">SUM(J56:J65)</f>
        <v>431</v>
      </c>
      <c r="K66" s="50">
        <f t="shared" ref="K66:M66" si="3">SUM(K56:K65)</f>
        <v>1</v>
      </c>
      <c r="L66" s="49">
        <v>641</v>
      </c>
      <c r="M66" s="50">
        <f t="shared" si="3"/>
        <v>1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54" s="6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</row>
    <row r="68" spans="1:54" s="6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</row>
    <row r="69" spans="1:54" s="6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</row>
    <row r="70" spans="1:54" s="6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</row>
    <row r="71" spans="1:54" s="6" customFormat="1" ht="13.2">
      <c r="A71" s="35"/>
      <c r="B71" s="36"/>
      <c r="C71" s="37"/>
      <c r="D71" s="38"/>
      <c r="E71" s="30"/>
      <c r="F71" s="38"/>
      <c r="G71" s="30"/>
      <c r="H71" s="30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</row>
    <row r="72" spans="1:54" s="6" customFormat="1" ht="13.2">
      <c r="A72" s="35"/>
      <c r="B72" s="36"/>
      <c r="C72" s="37"/>
      <c r="D72" s="38"/>
      <c r="E72" s="30"/>
      <c r="F72" s="38"/>
      <c r="G72" s="30"/>
      <c r="H72" s="30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</row>
    <row r="87" spans="1:45" ht="41.1" customHeight="1">
      <c r="A87" s="39"/>
      <c r="B87" s="78" t="s">
        <v>30</v>
      </c>
      <c r="C87" s="78"/>
      <c r="D87" s="78"/>
      <c r="E87" s="78"/>
      <c r="F87" s="78"/>
      <c r="G87" s="39"/>
      <c r="H87" s="40"/>
      <c r="I87" s="40"/>
    </row>
    <row r="88" spans="1:45" ht="12.6" thickBot="1"/>
    <row r="89" spans="1:45" s="6" customFormat="1" ht="13.8" thickBot="1">
      <c r="D89" s="41">
        <v>2019</v>
      </c>
      <c r="E89" s="41">
        <v>2020</v>
      </c>
      <c r="F89" s="41">
        <v>2021</v>
      </c>
      <c r="G89" s="41">
        <v>2022</v>
      </c>
      <c r="H89" s="41">
        <v>2023</v>
      </c>
      <c r="I89" s="41">
        <v>2024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</row>
    <row r="90" spans="1:45" s="6" customFormat="1" ht="13.2">
      <c r="B90" s="31" t="s">
        <v>20</v>
      </c>
      <c r="C90" s="42"/>
      <c r="D90" s="67">
        <v>14</v>
      </c>
      <c r="E90" s="43">
        <v>25</v>
      </c>
      <c r="F90" s="43">
        <v>18</v>
      </c>
      <c r="G90" s="43">
        <v>21</v>
      </c>
      <c r="H90" s="43">
        <v>16</v>
      </c>
      <c r="I90" s="43">
        <v>22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</row>
    <row r="91" spans="1:45" s="6" customFormat="1" ht="13.2">
      <c r="B91" s="31" t="s">
        <v>3</v>
      </c>
      <c r="C91" s="44"/>
      <c r="D91" s="68">
        <v>5</v>
      </c>
      <c r="E91" s="43">
        <v>5</v>
      </c>
      <c r="F91" s="43">
        <v>6</v>
      </c>
      <c r="G91" s="43">
        <v>3</v>
      </c>
      <c r="H91" s="43">
        <v>4</v>
      </c>
      <c r="I91" s="43">
        <v>11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</row>
    <row r="92" spans="1:45" s="6" customFormat="1" ht="13.2">
      <c r="B92" s="31" t="s">
        <v>1</v>
      </c>
      <c r="C92" s="44"/>
      <c r="D92" s="68">
        <v>18</v>
      </c>
      <c r="E92" s="43">
        <v>14</v>
      </c>
      <c r="F92" s="43">
        <v>13</v>
      </c>
      <c r="G92" s="43">
        <v>17</v>
      </c>
      <c r="H92" s="43">
        <v>18</v>
      </c>
      <c r="I92" s="43">
        <v>28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</row>
    <row r="93" spans="1:45" s="6" customFormat="1" ht="13.2">
      <c r="B93" s="31" t="s">
        <v>2</v>
      </c>
      <c r="C93" s="44"/>
      <c r="D93" s="68">
        <v>24</v>
      </c>
      <c r="E93" s="43">
        <v>16</v>
      </c>
      <c r="F93" s="43">
        <v>13</v>
      </c>
      <c r="G93" s="43">
        <v>9</v>
      </c>
      <c r="H93" s="43">
        <v>10</v>
      </c>
      <c r="I93" s="43">
        <v>14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</row>
    <row r="94" spans="1:45" s="6" customFormat="1" ht="12.75" customHeight="1">
      <c r="B94" s="34" t="s">
        <v>16</v>
      </c>
      <c r="C94" s="44"/>
      <c r="D94" s="68">
        <v>55</v>
      </c>
      <c r="E94" s="43">
        <v>55</v>
      </c>
      <c r="F94" s="43">
        <v>41</v>
      </c>
      <c r="G94" s="43">
        <v>41</v>
      </c>
      <c r="H94" s="43">
        <v>25</v>
      </c>
      <c r="I94" s="43">
        <v>52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s="6" customFormat="1" ht="12.75" customHeight="1">
      <c r="B95" s="34" t="s">
        <v>29</v>
      </c>
      <c r="C95" s="44"/>
      <c r="D95" s="68"/>
      <c r="E95" s="43"/>
      <c r="F95" s="43"/>
      <c r="G95" s="43"/>
      <c r="H95" s="43"/>
      <c r="I95" s="43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s="6" customFormat="1" ht="15" customHeight="1">
      <c r="B96" s="31" t="s">
        <v>28</v>
      </c>
      <c r="C96" s="44"/>
      <c r="D96" s="68">
        <v>55</v>
      </c>
      <c r="E96" s="43">
        <v>60</v>
      </c>
      <c r="F96" s="43">
        <v>65</v>
      </c>
      <c r="G96" s="43">
        <v>67</v>
      </c>
      <c r="H96" s="43">
        <v>62</v>
      </c>
      <c r="I96" s="43">
        <v>79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2:63" s="6" customFormat="1" ht="15" customHeight="1">
      <c r="B97" s="31" t="s">
        <v>5</v>
      </c>
      <c r="C97" s="44"/>
      <c r="D97" s="68">
        <v>9</v>
      </c>
      <c r="E97" s="43">
        <v>3</v>
      </c>
      <c r="F97" s="43">
        <v>1</v>
      </c>
      <c r="G97" s="43">
        <v>1</v>
      </c>
      <c r="H97" s="43">
        <v>1</v>
      </c>
      <c r="I97" s="43">
        <v>3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2:63" s="6" customFormat="1" ht="13.8" thickBot="1">
      <c r="B98" s="31" t="s">
        <v>4</v>
      </c>
      <c r="C98" s="42"/>
      <c r="D98" s="69">
        <v>1</v>
      </c>
      <c r="E98" s="45">
        <v>0</v>
      </c>
      <c r="F98" s="45">
        <v>0</v>
      </c>
      <c r="G98" s="45">
        <v>1</v>
      </c>
      <c r="H98" s="45">
        <v>0</v>
      </c>
      <c r="I98" s="45">
        <v>1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101" spans="2:63" ht="18.75" customHeight="1">
      <c r="B101" s="78" t="s">
        <v>31</v>
      </c>
      <c r="C101" s="78"/>
      <c r="D101" s="78"/>
      <c r="E101" s="78"/>
      <c r="F101" s="78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2:63" ht="13.2">
      <c r="C103" s="47">
        <v>17.23</v>
      </c>
      <c r="D103" s="35" t="s">
        <v>32</v>
      </c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2:63" ht="13.2">
      <c r="C104" s="46">
        <v>32.090000000000003</v>
      </c>
      <c r="D104" s="35" t="s">
        <v>33</v>
      </c>
      <c r="BC104" s="4"/>
      <c r="BD104" s="4"/>
      <c r="BE104" s="4"/>
      <c r="BF104" s="4"/>
      <c r="BG104" s="4"/>
      <c r="BH104" s="4"/>
      <c r="BI104" s="4"/>
      <c r="BJ104" s="4"/>
      <c r="BK104" s="4"/>
    </row>
  </sheetData>
  <mergeCells count="16">
    <mergeCell ref="L54:M54"/>
    <mergeCell ref="B101:F101"/>
    <mergeCell ref="I12:J12"/>
    <mergeCell ref="B87:F87"/>
    <mergeCell ref="B12:D12"/>
    <mergeCell ref="E12:G12"/>
    <mergeCell ref="B54:C54"/>
    <mergeCell ref="F54:G54"/>
    <mergeCell ref="D54:E54"/>
    <mergeCell ref="J54:K54"/>
    <mergeCell ref="H54:I54"/>
    <mergeCell ref="A11:G11"/>
    <mergeCell ref="A2:I2"/>
    <mergeCell ref="A3:I3"/>
    <mergeCell ref="A10:I10"/>
    <mergeCell ref="A52:I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/>
  <headerFooter alignWithMargins="0"/>
  <rowBreaks count="1" manualBreakCount="1">
    <brk id="50" max="8" man="1"/>
  </rowBreaks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Governors Office</vt:lpstr>
      <vt:lpstr>'Governors Office'!Print_Area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2010-08-25T18:48:09Z</cp:lastPrinted>
  <dcterms:created xsi:type="dcterms:W3CDTF">1999-06-08T15:24:14Z</dcterms:created>
  <dcterms:modified xsi:type="dcterms:W3CDTF">2024-10-08T21:52:11Z</dcterms:modified>
</cp:coreProperties>
</file>