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Capitol Complex" sheetId="4" r:id="rId1"/>
  </sheets>
  <definedNames>
    <definedName name="_xlnm.Print_Area" localSheetId="0">'Capitol Complex'!$A$1:$I$102</definedName>
  </definedNames>
  <calcPr calcId="162913"/>
</workbook>
</file>

<file path=xl/calcChain.xml><?xml version="1.0" encoding="utf-8"?>
<calcChain xmlns="http://schemas.openxmlformats.org/spreadsheetml/2006/main">
  <c r="G20" i="4" l="1"/>
  <c r="D20" i="4"/>
  <c r="D19" i="4" l="1"/>
  <c r="G19" i="4"/>
  <c r="H66" i="4" l="1"/>
  <c r="I56" i="4" s="1"/>
  <c r="D18" i="4"/>
  <c r="G18" i="4"/>
  <c r="F66" i="4"/>
  <c r="G65" i="4" s="1"/>
  <c r="G17" i="4"/>
  <c r="D17" i="4"/>
  <c r="I61" i="4" l="1"/>
  <c r="I59" i="4"/>
  <c r="I58" i="4"/>
  <c r="I65" i="4"/>
  <c r="I57" i="4"/>
  <c r="I63" i="4"/>
  <c r="I62" i="4"/>
  <c r="I60" i="4"/>
  <c r="I64" i="4"/>
  <c r="G59" i="4"/>
  <c r="G60" i="4"/>
  <c r="G61" i="4"/>
  <c r="G62" i="4"/>
  <c r="G63" i="4"/>
  <c r="G56" i="4"/>
  <c r="G64" i="4"/>
  <c r="G58" i="4"/>
  <c r="G57" i="4"/>
  <c r="D66" i="4"/>
  <c r="E59" i="4" s="1"/>
  <c r="G16" i="4"/>
  <c r="D16" i="4"/>
  <c r="B66" i="4"/>
  <c r="C57" i="4" s="1"/>
  <c r="G15" i="4"/>
  <c r="D15" i="4"/>
  <c r="I66" i="4" l="1"/>
  <c r="E64" i="4"/>
  <c r="E58" i="4"/>
  <c r="E57" i="4"/>
  <c r="C64" i="4"/>
  <c r="C62" i="4"/>
  <c r="C56" i="4"/>
  <c r="G66" i="4"/>
  <c r="C63" i="4"/>
  <c r="C65" i="4"/>
  <c r="C60" i="4"/>
  <c r="E65" i="4"/>
  <c r="C59" i="4"/>
  <c r="C61" i="4"/>
  <c r="C58" i="4"/>
  <c r="E63" i="4"/>
  <c r="E62" i="4"/>
  <c r="E60" i="4"/>
  <c r="E61" i="4"/>
  <c r="E56" i="4"/>
  <c r="C66" i="4" l="1"/>
  <c r="E66" i="4"/>
</calcChain>
</file>

<file path=xl/sharedStrings.xml><?xml version="1.0" encoding="utf-8"?>
<sst xmlns="http://schemas.openxmlformats.org/spreadsheetml/2006/main" count="63" uniqueCount="38">
  <si>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</si>
  <si>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</si>
  <si>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</si>
  <si>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</si>
  <si>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</si>
  <si>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</si>
  <si>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</si>
  <si>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</si>
  <si>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</si>
  <si>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</si>
  <si>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</si>
  <si>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</si>
  <si>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</si>
  <si>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</si>
  <si>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</si>
  <si>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</si>
  <si>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</si>
  <si>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</si>
  <si>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</si>
  <si>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</si>
  <si>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</si>
  <si>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</si>
  <si>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</si>
  <si>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</si>
  <si>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CWW</t>
  </si>
  <si>
    <t>TOTAL</t>
  </si>
  <si>
    <t>Telework</t>
  </si>
  <si>
    <t>Light Rail</t>
  </si>
  <si>
    <t>Average Commute Distance and Time</t>
  </si>
  <si>
    <t>miles traveled each trip one-way</t>
  </si>
  <si>
    <t>minutes traveled each trip one-way</t>
  </si>
  <si>
    <t>Number of Employees Interested in an Alternate Mode</t>
  </si>
  <si>
    <t>YES</t>
  </si>
  <si>
    <t>Forestry, Arizona State - Capitol Complex</t>
  </si>
  <si>
    <t>NO</t>
  </si>
  <si>
    <t>*Survey was not conducted in 2014.</t>
  </si>
  <si>
    <t>Travel Reduction Results from Annual Travel Reduction Survey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</si>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</sst>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8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9" fontId="2" fillId="0" borderId="3" xfId="2" applyFont="1" applyBorder="1"/>
    <xf numFmtId="9" fontId="11" fillId="0" borderId="0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14" xfId="2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5" fillId="0" borderId="0" xfId="0" applyNumberFormat="1" applyFont="1"/>
    <xf numFmtId="0" fontId="17" fillId="0" borderId="0" xfId="0" applyFont="1"/>
    <xf numFmtId="0" fontId="9" fillId="0" borderId="15" xfId="0" applyFont="1" applyBorder="1" applyAlignment="1">
      <alignment horizontal="center"/>
    </xf>
    <xf numFmtId="3" fontId="9" fillId="0" borderId="16" xfId="1" applyNumberFormat="1" applyFont="1" applyBorder="1"/>
    <xf numFmtId="164" fontId="9" fillId="0" borderId="11" xfId="2" applyNumberFormat="1" applyFont="1" applyBorder="1"/>
    <xf numFmtId="164" fontId="17" fillId="0" borderId="0" xfId="0" applyNumberFormat="1" applyFont="1" applyBorder="1"/>
    <xf numFmtId="0" fontId="9" fillId="0" borderId="10" xfId="0" applyFont="1" applyBorder="1"/>
    <xf numFmtId="3" fontId="9" fillId="0" borderId="17" xfId="1" applyNumberFormat="1" applyFont="1" applyBorder="1"/>
    <xf numFmtId="164" fontId="9" fillId="0" borderId="13" xfId="2" applyNumberFormat="1" applyFont="1" applyBorder="1"/>
    <xf numFmtId="0" fontId="9" fillId="0" borderId="10" xfId="0" applyFont="1" applyBorder="1" applyAlignment="1">
      <alignment wrapText="1"/>
    </xf>
    <xf numFmtId="0" fontId="9" fillId="0" borderId="0" xfId="0" applyFont="1" applyBorder="1"/>
    <xf numFmtId="3" fontId="9" fillId="0" borderId="0" xfId="0" applyNumberFormat="1" applyFont="1" applyBorder="1"/>
    <xf numFmtId="164" fontId="9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1" fontId="9" fillId="0" borderId="18" xfId="2" applyNumberFormat="1" applyFont="1" applyBorder="1"/>
    <xf numFmtId="1" fontId="9" fillId="0" borderId="19" xfId="1" applyNumberFormat="1" applyFont="1" applyBorder="1" applyAlignment="1">
      <alignment horizontal="center"/>
    </xf>
    <xf numFmtId="1" fontId="9" fillId="0" borderId="20" xfId="2" applyNumberFormat="1" applyFont="1" applyBorder="1"/>
    <xf numFmtId="1" fontId="9" fillId="0" borderId="21" xfId="1" applyNumberFormat="1" applyFont="1" applyBorder="1" applyAlignment="1">
      <alignment horizontal="center"/>
    </xf>
    <xf numFmtId="1" fontId="9" fillId="0" borderId="22" xfId="1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9" fillId="0" borderId="23" xfId="0" applyNumberFormat="1" applyFont="1" applyBorder="1"/>
    <xf numFmtId="164" fontId="9" fillId="0" borderId="24" xfId="2" applyNumberFormat="1" applyFont="1" applyBorder="1"/>
    <xf numFmtId="164" fontId="2" fillId="0" borderId="0" xfId="2" applyNumberFormat="1" applyFont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10" fillId="0" borderId="15" xfId="2" applyNumberFormat="1" applyFont="1" applyBorder="1" applyAlignment="1">
      <alignment horizontal="center"/>
    </xf>
    <xf numFmtId="164" fontId="10" fillId="0" borderId="6" xfId="2" applyNumberFormat="1" applyFont="1" applyBorder="1" applyAlignment="1">
      <alignment horizontal="center"/>
    </xf>
    <xf numFmtId="164" fontId="10" fillId="0" borderId="7" xfId="2" applyNumberFormat="1" applyFont="1" applyBorder="1" applyAlignment="1">
      <alignment horizontal="center"/>
    </xf>
    <xf numFmtId="164" fontId="10" fillId="0" borderId="29" xfId="2" applyNumberFormat="1" applyFont="1" applyBorder="1" applyAlignment="1">
      <alignment horizontal="center"/>
    </xf>
    <xf numFmtId="0" fontId="14" fillId="0" borderId="0" xfId="0" applyFont="1"/>
    <xf numFmtId="164" fontId="2" fillId="0" borderId="15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10" fillId="0" borderId="0" xfId="2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13" fillId="0" borderId="0" xfId="0" applyFont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4" fillId="0" borderId="32" xfId="0" applyFont="1" applyBorder="1"/>
    <xf numFmtId="0" fontId="14" fillId="0" borderId="31" xfId="0" applyFont="1" applyBorder="1"/>
    <xf numFmtId="0" fontId="10" fillId="0" borderId="0" xfId="0" applyFont="1" applyBorder="1" applyAlignment="1">
      <alignment horizontal="center"/>
    </xf>
    <xf numFmtId="9" fontId="2" fillId="0" borderId="0" xfId="2" applyFont="1" applyBorder="1"/>
    <xf numFmtId="9" fontId="10" fillId="0" borderId="0" xfId="2" applyFont="1" applyBorder="1"/>
    <xf numFmtId="9" fontId="10" fillId="0" borderId="9" xfId="2" applyFont="1" applyBorder="1"/>
    <xf numFmtId="0" fontId="2" fillId="0" borderId="30" xfId="0" applyFont="1" applyBorder="1" applyAlignment="1">
      <alignment horizontal="center"/>
    </xf>
    <xf numFmtId="9" fontId="2" fillId="0" borderId="33" xfId="2" applyFont="1" applyBorder="1"/>
    <xf numFmtId="10" fontId="2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096478533526291"/>
          <c:y val="3.8910505836575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916450459432202E-2"/>
          <c:y val="0.1556420233463035"/>
          <c:w val="0.87459875731539305"/>
          <c:h val="0.595330739299610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'Capitol Complex'!$B$54:$C$54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Complex'!$C$57:$C$65</c:f>
              <c:numCache>
                <c:formatCode>0.0%</c:formatCode>
                <c:ptCount val="9"/>
                <c:pt idx="0">
                  <c:v>3.112391930835735E-2</c:v>
                </c:pt>
                <c:pt idx="1">
                  <c:v>2.881844380403458E-3</c:v>
                </c:pt>
                <c:pt idx="2">
                  <c:v>1.1527377521613832E-2</c:v>
                </c:pt>
                <c:pt idx="3">
                  <c:v>3.4582132564841501E-2</c:v>
                </c:pt>
                <c:pt idx="4">
                  <c:v>7.7809798270893377E-2</c:v>
                </c:pt>
                <c:pt idx="5">
                  <c:v>0</c:v>
                </c:pt>
                <c:pt idx="6">
                  <c:v>3.1700288184438041E-2</c:v>
                </c:pt>
                <c:pt idx="7">
                  <c:v>0</c:v>
                </c:pt>
                <c:pt idx="8">
                  <c:v>5.763688760806916E-3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7-4DD2-B86A-5A20310896A9}"/>
            </c:ext>
          </c:extLst>
        </c:ser>
        <c:ser>
          <c:idx val="0"/>
          <c:order val="1"/>
          <c:tx>
            <c:strRef>
              <c:f>'Capitol Complex'!$D$54:$E$54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Complex'!$E$57:$E$65</c:f>
              <c:numCache>
                <c:formatCode>0.0%</c:formatCode>
                <c:ptCount val="9"/>
                <c:pt idx="0">
                  <c:v>5.8058252427184459E-2</c:v>
                </c:pt>
                <c:pt idx="1">
                  <c:v>0</c:v>
                </c:pt>
                <c:pt idx="2">
                  <c:v>9.7087378640776691E-3</c:v>
                </c:pt>
                <c:pt idx="3">
                  <c:v>8.7378640776699032E-2</c:v>
                </c:pt>
                <c:pt idx="4">
                  <c:v>3.3980582524271843E-2</c:v>
                </c:pt>
                <c:pt idx="5">
                  <c:v>0</c:v>
                </c:pt>
                <c:pt idx="6">
                  <c:v>6.7961165048543687E-2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7-4DD2-B86A-5A20310896A9}"/>
            </c:ext>
          </c:extLst>
        </c:ser>
        <c:ser>
          <c:idx val="2"/>
          <c:order val="2"/>
          <c:tx>
            <c:strRef>
              <c:f>'Capitol Complex'!$F$54:$G$54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Complex'!$G$57:$G$65</c:f>
              <c:numCache>
                <c:formatCode>0.0%</c:formatCode>
                <c:ptCount val="9"/>
                <c:pt idx="0">
                  <c:v>2.2285714285714284E-2</c:v>
                </c:pt>
                <c:pt idx="1">
                  <c:v>0</c:v>
                </c:pt>
                <c:pt idx="2">
                  <c:v>1.1428571428571429E-2</c:v>
                </c:pt>
                <c:pt idx="3">
                  <c:v>3.4285714285714287E-2</c:v>
                </c:pt>
                <c:pt idx="4">
                  <c:v>3.4285714285714287E-2</c:v>
                </c:pt>
                <c:pt idx="5">
                  <c:v>0</c:v>
                </c:pt>
                <c:pt idx="6">
                  <c:v>0.41142857142857142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7-4DD2-B86A-5A20310896A9}"/>
            </c:ext>
          </c:extLst>
        </c:ser>
        <c:ser>
          <c:idx val="3"/>
          <c:order val="3"/>
          <c:tx>
            <c:strRef>
              <c:f>'Capitol Complex'!$H$54:$I$54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Complex'!$I$57:$I$65</c:f>
              <c:numCache>
                <c:formatCode>0.0%</c:formatCode>
                <c:ptCount val="9"/>
                <c:pt idx="0">
                  <c:v>3.2105263157894741E-2</c:v>
                </c:pt>
                <c:pt idx="1">
                  <c:v>4.3859649122807015E-3</c:v>
                </c:pt>
                <c:pt idx="2">
                  <c:v>0</c:v>
                </c:pt>
                <c:pt idx="3">
                  <c:v>8.771929824561403E-3</c:v>
                </c:pt>
                <c:pt idx="4">
                  <c:v>4.8245614035087717E-2</c:v>
                </c:pt>
                <c:pt idx="5">
                  <c:v>0</c:v>
                </c:pt>
                <c:pt idx="6">
                  <c:v>0.32894736842105265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7-4DD2-B86A-5A20310896A9}"/>
            </c:ext>
          </c:extLst>
        </c:ser>
        <c:ser>
          <c:idx val="5"/>
          <c:order val="4"/>
          <c:tx>
            <c:v>2023</c:v>
          </c:tx>
          <c:invertIfNegative val="0"/>
          <c:val>
            <c:numRef>
              <c:f>'Capitol Complex'!$K$57:$K$65</c:f>
              <c:numCache>
                <c:formatCode>0.0%</c:formatCode>
                <c:ptCount val="9"/>
                <c:pt idx="0">
                  <c:v>6.7860696517412944E-2</c:v>
                </c:pt>
                <c:pt idx="1">
                  <c:v>0</c:v>
                </c:pt>
                <c:pt idx="2">
                  <c:v>0</c:v>
                </c:pt>
                <c:pt idx="3">
                  <c:v>1.4925373134328358E-2</c:v>
                </c:pt>
                <c:pt idx="4">
                  <c:v>3.9800995024875621E-2</c:v>
                </c:pt>
                <c:pt idx="5">
                  <c:v>0</c:v>
                </c:pt>
                <c:pt idx="6">
                  <c:v>0.37810945273631841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9-4798-8852-7F705E8C0E22}"/>
            </c:ext>
          </c:extLst>
        </c:ser>
        <c:ser>
          <c:idx val="4"/>
          <c:order val="5"/>
          <c:tx>
            <c:strRef>
              <c:f>'Capitol Complex'!$L$54:$M$54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Complex'!$M$57:$M$65</c:f>
              <c:numCache>
                <c:formatCode>0.0%</c:formatCode>
                <c:ptCount val="9"/>
                <c:pt idx="0">
                  <c:v>3.6123076923076924E-2</c:v>
                </c:pt>
                <c:pt idx="1">
                  <c:v>0</c:v>
                </c:pt>
                <c:pt idx="2">
                  <c:v>1.2307692307692308E-2</c:v>
                </c:pt>
                <c:pt idx="3">
                  <c:v>2.1538461538461538E-2</c:v>
                </c:pt>
                <c:pt idx="4">
                  <c:v>4.3076923076923075E-2</c:v>
                </c:pt>
                <c:pt idx="5">
                  <c:v>0</c:v>
                </c:pt>
                <c:pt idx="6">
                  <c:v>0.34153846153846151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F-44B8-8DBD-C475ABA67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983272"/>
        <c:axId val="799983664"/>
      </c:barChart>
      <c:catAx>
        <c:axId val="799983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998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9983664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9983272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544532288253626"/>
          <c:y val="0.93255512321660183"/>
          <c:w val="0.56609471209463746"/>
          <c:h val="6.74447809408439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30102145758472E-2"/>
          <c:y val="0.17672450987614047"/>
          <c:w val="0.8589758953180362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D-4B33-A9A0-7828A2BAA8D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0.85560000000000003</c:v>
                </c:pt>
                <c:pt idx="1">
                  <c:v>0.80459999999999998</c:v>
                </c:pt>
                <c:pt idx="2">
                  <c:v>0.7429</c:v>
                </c:pt>
                <c:pt idx="3">
                  <c:v>0.48630000000000001</c:v>
                </c:pt>
                <c:pt idx="4">
                  <c:v>0.57750000000000001</c:v>
                </c:pt>
                <c:pt idx="5">
                  <c:v>0.49930000000000002</c:v>
                </c:pt>
                <c:pt idx="6">
                  <c:v>0.5454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D-4B33-A9A0-7828A2BAA8D4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D-4B33-A9A0-7828A2BAA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529432"/>
        <c:axId val="860531000"/>
      </c:lineChart>
      <c:catAx>
        <c:axId val="860529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6053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053100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6052943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89224336228357726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25008646682319"/>
          <c:w val="0.85714439021074829"/>
          <c:h val="0.53333550348105263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7-429B-AB01-10EA16A24458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0.879</c:v>
                </c:pt>
                <c:pt idx="1">
                  <c:v>0.75990000000000002</c:v>
                </c:pt>
                <c:pt idx="2">
                  <c:v>0.67759999999999998</c:v>
                </c:pt>
                <c:pt idx="3">
                  <c:v>0.46479999999999999</c:v>
                </c:pt>
                <c:pt idx="4">
                  <c:v>0.59360000000000002</c:v>
                </c:pt>
                <c:pt idx="5">
                  <c:v>0.55110000000000003</c:v>
                </c:pt>
                <c:pt idx="6">
                  <c:v>0.48920000000000002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7-429B-AB01-10EA16A24458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7-429B-AB01-10EA16A24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532176"/>
        <c:axId val="860529040"/>
      </c:lineChart>
      <c:catAx>
        <c:axId val="86053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6052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052904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6053217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19050</xdr:rowOff>
    </xdr:from>
    <xdr:to>
      <xdr:col>8</xdr:col>
      <xdr:colOff>352425</xdr:colOff>
      <xdr:row>82</xdr:row>
      <xdr:rowOff>133350</xdr:rowOff>
    </xdr:to>
    <xdr:graphicFrame macro="">
      <xdr:nvGraphicFramePr>
        <xdr:cNvPr id="1739" name="Chart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</xdr:colOff>
      <xdr:row>21</xdr:row>
      <xdr:rowOff>51435</xdr:rowOff>
    </xdr:from>
    <xdr:to>
      <xdr:col>6</xdr:col>
      <xdr:colOff>480060</xdr:colOff>
      <xdr:row>35</xdr:row>
      <xdr:rowOff>137160</xdr:rowOff>
    </xdr:to>
    <xdr:graphicFrame macro="">
      <xdr:nvGraphicFramePr>
        <xdr:cNvPr id="1740" name="Chart 2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</xdr:colOff>
      <xdr:row>36</xdr:row>
      <xdr:rowOff>1905</xdr:rowOff>
    </xdr:from>
    <xdr:to>
      <xdr:col>6</xdr:col>
      <xdr:colOff>489585</xdr:colOff>
      <xdr:row>51</xdr:row>
      <xdr:rowOff>1905</xdr:rowOff>
    </xdr:to>
    <xdr:graphicFrame macro="">
      <xdr:nvGraphicFramePr>
        <xdr:cNvPr id="1741" name="Chart 3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103</xdr:row>
      <xdr:rowOff>114300</xdr:rowOff>
    </xdr:from>
    <xdr:to>
      <xdr:col>0</xdr:col>
      <xdr:colOff>771525</xdr:colOff>
      <xdr:row>105</xdr:row>
      <xdr:rowOff>0</xdr:rowOff>
    </xdr:to>
    <xdr:sp macro="" textlink="">
      <xdr:nvSpPr>
        <xdr:cNvPr id="1742" name="Text Box 5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695325" y="18449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20955</xdr:colOff>
      <xdr:row>22</xdr:row>
      <xdr:rowOff>1906</xdr:rowOff>
    </xdr:from>
    <xdr:to>
      <xdr:col>9</xdr:col>
      <xdr:colOff>5715</xdr:colOff>
      <xdr:row>26</xdr:row>
      <xdr:rowOff>40006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/>
        </xdr:cNvSpPr>
      </xdr:nvSpPr>
      <xdr:spPr bwMode="auto">
        <a:xfrm>
          <a:off x="5019675" y="3979546"/>
          <a:ext cx="1356360" cy="647700"/>
        </a:xfrm>
        <a:prstGeom prst="borderCallout1">
          <a:avLst>
            <a:gd name="adj1" fmla="val 12194"/>
            <a:gd name="adj2" fmla="val -8931"/>
            <a:gd name="adj3" fmla="val 24184"/>
            <a:gd name="adj4" fmla="val -1531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123825</xdr:colOff>
      <xdr:row>37</xdr:row>
      <xdr:rowOff>110490</xdr:rowOff>
    </xdr:from>
    <xdr:to>
      <xdr:col>8</xdr:col>
      <xdr:colOff>560070</xdr:colOff>
      <xdr:row>40</xdr:row>
      <xdr:rowOff>110490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5122545" y="6374130"/>
          <a:ext cx="1114425" cy="457200"/>
        </a:xfrm>
        <a:prstGeom prst="borderCallout1">
          <a:avLst>
            <a:gd name="adj1" fmla="val 18519"/>
            <a:gd name="adj2" fmla="val -8694"/>
            <a:gd name="adj3" fmla="val 23444"/>
            <a:gd name="adj4" fmla="val -17178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523875</xdr:colOff>
      <xdr:row>85</xdr:row>
      <xdr:rowOff>190500</xdr:rowOff>
    </xdr:to>
    <xdr:sp macro="" textlink="">
      <xdr:nvSpPr>
        <xdr:cNvPr id="1745" name="Text Box 1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66675</xdr:colOff>
      <xdr:row>81</xdr:row>
      <xdr:rowOff>66675</xdr:rowOff>
    </xdr:from>
    <xdr:ext cx="1445763" cy="159873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66675" y="1409700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747" name="Text Box 23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748" name="Text Box 24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749" name="Text Box 25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750" name="Text Box 26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751" name="Text Box 27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752" name="Text Box 28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753" name="Text Box 29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1754" name="Text Box 3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1755" name="Text Box 3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523875</xdr:colOff>
      <xdr:row>85</xdr:row>
      <xdr:rowOff>190500</xdr:rowOff>
    </xdr:to>
    <xdr:sp macro="" textlink="">
      <xdr:nvSpPr>
        <xdr:cNvPr id="1756" name="Text Box 3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523875</xdr:colOff>
      <xdr:row>85</xdr:row>
      <xdr:rowOff>190500</xdr:rowOff>
    </xdr:to>
    <xdr:sp macro="" textlink="">
      <xdr:nvSpPr>
        <xdr:cNvPr id="1757" name="Text Box 33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758" name="Text Box 34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759" name="Text Box 35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760" name="Text Box 36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761" name="Text Box 37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762" name="Text Box 38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763" name="Text Box 39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764" name="Text Box 4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1765" name="Text Box 4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1766" name="Text Box 42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0.94696</cdr:x>
      <cdr:y>0.38537</cdr:y>
    </cdr:from>
    <cdr:to>
      <cdr:x>0.99148</cdr:x>
      <cdr:y>0.63193</cdr:y>
    </cdr:to>
    <cdr:sp macro="" textlink="">
      <cdr:nvSpPr>
        <cdr:cNvPr id="20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499" y="946664"/>
          <a:ext cx="264207" cy="601771"/>
        </a:xfrm>
        <a:prstGeom xmlns:a="http://schemas.openxmlformats.org/drawingml/2006/main" prst="upArrow">
          <a:avLst>
            <a:gd name="adj1" fmla="val 50000"/>
            <a:gd name="adj2" fmla="val 569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0.94717</cdr:x>
      <cdr:y>0.29758</cdr:y>
    </cdr:from>
    <cdr:to>
      <cdr:x>0.99086</cdr:x>
      <cdr:y>0.46626</cdr:y>
    </cdr:to>
    <cdr:sp macro="" textlink="">
      <cdr:nvSpPr>
        <cdr:cNvPr id="307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663596"/>
          <a:ext cx="227614" cy="374368"/>
        </a:xfrm>
        <a:prstGeom xmlns:a="http://schemas.openxmlformats.org/drawingml/2006/main" prst="downArrow">
          <a:avLst>
            <a:gd name="adj1" fmla="val 50000"/>
            <a:gd name="adj2" fmla="val 4111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0.34664</cdr:y>
    </cdr:from>
    <cdr:to>
      <cdr:x>0.99061</cdr:x>
      <cdr:y>0.50383</cdr:y>
    </cdr:to>
    <cdr:sp macro="" textlink="">
      <cdr:nvSpPr>
        <cdr:cNvPr id="409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98894"/>
          <a:ext cx="228893" cy="360845"/>
        </a:xfrm>
        <a:prstGeom xmlns:a="http://schemas.openxmlformats.org/drawingml/2006/main" prst="downArrow">
          <a:avLst>
            <a:gd name="adj1" fmla="val 50000"/>
            <a:gd name="adj2" fmla="val 394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102"/>
  <sheetViews>
    <sheetView showGridLines="0" tabSelected="1" zoomScaleNormal="100" zoomScaleSheetLayoutView="100" workbookViewId="0">
      <selection activeCell="M99" sqref="M99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1.125" style="3" customWidth="1"/>
    <col min="9" max="9" width="11.375" style="3" customWidth="1"/>
    <col min="10" max="13" width="11.375" style="4" customWidth="1"/>
    <col min="14" max="50" width="5.125" style="4" customWidth="1"/>
    <col min="51" max="68" width="5.125" style="3" customWidth="1"/>
    <col min="69" max="16384" width="11.375" style="3"/>
  </cols>
  <sheetData>
    <row r="1" spans="1:50" ht="15" customHeight="1"/>
    <row r="2" spans="1:50" ht="22.8">
      <c r="A2" s="72" t="s">
        <v>33</v>
      </c>
      <c r="B2" s="72"/>
      <c r="C2" s="72"/>
      <c r="D2" s="72"/>
      <c r="E2" s="72"/>
      <c r="F2" s="72"/>
      <c r="G2" s="72"/>
      <c r="H2" s="73"/>
      <c r="I2" s="73"/>
      <c r="J2" s="5"/>
    </row>
    <row r="3" spans="1:50" ht="15.75" customHeight="1">
      <c r="A3" s="74" t="s">
        <v>36</v>
      </c>
      <c r="B3" s="74"/>
      <c r="C3" s="74"/>
      <c r="D3" s="74"/>
      <c r="E3" s="74"/>
      <c r="F3" s="74"/>
      <c r="G3" s="74"/>
      <c r="H3" s="73"/>
      <c r="I3" s="73"/>
      <c r="J3" s="5"/>
    </row>
    <row r="4" spans="1:50" ht="6.75" customHeight="1">
      <c r="F4" s="6"/>
    </row>
    <row r="5" spans="1:50" ht="13.8" thickBot="1">
      <c r="F5" s="6"/>
    </row>
    <row r="6" spans="1:50" s="1" customFormat="1" ht="14.4" thickBot="1">
      <c r="A6" s="7" t="s">
        <v>0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91">
        <v>2023</v>
      </c>
      <c r="H6" s="7">
        <v>2024</v>
      </c>
      <c r="I6" s="69"/>
      <c r="J6" s="69"/>
      <c r="K6" s="87"/>
      <c r="L6" s="8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50" s="1" customFormat="1" ht="14.4" thickBot="1">
      <c r="A7" s="9" t="s">
        <v>1</v>
      </c>
      <c r="B7" s="10">
        <v>0.80700000000000005</v>
      </c>
      <c r="C7" s="10">
        <v>0.93330000000000002</v>
      </c>
      <c r="D7" s="10">
        <v>1</v>
      </c>
      <c r="E7" s="10">
        <v>0.74</v>
      </c>
      <c r="F7" s="10">
        <v>0.88680000000000003</v>
      </c>
      <c r="G7" s="92">
        <v>0.77</v>
      </c>
      <c r="H7" s="90">
        <v>0.82</v>
      </c>
      <c r="I7" s="88"/>
      <c r="J7" s="88"/>
      <c r="K7" s="89"/>
      <c r="L7" s="8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50" ht="15" customHeight="1">
      <c r="D8" s="11" t="s">
        <v>35</v>
      </c>
    </row>
    <row r="9" spans="1:50" ht="15" customHeight="1"/>
    <row r="10" spans="1:50" ht="17.399999999999999">
      <c r="A10" s="75" t="s">
        <v>2</v>
      </c>
      <c r="B10" s="75"/>
      <c r="C10" s="75"/>
      <c r="D10" s="75"/>
      <c r="E10" s="75"/>
      <c r="F10" s="75"/>
      <c r="G10" s="75"/>
      <c r="H10" s="76"/>
      <c r="I10" s="76"/>
    </row>
    <row r="11" spans="1:50" ht="12" customHeight="1" thickBot="1">
      <c r="A11" s="71"/>
      <c r="B11" s="71"/>
      <c r="C11" s="71"/>
      <c r="D11" s="71"/>
      <c r="E11" s="71"/>
      <c r="F11" s="71"/>
      <c r="G11" s="71"/>
      <c r="H11" s="12"/>
    </row>
    <row r="12" spans="1:50" s="1" customFormat="1" ht="14.4" thickBot="1">
      <c r="B12" s="82" t="s">
        <v>3</v>
      </c>
      <c r="C12" s="83"/>
      <c r="D12" s="84"/>
      <c r="E12" s="82" t="s">
        <v>4</v>
      </c>
      <c r="F12" s="85"/>
      <c r="G12" s="86"/>
      <c r="H12" s="13" t="s">
        <v>5</v>
      </c>
      <c r="I12" s="81" t="s">
        <v>6</v>
      </c>
      <c r="J12" s="7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50" s="1" customFormat="1" ht="14.4" thickBot="1">
      <c r="A13" s="14"/>
      <c r="B13" s="15" t="s">
        <v>7</v>
      </c>
      <c r="C13" s="16" t="s">
        <v>8</v>
      </c>
      <c r="D13" s="17" t="s">
        <v>9</v>
      </c>
      <c r="E13" s="18" t="s">
        <v>7</v>
      </c>
      <c r="F13" s="16" t="s">
        <v>8</v>
      </c>
      <c r="G13" s="17" t="s">
        <v>9</v>
      </c>
      <c r="H13" s="19" t="s">
        <v>10</v>
      </c>
      <c r="I13" s="1" t="s">
        <v>11</v>
      </c>
      <c r="J13" s="1" t="s">
        <v>12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50" ht="14.4" thickBot="1">
      <c r="A14" s="21">
        <v>2018</v>
      </c>
      <c r="B14" s="54">
        <v>0.6</v>
      </c>
      <c r="C14" s="23">
        <v>0.85560000000000003</v>
      </c>
      <c r="D14" s="55">
        <v>0.182</v>
      </c>
      <c r="E14" s="56">
        <v>0.6</v>
      </c>
      <c r="F14" s="23">
        <v>0.879</v>
      </c>
      <c r="G14" s="57">
        <v>0.157</v>
      </c>
      <c r="H14" s="22" t="s">
        <v>34</v>
      </c>
      <c r="I14" s="53">
        <v>0.75929999999999997</v>
      </c>
      <c r="J14" s="53">
        <v>0.71540000000000004</v>
      </c>
      <c r="T14" s="28"/>
      <c r="X14" s="28"/>
    </row>
    <row r="15" spans="1:50" s="62" customFormat="1" ht="14.4" thickBot="1">
      <c r="A15" s="21">
        <v>2019</v>
      </c>
      <c r="B15" s="63">
        <v>0.6</v>
      </c>
      <c r="C15" s="64">
        <v>0.80459999999999998</v>
      </c>
      <c r="D15" s="65">
        <f>(C15-C14)/C14</f>
        <v>-5.9607293127629787E-2</v>
      </c>
      <c r="E15" s="66">
        <v>0.6</v>
      </c>
      <c r="F15" s="64">
        <v>0.75990000000000002</v>
      </c>
      <c r="G15" s="65">
        <f>(F15-F14)/F14</f>
        <v>-0.13549488054607506</v>
      </c>
      <c r="H15" s="22" t="s">
        <v>34</v>
      </c>
      <c r="I15" s="53">
        <v>0.73650000000000004</v>
      </c>
      <c r="J15" s="53">
        <v>0.69230000000000003</v>
      </c>
      <c r="K15" s="27"/>
      <c r="L15" s="27"/>
      <c r="M15" s="27"/>
      <c r="N15" s="27"/>
      <c r="O15" s="27"/>
      <c r="P15" s="27"/>
      <c r="Q15" s="27"/>
      <c r="R15" s="27"/>
      <c r="S15" s="27"/>
      <c r="T15" s="26"/>
      <c r="U15" s="27"/>
      <c r="V15" s="27"/>
      <c r="W15" s="27"/>
      <c r="X15" s="26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</row>
    <row r="16" spans="1:50" s="62" customFormat="1" ht="14.4" thickBot="1">
      <c r="A16" s="21">
        <v>2020</v>
      </c>
      <c r="B16" s="63">
        <v>0.6</v>
      </c>
      <c r="C16" s="64">
        <v>0.7429</v>
      </c>
      <c r="D16" s="65">
        <f>(C16-C15)/C15</f>
        <v>-7.6684066616952498E-2</v>
      </c>
      <c r="E16" s="66">
        <v>0.6</v>
      </c>
      <c r="F16" s="64">
        <v>0.67759999999999998</v>
      </c>
      <c r="G16" s="65">
        <f>(F16-F15)/F15</f>
        <v>-0.10830372417423351</v>
      </c>
      <c r="H16" s="22" t="s">
        <v>34</v>
      </c>
      <c r="I16" s="53">
        <v>0.73740000000000006</v>
      </c>
      <c r="J16" s="53">
        <v>0.70799999999999996</v>
      </c>
      <c r="K16" s="27"/>
      <c r="L16" s="27"/>
      <c r="M16" s="27"/>
      <c r="N16" s="27"/>
      <c r="O16" s="27"/>
      <c r="P16" s="27"/>
      <c r="Q16" s="27"/>
      <c r="R16" s="27"/>
      <c r="S16" s="27"/>
      <c r="T16" s="26"/>
      <c r="U16" s="27"/>
      <c r="V16" s="27"/>
      <c r="W16" s="27"/>
      <c r="X16" s="26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</row>
    <row r="17" spans="1:50" s="62" customFormat="1" ht="14.4" thickBot="1">
      <c r="A17" s="21">
        <v>2021</v>
      </c>
      <c r="B17" s="63">
        <v>0.6</v>
      </c>
      <c r="C17" s="64">
        <v>0.48630000000000001</v>
      </c>
      <c r="D17" s="65">
        <f>(C17-C16)/C16</f>
        <v>-0.34540314981827969</v>
      </c>
      <c r="E17" s="66">
        <v>0.6</v>
      </c>
      <c r="F17" s="64">
        <v>0.46479999999999999</v>
      </c>
      <c r="G17" s="65">
        <f>(F17-F16)/F16</f>
        <v>-0.31404958677685951</v>
      </c>
      <c r="H17" s="22" t="s">
        <v>32</v>
      </c>
      <c r="I17" s="53">
        <v>0.48699999999999999</v>
      </c>
      <c r="J17" s="53">
        <v>0.46700000000000003</v>
      </c>
      <c r="K17" s="27"/>
      <c r="L17" s="27"/>
      <c r="M17" s="27"/>
      <c r="N17" s="27"/>
      <c r="O17" s="27"/>
      <c r="P17" s="27"/>
      <c r="Q17" s="27"/>
      <c r="R17" s="27"/>
      <c r="S17" s="27"/>
      <c r="T17" s="26"/>
      <c r="U17" s="27"/>
      <c r="V17" s="27"/>
      <c r="W17" s="27"/>
      <c r="X17" s="26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</row>
    <row r="18" spans="1:50" ht="14.4" thickBot="1">
      <c r="A18" s="21">
        <v>2022</v>
      </c>
      <c r="B18" s="63">
        <v>0.6</v>
      </c>
      <c r="C18" s="64">
        <v>0.57750000000000001</v>
      </c>
      <c r="D18" s="65">
        <f>(C18-C17)/C17</f>
        <v>0.18753855644663789</v>
      </c>
      <c r="E18" s="66">
        <v>0.6</v>
      </c>
      <c r="F18" s="64">
        <v>0.59360000000000002</v>
      </c>
      <c r="G18" s="65">
        <f>(F18-F17)/F17</f>
        <v>0.27710843373493982</v>
      </c>
      <c r="H18" s="22" t="s">
        <v>32</v>
      </c>
      <c r="I18" s="53">
        <v>0.50949999999999995</v>
      </c>
      <c r="J18" s="53">
        <v>0.51470000000000005</v>
      </c>
      <c r="T18" s="28"/>
      <c r="X18" s="28"/>
    </row>
    <row r="19" spans="1:50" ht="14.4" thickBot="1">
      <c r="A19" s="21">
        <v>2023</v>
      </c>
      <c r="B19" s="63">
        <v>0.6</v>
      </c>
      <c r="C19" s="64">
        <v>0.49930000000000002</v>
      </c>
      <c r="D19" s="65">
        <f>(C19-C18)/C18</f>
        <v>-0.1354112554112554</v>
      </c>
      <c r="E19" s="66">
        <v>0.6</v>
      </c>
      <c r="F19" s="64">
        <v>0.55110000000000003</v>
      </c>
      <c r="G19" s="65">
        <f>(F19-F18)/F18</f>
        <v>-7.1597035040431231E-2</v>
      </c>
      <c r="H19" s="22" t="s">
        <v>32</v>
      </c>
      <c r="I19" s="93">
        <v>0.4698</v>
      </c>
      <c r="J19" s="93">
        <v>0.45379999999999998</v>
      </c>
      <c r="T19" s="28"/>
      <c r="X19" s="28"/>
    </row>
    <row r="20" spans="1:50" ht="14.4" thickBot="1">
      <c r="A20" s="24">
        <v>2024</v>
      </c>
      <c r="B20" s="58">
        <v>0.6</v>
      </c>
      <c r="C20" s="59">
        <v>0.5454</v>
      </c>
      <c r="D20" s="60">
        <f>(C20-C19)/C19</f>
        <v>9.2329260965351434E-2</v>
      </c>
      <c r="E20" s="61">
        <v>0.6</v>
      </c>
      <c r="F20" s="59">
        <v>0.48920000000000002</v>
      </c>
      <c r="G20" s="60">
        <f>(F20-F19)/F19</f>
        <v>-0.11232081291961532</v>
      </c>
      <c r="H20" s="25" t="s">
        <v>32</v>
      </c>
      <c r="I20" s="70">
        <v>0.45800000000000002</v>
      </c>
      <c r="J20" s="70">
        <v>0.42049999999999998</v>
      </c>
      <c r="T20" s="26"/>
      <c r="U20" s="27"/>
      <c r="X20" s="26"/>
      <c r="Y20" s="27"/>
    </row>
    <row r="21" spans="1:50">
      <c r="T21" s="26"/>
      <c r="U21" s="27"/>
      <c r="X21" s="26"/>
      <c r="Y21" s="27"/>
    </row>
    <row r="22" spans="1:50">
      <c r="T22" s="26"/>
      <c r="U22" s="27"/>
      <c r="X22" s="26"/>
      <c r="Y22" s="27"/>
    </row>
    <row r="23" spans="1:50">
      <c r="T23" s="26"/>
      <c r="U23" s="27"/>
      <c r="X23" s="26"/>
      <c r="Y23" s="27"/>
    </row>
    <row r="24" spans="1:50">
      <c r="T24" s="26"/>
      <c r="U24" s="27"/>
      <c r="X24" s="26"/>
      <c r="Y24" s="27"/>
    </row>
    <row r="25" spans="1:50">
      <c r="T25" s="26"/>
      <c r="U25" s="27"/>
      <c r="X25" s="26"/>
      <c r="Y25" s="27"/>
    </row>
    <row r="26" spans="1:50">
      <c r="T26" s="26"/>
      <c r="U26" s="27"/>
      <c r="X26" s="26"/>
      <c r="Y26" s="27"/>
    </row>
    <row r="27" spans="1:50">
      <c r="L27" s="27"/>
      <c r="M27" s="27"/>
    </row>
    <row r="29" spans="1:50">
      <c r="W29" s="28"/>
    </row>
    <row r="30" spans="1:50">
      <c r="W30" s="28"/>
    </row>
    <row r="31" spans="1:50">
      <c r="W31" s="28"/>
    </row>
    <row r="32" spans="1:50">
      <c r="W32" s="28"/>
    </row>
    <row r="33" spans="23:23">
      <c r="W33" s="28"/>
    </row>
    <row r="34" spans="23:23">
      <c r="W34" s="28"/>
    </row>
    <row r="51" spans="1:40" ht="12" customHeight="1"/>
    <row r="52" spans="1:40" ht="19.05" customHeight="1">
      <c r="A52" s="77" t="s">
        <v>13</v>
      </c>
      <c r="B52" s="77"/>
      <c r="C52" s="77"/>
      <c r="D52" s="77"/>
      <c r="E52" s="77"/>
      <c r="F52" s="77"/>
      <c r="G52" s="77"/>
      <c r="H52" s="76"/>
      <c r="I52" s="76"/>
    </row>
    <row r="53" spans="1:40" ht="12.6" thickBot="1"/>
    <row r="54" spans="1:40" s="6" customFormat="1" ht="14.1" customHeight="1" thickBot="1">
      <c r="B54" s="78">
        <v>2019</v>
      </c>
      <c r="C54" s="79"/>
      <c r="D54" s="78">
        <v>2020</v>
      </c>
      <c r="E54" s="79"/>
      <c r="F54" s="78">
        <v>2021</v>
      </c>
      <c r="G54" s="79"/>
      <c r="H54" s="78">
        <v>2022</v>
      </c>
      <c r="I54" s="79"/>
      <c r="J54" s="78">
        <v>2023</v>
      </c>
      <c r="K54" s="79"/>
      <c r="L54" s="78">
        <v>2024</v>
      </c>
      <c r="M54" s="7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</row>
    <row r="55" spans="1:40" s="6" customFormat="1" ht="13.8" thickBot="1">
      <c r="A55" s="50" t="s">
        <v>14</v>
      </c>
      <c r="B55" s="30" t="s">
        <v>15</v>
      </c>
      <c r="C55" s="17" t="s">
        <v>16</v>
      </c>
      <c r="D55" s="30" t="s">
        <v>15</v>
      </c>
      <c r="E55" s="17" t="s">
        <v>16</v>
      </c>
      <c r="F55" s="30" t="s">
        <v>15</v>
      </c>
      <c r="G55" s="17" t="s">
        <v>16</v>
      </c>
      <c r="H55" s="30" t="s">
        <v>15</v>
      </c>
      <c r="I55" s="17" t="s">
        <v>16</v>
      </c>
      <c r="J55" s="30" t="s">
        <v>15</v>
      </c>
      <c r="K55" s="17" t="s">
        <v>16</v>
      </c>
      <c r="L55" s="30" t="s">
        <v>15</v>
      </c>
      <c r="M55" s="17" t="s">
        <v>16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</row>
    <row r="56" spans="1:40" s="6" customFormat="1" ht="13.2">
      <c r="A56" s="34" t="s">
        <v>17</v>
      </c>
      <c r="B56" s="31">
        <v>279.2</v>
      </c>
      <c r="C56" s="32">
        <f>B56/B66</f>
        <v>0.80461095100864555</v>
      </c>
      <c r="D56" s="31">
        <v>153.04</v>
      </c>
      <c r="E56" s="32">
        <f>D56/D66</f>
        <v>0.74291262135922331</v>
      </c>
      <c r="F56" s="31">
        <v>85.1</v>
      </c>
      <c r="G56" s="32">
        <f>F56/F66</f>
        <v>0.48628571428571427</v>
      </c>
      <c r="H56" s="31">
        <v>131.68</v>
      </c>
      <c r="I56" s="32">
        <f>H56/H66</f>
        <v>0.5775438596491228</v>
      </c>
      <c r="J56" s="31">
        <v>100.36</v>
      </c>
      <c r="K56" s="32">
        <v>0.4993034825870647</v>
      </c>
      <c r="L56" s="31">
        <v>177.26000000000002</v>
      </c>
      <c r="M56" s="32">
        <v>0.54541538461538464</v>
      </c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</row>
    <row r="57" spans="1:40" s="6" customFormat="1" ht="13.2">
      <c r="A57" s="34" t="s">
        <v>23</v>
      </c>
      <c r="B57" s="35">
        <v>10.8</v>
      </c>
      <c r="C57" s="36">
        <f>B57/B66</f>
        <v>3.112391930835735E-2</v>
      </c>
      <c r="D57" s="35">
        <v>11.959999999999999</v>
      </c>
      <c r="E57" s="36">
        <f>D57/D66</f>
        <v>5.8058252427184459E-2</v>
      </c>
      <c r="F57" s="35">
        <v>3.9</v>
      </c>
      <c r="G57" s="36">
        <f>F57/F66</f>
        <v>2.2285714285714284E-2</v>
      </c>
      <c r="H57" s="35">
        <v>7.32</v>
      </c>
      <c r="I57" s="36">
        <f>H57/H66</f>
        <v>3.2105263157894741E-2</v>
      </c>
      <c r="J57" s="35">
        <v>13.64</v>
      </c>
      <c r="K57" s="36">
        <v>6.7860696517412944E-2</v>
      </c>
      <c r="L57" s="35">
        <v>11.74</v>
      </c>
      <c r="M57" s="36">
        <v>3.6123076923076924E-2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</row>
    <row r="58" spans="1:40" s="6" customFormat="1" ht="13.2">
      <c r="A58" s="34" t="s">
        <v>20</v>
      </c>
      <c r="B58" s="35">
        <v>1</v>
      </c>
      <c r="C58" s="36">
        <f>B58/B66</f>
        <v>2.881844380403458E-3</v>
      </c>
      <c r="D58" s="35">
        <v>0</v>
      </c>
      <c r="E58" s="36">
        <f>D58/D66</f>
        <v>0</v>
      </c>
      <c r="F58" s="35">
        <v>0</v>
      </c>
      <c r="G58" s="36">
        <f>F58/F66</f>
        <v>0</v>
      </c>
      <c r="H58" s="35">
        <v>1</v>
      </c>
      <c r="I58" s="36">
        <f>H58/H66</f>
        <v>4.3859649122807015E-3</v>
      </c>
      <c r="J58" s="35">
        <v>0</v>
      </c>
      <c r="K58" s="36">
        <v>0</v>
      </c>
      <c r="L58" s="35">
        <v>0</v>
      </c>
      <c r="M58" s="36">
        <v>0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</row>
    <row r="59" spans="1:40" s="6" customFormat="1" ht="13.2">
      <c r="A59" s="34" t="s">
        <v>18</v>
      </c>
      <c r="B59" s="35">
        <v>4</v>
      </c>
      <c r="C59" s="36">
        <f>B59/B66</f>
        <v>1.1527377521613832E-2</v>
      </c>
      <c r="D59" s="35">
        <v>2</v>
      </c>
      <c r="E59" s="36">
        <f>D59/D66</f>
        <v>9.7087378640776691E-3</v>
      </c>
      <c r="F59" s="35">
        <v>2</v>
      </c>
      <c r="G59" s="36">
        <f>F59/F66</f>
        <v>1.1428571428571429E-2</v>
      </c>
      <c r="H59" s="35">
        <v>0</v>
      </c>
      <c r="I59" s="36">
        <f>H59/H66</f>
        <v>0</v>
      </c>
      <c r="J59" s="35">
        <v>0</v>
      </c>
      <c r="K59" s="36">
        <v>0</v>
      </c>
      <c r="L59" s="35">
        <v>4</v>
      </c>
      <c r="M59" s="36">
        <v>1.2307692307692308E-2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</row>
    <row r="60" spans="1:40" s="6" customFormat="1" ht="13.2">
      <c r="A60" s="34" t="s">
        <v>19</v>
      </c>
      <c r="B60" s="35">
        <v>12</v>
      </c>
      <c r="C60" s="36">
        <f>B60/B66</f>
        <v>3.4582132564841501E-2</v>
      </c>
      <c r="D60" s="35">
        <v>18</v>
      </c>
      <c r="E60" s="36">
        <f>D60/D66</f>
        <v>8.7378640776699032E-2</v>
      </c>
      <c r="F60" s="35">
        <v>6</v>
      </c>
      <c r="G60" s="36">
        <f>F60/F66</f>
        <v>3.4285714285714287E-2</v>
      </c>
      <c r="H60" s="35">
        <v>2</v>
      </c>
      <c r="I60" s="36">
        <f>H60/H66</f>
        <v>8.771929824561403E-3</v>
      </c>
      <c r="J60" s="35">
        <v>3</v>
      </c>
      <c r="K60" s="36">
        <v>1.4925373134328358E-2</v>
      </c>
      <c r="L60" s="35">
        <v>7</v>
      </c>
      <c r="M60" s="36">
        <v>2.1538461538461538E-2</v>
      </c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</row>
    <row r="61" spans="1:40" s="6" customFormat="1" ht="12.75" customHeight="1">
      <c r="A61" s="37" t="s">
        <v>24</v>
      </c>
      <c r="B61" s="35">
        <v>27</v>
      </c>
      <c r="C61" s="36">
        <f>B61/B66</f>
        <v>7.7809798270893377E-2</v>
      </c>
      <c r="D61" s="35">
        <v>7</v>
      </c>
      <c r="E61" s="36">
        <f>D61/D66</f>
        <v>3.3980582524271843E-2</v>
      </c>
      <c r="F61" s="35">
        <v>6</v>
      </c>
      <c r="G61" s="36">
        <f>F61/F66</f>
        <v>3.4285714285714287E-2</v>
      </c>
      <c r="H61" s="35">
        <v>11</v>
      </c>
      <c r="I61" s="36">
        <f>H61/H66</f>
        <v>4.8245614035087717E-2</v>
      </c>
      <c r="J61" s="35">
        <v>8</v>
      </c>
      <c r="K61" s="36">
        <v>3.9800995024875621E-2</v>
      </c>
      <c r="L61" s="35">
        <v>14</v>
      </c>
      <c r="M61" s="36">
        <v>4.3076923076923075E-2</v>
      </c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</row>
    <row r="62" spans="1:40" s="6" customFormat="1" ht="13.2">
      <c r="A62" s="34" t="s">
        <v>27</v>
      </c>
      <c r="B62" s="35">
        <v>0</v>
      </c>
      <c r="C62" s="36">
        <f>B62/B66</f>
        <v>0</v>
      </c>
      <c r="D62" s="35">
        <v>0</v>
      </c>
      <c r="E62" s="36">
        <f>D62/D66</f>
        <v>0</v>
      </c>
      <c r="F62" s="35">
        <v>0</v>
      </c>
      <c r="G62" s="36">
        <f>F62/F66</f>
        <v>0</v>
      </c>
      <c r="H62" s="35">
        <v>0</v>
      </c>
      <c r="I62" s="36">
        <f>H62/H66</f>
        <v>0</v>
      </c>
      <c r="J62" s="35">
        <v>0</v>
      </c>
      <c r="K62" s="36">
        <v>0</v>
      </c>
      <c r="L62" s="35">
        <v>0</v>
      </c>
      <c r="M62" s="36">
        <v>0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</row>
    <row r="63" spans="1:40" s="6" customFormat="1" ht="13.2">
      <c r="A63" s="34" t="s">
        <v>26</v>
      </c>
      <c r="B63" s="35">
        <v>11</v>
      </c>
      <c r="C63" s="36">
        <f>B63/B66</f>
        <v>3.1700288184438041E-2</v>
      </c>
      <c r="D63" s="35">
        <v>14</v>
      </c>
      <c r="E63" s="36">
        <f>D63/D66</f>
        <v>6.7961165048543687E-2</v>
      </c>
      <c r="F63" s="35">
        <v>72</v>
      </c>
      <c r="G63" s="36">
        <f>F63/F66</f>
        <v>0.41142857142857142</v>
      </c>
      <c r="H63" s="35">
        <v>75</v>
      </c>
      <c r="I63" s="36">
        <f>H63/H66</f>
        <v>0.32894736842105265</v>
      </c>
      <c r="J63" s="35">
        <v>76</v>
      </c>
      <c r="K63" s="36">
        <v>0.37810945273631841</v>
      </c>
      <c r="L63" s="35">
        <v>111</v>
      </c>
      <c r="M63" s="36">
        <v>0.34153846153846151</v>
      </c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</row>
    <row r="64" spans="1:40" s="6" customFormat="1" ht="13.2">
      <c r="A64" s="34" t="s">
        <v>22</v>
      </c>
      <c r="B64" s="35">
        <v>0</v>
      </c>
      <c r="C64" s="36">
        <f>B64/B66</f>
        <v>0</v>
      </c>
      <c r="D64" s="35">
        <v>0</v>
      </c>
      <c r="E64" s="36">
        <f>D64/D66</f>
        <v>0</v>
      </c>
      <c r="F64" s="35">
        <v>0</v>
      </c>
      <c r="G64" s="36">
        <f>F64/F66</f>
        <v>0</v>
      </c>
      <c r="H64" s="35">
        <v>0</v>
      </c>
      <c r="I64" s="36">
        <f>H64/H66</f>
        <v>0</v>
      </c>
      <c r="J64" s="35">
        <v>0</v>
      </c>
      <c r="K64" s="36">
        <v>0</v>
      </c>
      <c r="L64" s="35">
        <v>0</v>
      </c>
      <c r="M64" s="36">
        <v>0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</row>
    <row r="65" spans="1:50" s="6" customFormat="1" ht="13.2">
      <c r="A65" s="34" t="s">
        <v>21</v>
      </c>
      <c r="B65" s="35">
        <v>2</v>
      </c>
      <c r="C65" s="36">
        <f>B65/B66</f>
        <v>5.763688760806916E-3</v>
      </c>
      <c r="D65" s="35">
        <v>0</v>
      </c>
      <c r="E65" s="36">
        <f>D65/D66</f>
        <v>0</v>
      </c>
      <c r="F65" s="35">
        <v>0</v>
      </c>
      <c r="G65" s="36">
        <f>F65/F66</f>
        <v>0</v>
      </c>
      <c r="H65" s="35">
        <v>0</v>
      </c>
      <c r="I65" s="36">
        <f>H65/H66</f>
        <v>0</v>
      </c>
      <c r="J65" s="35">
        <v>0</v>
      </c>
      <c r="K65" s="36">
        <v>0</v>
      </c>
      <c r="L65" s="35">
        <v>0</v>
      </c>
      <c r="M65" s="36">
        <v>0</v>
      </c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</row>
    <row r="66" spans="1:50" s="6" customFormat="1" ht="13.8" thickBot="1">
      <c r="A66" s="34" t="s">
        <v>25</v>
      </c>
      <c r="B66" s="51">
        <f t="shared" ref="B66:C66" si="0">SUM(B56:B65)</f>
        <v>347</v>
      </c>
      <c r="C66" s="52">
        <f t="shared" si="0"/>
        <v>1.0000000000000002</v>
      </c>
      <c r="D66" s="51">
        <f t="shared" ref="D66:I66" si="1">SUM(D56:D65)</f>
        <v>206</v>
      </c>
      <c r="E66" s="52">
        <f t="shared" si="1"/>
        <v>0.99999999999999989</v>
      </c>
      <c r="F66" s="51">
        <f t="shared" si="1"/>
        <v>175</v>
      </c>
      <c r="G66" s="52">
        <f t="shared" si="1"/>
        <v>1</v>
      </c>
      <c r="H66" s="51">
        <f t="shared" si="1"/>
        <v>228</v>
      </c>
      <c r="I66" s="52">
        <f t="shared" si="1"/>
        <v>1</v>
      </c>
      <c r="J66" s="51">
        <v>201</v>
      </c>
      <c r="K66" s="52">
        <v>1</v>
      </c>
      <c r="L66" s="51">
        <v>325</v>
      </c>
      <c r="M66" s="52">
        <v>1</v>
      </c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</row>
    <row r="67" spans="1:50" s="6" customFormat="1" ht="13.2">
      <c r="A67" s="38"/>
      <c r="B67" s="39"/>
      <c r="C67" s="40"/>
      <c r="D67" s="41"/>
      <c r="E67" s="33"/>
      <c r="F67" s="41"/>
      <c r="G67" s="33"/>
      <c r="H67" s="33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</row>
    <row r="68" spans="1:50" s="6" customFormat="1" ht="13.2">
      <c r="A68" s="38"/>
      <c r="B68" s="39"/>
      <c r="C68" s="40"/>
      <c r="D68" s="41"/>
      <c r="E68" s="33"/>
      <c r="F68" s="41"/>
      <c r="G68" s="33"/>
      <c r="H68" s="33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</row>
    <row r="69" spans="1:50" s="6" customFormat="1" ht="13.2">
      <c r="A69" s="38"/>
      <c r="B69" s="39"/>
      <c r="C69" s="40"/>
      <c r="D69" s="41"/>
      <c r="E69" s="33"/>
      <c r="F69" s="41"/>
      <c r="G69" s="33"/>
      <c r="H69" s="33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</row>
    <row r="70" spans="1:50" s="6" customFormat="1" ht="13.2">
      <c r="A70" s="38"/>
      <c r="B70" s="39"/>
      <c r="C70" s="40"/>
      <c r="D70" s="41"/>
      <c r="E70" s="33"/>
      <c r="F70" s="41"/>
      <c r="G70" s="33"/>
      <c r="H70" s="33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</row>
    <row r="71" spans="1:50" s="6" customFormat="1" ht="13.2">
      <c r="A71" s="38"/>
      <c r="B71" s="39"/>
      <c r="C71" s="40"/>
      <c r="D71" s="41"/>
      <c r="E71" s="33"/>
      <c r="F71" s="41"/>
      <c r="G71" s="33"/>
      <c r="H71" s="33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</row>
    <row r="72" spans="1:50" s="6" customFormat="1" ht="13.2">
      <c r="A72" s="38"/>
      <c r="B72" s="39"/>
      <c r="C72" s="40"/>
      <c r="D72" s="41"/>
      <c r="E72" s="33"/>
      <c r="F72" s="41"/>
      <c r="G72" s="33"/>
      <c r="H72" s="33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</row>
    <row r="86" spans="1:50" ht="41.1" customHeight="1">
      <c r="A86" s="42"/>
      <c r="B86" s="80" t="s">
        <v>31</v>
      </c>
      <c r="C86" s="80"/>
      <c r="D86" s="80"/>
      <c r="E86" s="80"/>
      <c r="F86" s="80"/>
      <c r="G86" s="42"/>
      <c r="H86" s="43"/>
      <c r="I86" s="4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12.6" thickBot="1"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13.8" thickBot="1">
      <c r="C88" s="6"/>
      <c r="D88" s="44">
        <v>2019</v>
      </c>
      <c r="E88" s="44">
        <v>2020</v>
      </c>
      <c r="F88" s="44">
        <v>2021</v>
      </c>
      <c r="G88" s="44">
        <v>2022</v>
      </c>
      <c r="H88" s="44">
        <v>2023</v>
      </c>
      <c r="I88" s="44">
        <v>2024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s="6" customFormat="1" ht="13.2">
      <c r="B89" s="34" t="s">
        <v>23</v>
      </c>
      <c r="C89" s="45"/>
      <c r="D89" s="46">
        <v>14</v>
      </c>
      <c r="E89" s="46">
        <v>9</v>
      </c>
      <c r="F89" s="46">
        <v>12</v>
      </c>
      <c r="G89" s="46">
        <v>9</v>
      </c>
      <c r="H89" s="46">
        <v>5</v>
      </c>
      <c r="I89" s="46">
        <v>5</v>
      </c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</row>
    <row r="90" spans="1:50" s="6" customFormat="1" ht="13.2">
      <c r="B90" s="34" t="s">
        <v>20</v>
      </c>
      <c r="C90" s="47"/>
      <c r="D90" s="48">
        <v>7</v>
      </c>
      <c r="E90" s="48">
        <v>5</v>
      </c>
      <c r="F90" s="48">
        <v>4</v>
      </c>
      <c r="G90" s="48">
        <v>1</v>
      </c>
      <c r="H90" s="48">
        <v>2</v>
      </c>
      <c r="I90" s="48">
        <v>5</v>
      </c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spans="1:50" s="6" customFormat="1" ht="13.2">
      <c r="B91" s="34" t="s">
        <v>37</v>
      </c>
      <c r="C91" s="47"/>
      <c r="D91" s="48">
        <v>12</v>
      </c>
      <c r="E91" s="48">
        <v>8</v>
      </c>
      <c r="F91" s="48">
        <v>5</v>
      </c>
      <c r="G91" s="48">
        <v>6</v>
      </c>
      <c r="H91" s="48">
        <v>7</v>
      </c>
      <c r="I91" s="48">
        <v>11</v>
      </c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spans="1:50" s="6" customFormat="1" ht="13.2">
      <c r="B92" s="34" t="s">
        <v>19</v>
      </c>
      <c r="C92" s="47"/>
      <c r="D92" s="48">
        <v>13</v>
      </c>
      <c r="E92" s="48">
        <v>3</v>
      </c>
      <c r="F92" s="48">
        <v>3</v>
      </c>
      <c r="G92" s="48">
        <v>5</v>
      </c>
      <c r="H92" s="48">
        <v>4</v>
      </c>
      <c r="I92" s="48">
        <v>7</v>
      </c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spans="1:50" s="6" customFormat="1" ht="12.75" customHeight="1">
      <c r="B93" s="37" t="s">
        <v>24</v>
      </c>
      <c r="C93" s="47"/>
      <c r="D93" s="48">
        <v>23</v>
      </c>
      <c r="E93" s="48">
        <v>11</v>
      </c>
      <c r="F93" s="48">
        <v>9</v>
      </c>
      <c r="G93" s="48">
        <v>17</v>
      </c>
      <c r="H93" s="48">
        <v>15</v>
      </c>
      <c r="I93" s="48">
        <v>14</v>
      </c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spans="1:50" s="6" customFormat="1" ht="15" customHeight="1">
      <c r="B94" s="34" t="s">
        <v>26</v>
      </c>
      <c r="C94" s="47"/>
      <c r="D94" s="48">
        <v>23</v>
      </c>
      <c r="E94" s="48">
        <v>24</v>
      </c>
      <c r="F94" s="48">
        <v>28</v>
      </c>
      <c r="G94" s="48">
        <v>25</v>
      </c>
      <c r="H94" s="48">
        <v>25</v>
      </c>
      <c r="I94" s="48">
        <v>36</v>
      </c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spans="1:50" s="6" customFormat="1" ht="15" customHeight="1">
      <c r="B95" s="34" t="s">
        <v>22</v>
      </c>
      <c r="C95" s="47"/>
      <c r="D95" s="48">
        <v>2</v>
      </c>
      <c r="E95" s="48">
        <v>0</v>
      </c>
      <c r="F95" s="48">
        <v>0</v>
      </c>
      <c r="G95" s="48">
        <v>0</v>
      </c>
      <c r="H95" s="48">
        <v>1</v>
      </c>
      <c r="I95" s="48">
        <v>3</v>
      </c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spans="1:50" s="6" customFormat="1" ht="13.8" thickBot="1">
      <c r="B96" s="34" t="s">
        <v>21</v>
      </c>
      <c r="C96" s="45"/>
      <c r="D96" s="49">
        <v>1</v>
      </c>
      <c r="E96" s="49">
        <v>2</v>
      </c>
      <c r="F96" s="49">
        <v>0</v>
      </c>
      <c r="G96" s="49">
        <v>2</v>
      </c>
      <c r="H96" s="49">
        <v>0</v>
      </c>
      <c r="I96" s="49">
        <v>0</v>
      </c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spans="2:50">
      <c r="H97" s="4"/>
      <c r="I97" s="4">
        <v>0</v>
      </c>
      <c r="AW97" s="3"/>
      <c r="AX97" s="3"/>
    </row>
    <row r="99" spans="2:50" ht="18.75" customHeight="1">
      <c r="B99" s="80" t="s">
        <v>28</v>
      </c>
      <c r="C99" s="80"/>
      <c r="D99" s="80"/>
      <c r="E99" s="80"/>
      <c r="F99" s="80"/>
    </row>
    <row r="101" spans="2:50" ht="13.2">
      <c r="C101" s="67">
        <v>24.19</v>
      </c>
      <c r="D101" s="38" t="s">
        <v>29</v>
      </c>
    </row>
    <row r="102" spans="2:50" ht="13.2">
      <c r="C102" s="68">
        <v>38.03</v>
      </c>
      <c r="D102" s="38" t="s">
        <v>30</v>
      </c>
    </row>
  </sheetData>
  <mergeCells count="16">
    <mergeCell ref="L54:M54"/>
    <mergeCell ref="H54:I54"/>
    <mergeCell ref="B99:F99"/>
    <mergeCell ref="B86:F86"/>
    <mergeCell ref="I12:J12"/>
    <mergeCell ref="B12:D12"/>
    <mergeCell ref="E12:G12"/>
    <mergeCell ref="B54:C54"/>
    <mergeCell ref="D54:E54"/>
    <mergeCell ref="F54:G54"/>
    <mergeCell ref="J54:K54"/>
    <mergeCell ref="A11:G11"/>
    <mergeCell ref="A2:I2"/>
    <mergeCell ref="A3:I3"/>
    <mergeCell ref="A10:I10"/>
    <mergeCell ref="A52:I52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51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Capitol Complex</vt:lpstr>
      <vt:lpstr>'Capitol Complex'!Print_Area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Madlen Dodova</cp:lastModifiedBy>
  <cp:lastPrinted>2012-09-18T20:53:45Z</cp:lastPrinted>
  <dcterms:created xsi:type="dcterms:W3CDTF">2001-07-31T21:55:56Z</dcterms:created>
  <dcterms:modified xsi:type="dcterms:W3CDTF">2024-10-08T21:29:29Z</dcterms:modified>
</cp:coreProperties>
</file>