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224212\Desktop\10.8\"/>
    </mc:Choice>
  </mc:AlternateContent>
  <bookViews>
    <workbookView xWindow="0" yWindow="0" windowWidth="17256" windowHeight="5772"/>
  </bookViews>
  <sheets>
    <sheet name="Capitol Complex" sheetId="1" r:id="rId1"/>
  </sheets>
  <definedNames>
    <definedName name="_xlnm.Print_Area" localSheetId="0">'Capitol Complex'!$A$1:$I$102</definedName>
  </definedNames>
  <calcPr calcId="162913"/>
</workbook>
</file>

<file path=xl/calcChain.xml><?xml version="1.0" encoding="utf-8"?>
<calcChain xmlns="http://schemas.openxmlformats.org/spreadsheetml/2006/main">
  <c r="G20" i="1" l="1"/>
  <c r="D20" i="1"/>
  <c r="D19" i="1" l="1"/>
  <c r="G19" i="1"/>
  <c r="D18" i="1" l="1"/>
  <c r="G18" i="1"/>
  <c r="H67" i="1" l="1"/>
  <c r="G17" i="1"/>
  <c r="D17" i="1"/>
  <c r="D16" i="1"/>
  <c r="G16" i="1"/>
  <c r="G15" i="1"/>
  <c r="D15" i="1"/>
</calcChain>
</file>

<file path=xl/sharedStrings.xml><?xml version="1.0" encoding="utf-8"?>
<sst xmlns="http://schemas.openxmlformats.org/spreadsheetml/2006/main" count="63" uniqueCount="38">
  <si>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</si>
  <si>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</si>
  <si>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</si>
  <si>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</si>
  <si>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</si>
  <si>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</si>
  <si>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</si>
  <si>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</si>
  <si>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</si>
  <si>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</si>
  <si>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</si>
  <si>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</si>
  <si>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</si>
  <si>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</si>
  <si>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</si>
  <si>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</si>
  <si>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</si>
  <si>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 Trip Actual</t>
  </si>
  <si>
    <t>SOVMT Actual</t>
  </si>
  <si>
    <t>% Change</t>
  </si>
  <si>
    <t>Travel Reduction Results from Annual "Think Pink" Survey</t>
  </si>
  <si>
    <t>AFV</t>
  </si>
  <si>
    <t>Achieved</t>
  </si>
  <si>
    <t>Goal?</t>
  </si>
  <si>
    <t>Number and Percentage of Commute Trips/Week by Mode</t>
  </si>
  <si>
    <t>All State Employees</t>
  </si>
  <si>
    <t>NO</t>
  </si>
  <si>
    <t>Annual TRP Goals (as Established by Maricopa County) and Actuals</t>
  </si>
  <si>
    <t>Telework</t>
  </si>
  <si>
    <t>Light Rail</t>
  </si>
  <si>
    <t>Average Commute Distance and Time</t>
  </si>
  <si>
    <t>miles traveled each trip one-way</t>
  </si>
  <si>
    <t>minutes traveled each trip one-way</t>
  </si>
  <si>
    <t>Number of Employees Interested in an Alternate Mode</t>
  </si>
  <si>
    <t>YES</t>
  </si>
  <si>
    <t>*Survey was not conducted in 2014.</t>
  </si>
  <si>
    <t>Arizona Finance Authority - Capitol Complex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</si>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</sst>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9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9" fontId="4" fillId="0" borderId="0" xfId="2" applyFont="1" applyBorder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9" fontId="2" fillId="0" borderId="3" xfId="2" applyFont="1" applyBorder="1"/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5" fillId="0" borderId="0" xfId="0" applyFont="1"/>
    <xf numFmtId="164" fontId="2" fillId="0" borderId="12" xfId="2" applyNumberFormat="1" applyFont="1" applyBorder="1" applyAlignment="1">
      <alignment horizontal="center"/>
    </xf>
    <xf numFmtId="164" fontId="2" fillId="0" borderId="13" xfId="2" applyNumberFormat="1" applyFont="1" applyBorder="1" applyAlignment="1">
      <alignment horizontal="center"/>
    </xf>
    <xf numFmtId="2" fontId="16" fillId="0" borderId="0" xfId="0" applyNumberFormat="1" applyFont="1"/>
    <xf numFmtId="0" fontId="16" fillId="0" borderId="0" xfId="0" applyFont="1"/>
    <xf numFmtId="2" fontId="6" fillId="0" borderId="0" xfId="0" applyNumberFormat="1" applyFont="1"/>
    <xf numFmtId="0" fontId="17" fillId="0" borderId="0" xfId="0" applyFont="1"/>
    <xf numFmtId="164" fontId="17" fillId="0" borderId="0" xfId="0" applyNumberFormat="1" applyFont="1" applyBorder="1"/>
    <xf numFmtId="0" fontId="10" fillId="0" borderId="15" xfId="0" applyFont="1" applyBorder="1"/>
    <xf numFmtId="164" fontId="10" fillId="0" borderId="11" xfId="2" applyNumberFormat="1" applyFont="1" applyBorder="1"/>
    <xf numFmtId="0" fontId="10" fillId="0" borderId="15" xfId="0" applyFont="1" applyBorder="1" applyAlignment="1">
      <alignment wrapText="1"/>
    </xf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1" fontId="10" fillId="0" borderId="16" xfId="2" applyNumberFormat="1" applyFont="1" applyBorder="1"/>
    <xf numFmtId="1" fontId="10" fillId="0" borderId="17" xfId="1" applyNumberFormat="1" applyFont="1" applyBorder="1" applyAlignment="1">
      <alignment horizontal="center"/>
    </xf>
    <xf numFmtId="1" fontId="10" fillId="0" borderId="18" xfId="2" applyNumberFormat="1" applyFont="1" applyBorder="1"/>
    <xf numFmtId="1" fontId="10" fillId="0" borderId="19" xfId="1" applyNumberFormat="1" applyFont="1" applyBorder="1" applyAlignment="1">
      <alignment horizontal="center"/>
    </xf>
    <xf numFmtId="0" fontId="17" fillId="0" borderId="0" xfId="0" applyFont="1" applyAlignment="1"/>
    <xf numFmtId="1" fontId="10" fillId="0" borderId="20" xfId="1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164" fontId="11" fillId="0" borderId="12" xfId="2" applyNumberFormat="1" applyFont="1" applyBorder="1" applyAlignment="1">
      <alignment horizontal="center"/>
    </xf>
    <xf numFmtId="164" fontId="11" fillId="0" borderId="13" xfId="2" applyNumberFormat="1" applyFont="1" applyBorder="1" applyAlignment="1">
      <alignment horizontal="center"/>
    </xf>
    <xf numFmtId="164" fontId="2" fillId="0" borderId="22" xfId="2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0" xfId="0" applyFont="1" applyFill="1"/>
    <xf numFmtId="164" fontId="2" fillId="0" borderId="0" xfId="2" applyNumberFormat="1" applyFont="1" applyFill="1" applyAlignment="1">
      <alignment horizontal="center"/>
    </xf>
    <xf numFmtId="0" fontId="2" fillId="0" borderId="15" xfId="0" applyFont="1" applyBorder="1" applyAlignment="1">
      <alignment horizontal="center"/>
    </xf>
    <xf numFmtId="164" fontId="2" fillId="0" borderId="21" xfId="2" applyNumberFormat="1" applyFont="1" applyBorder="1" applyAlignment="1">
      <alignment horizontal="center"/>
    </xf>
    <xf numFmtId="164" fontId="11" fillId="0" borderId="14" xfId="2" applyNumberFormat="1" applyFont="1" applyBorder="1" applyAlignment="1">
      <alignment horizontal="center"/>
    </xf>
    <xf numFmtId="164" fontId="11" fillId="0" borderId="7" xfId="2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9" fontId="2" fillId="0" borderId="25" xfId="2" applyFont="1" applyBorder="1"/>
    <xf numFmtId="0" fontId="11" fillId="0" borderId="1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164" fontId="2" fillId="0" borderId="27" xfId="2" applyNumberFormat="1" applyFont="1" applyBorder="1" applyAlignment="1">
      <alignment horizontal="center"/>
    </xf>
    <xf numFmtId="164" fontId="2" fillId="0" borderId="23" xfId="2" applyNumberFormat="1" applyFont="1" applyBorder="1" applyAlignment="1">
      <alignment horizontal="center"/>
    </xf>
    <xf numFmtId="164" fontId="2" fillId="0" borderId="28" xfId="2" applyNumberFormat="1" applyFont="1" applyBorder="1" applyAlignment="1">
      <alignment horizontal="center"/>
    </xf>
    <xf numFmtId="164" fontId="2" fillId="0" borderId="29" xfId="2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9" fontId="11" fillId="0" borderId="20" xfId="0" applyNumberFormat="1" applyFont="1" applyBorder="1"/>
    <xf numFmtId="9" fontId="2" fillId="0" borderId="20" xfId="0" applyNumberFormat="1" applyFont="1" applyBorder="1"/>
    <xf numFmtId="0" fontId="2" fillId="0" borderId="14" xfId="0" applyFont="1" applyBorder="1" applyAlignment="1">
      <alignment horizontal="center"/>
    </xf>
    <xf numFmtId="164" fontId="2" fillId="0" borderId="14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3" fontId="10" fillId="0" borderId="5" xfId="0" applyNumberFormat="1" applyFont="1" applyBorder="1"/>
    <xf numFmtId="164" fontId="10" fillId="0" borderId="33" xfId="2" applyNumberFormat="1" applyFont="1" applyBorder="1"/>
    <xf numFmtId="3" fontId="10" fillId="0" borderId="10" xfId="1" applyNumberFormat="1" applyFont="1" applyBorder="1"/>
    <xf numFmtId="164" fontId="10" fillId="0" borderId="10" xfId="2" applyNumberFormat="1" applyFont="1" applyBorder="1"/>
    <xf numFmtId="10" fontId="11" fillId="0" borderId="0" xfId="2" applyNumberFormat="1" applyFont="1" applyFill="1" applyAlignment="1">
      <alignment horizontal="center"/>
    </xf>
    <xf numFmtId="0" fontId="2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4" fillId="0" borderId="32" xfId="0" applyFont="1" applyBorder="1"/>
    <xf numFmtId="0" fontId="14" fillId="0" borderId="31" xfId="0" applyFont="1" applyBorder="1"/>
    <xf numFmtId="0" fontId="10" fillId="0" borderId="24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/>
    <xf numFmtId="0" fontId="1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9" fontId="2" fillId="0" borderId="0" xfId="0" applyNumberFormat="1" applyFont="1" applyBorder="1"/>
    <xf numFmtId="9" fontId="11" fillId="0" borderId="0" xfId="0" applyNumberFormat="1" applyFont="1" applyBorder="1"/>
    <xf numFmtId="10" fontId="2" fillId="0" borderId="0" xfId="2" applyNumberFormat="1" applyFont="1" applyFill="1" applyAlignment="1">
      <alignment horizontal="center"/>
    </xf>
  </cellXfs>
  <cellStyles count="5">
    <cellStyle name="Comma" xfId="1" builtinId="3"/>
    <cellStyle name="Normal" xfId="0" builtinId="0"/>
    <cellStyle name="Normal 2" xfId="3"/>
    <cellStyle name="Percent" xfId="2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0970298992346237"/>
          <c:y val="3.906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292747598707084E-2"/>
          <c:y val="0.17578158527676635"/>
          <c:w val="0.87324077116461751"/>
          <c:h val="0.589844875039815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'Capitol Complex'!$B$54:$C$54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Complex'!$C$57:$C$65</c:f>
              <c:numCache>
                <c:formatCode>0.0%</c:formatCode>
                <c:ptCount val="9"/>
                <c:pt idx="0">
                  <c:v>1.7999999999999999E-2</c:v>
                </c:pt>
                <c:pt idx="1">
                  <c:v>1.14E-2</c:v>
                </c:pt>
                <c:pt idx="2">
                  <c:v>0.18179999999999999</c:v>
                </c:pt>
                <c:pt idx="3">
                  <c:v>0.125</c:v>
                </c:pt>
                <c:pt idx="4">
                  <c:v>1.14E-2</c:v>
                </c:pt>
                <c:pt idx="5">
                  <c:v>3.4099999999999998E-2</c:v>
                </c:pt>
                <c:pt idx="6">
                  <c:v>2.2700000000000001E-2</c:v>
                </c:pt>
                <c:pt idx="7">
                  <c:v>2.2700000000000001E-2</c:v>
                </c:pt>
                <c:pt idx="8">
                  <c:v>4.5499999999999999E-2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80-4557-8D7F-BE75D2E0B67A}"/>
            </c:ext>
          </c:extLst>
        </c:ser>
        <c:ser>
          <c:idx val="5"/>
          <c:order val="1"/>
          <c:tx>
            <c:strRef>
              <c:f>'Capitol Complex'!$D$54:$E$54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Complex'!$E$57:$E$65</c:f>
              <c:numCache>
                <c:formatCode>0.0%</c:formatCode>
                <c:ptCount val="9"/>
                <c:pt idx="0">
                  <c:v>3.7179487179487179E-2</c:v>
                </c:pt>
                <c:pt idx="1">
                  <c:v>0</c:v>
                </c:pt>
                <c:pt idx="2">
                  <c:v>6.4102564102564097E-2</c:v>
                </c:pt>
                <c:pt idx="3">
                  <c:v>0</c:v>
                </c:pt>
                <c:pt idx="4">
                  <c:v>6.4102564102564097E-2</c:v>
                </c:pt>
                <c:pt idx="5">
                  <c:v>0</c:v>
                </c:pt>
                <c:pt idx="6">
                  <c:v>5.128205128205128E-2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80-4557-8D7F-BE75D2E0B67A}"/>
            </c:ext>
          </c:extLst>
        </c:ser>
        <c:ser>
          <c:idx val="2"/>
          <c:order val="2"/>
          <c:tx>
            <c:strRef>
              <c:f>'Capitol Complex'!$F$54:$G$54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val>
            <c:numRef>
              <c:f>'Capitol Complex'!$G$57:$G$65</c:f>
              <c:numCache>
                <c:formatCode>0.0%</c:formatCode>
                <c:ptCount val="9"/>
                <c:pt idx="0">
                  <c:v>7.2499999999999995E-3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1.2500000000000001E-2</c:v>
                </c:pt>
                <c:pt idx="5">
                  <c:v>0</c:v>
                </c:pt>
                <c:pt idx="6">
                  <c:v>0.76249999999999996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48-40CE-BD03-D8069AA0A2CE}"/>
            </c:ext>
          </c:extLst>
        </c:ser>
        <c:ser>
          <c:idx val="0"/>
          <c:order val="3"/>
          <c:tx>
            <c:strRef>
              <c:f>'Capitol Complex'!$H$54:$I$54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Complex'!$I$57:$I$65</c:f>
              <c:numCache>
                <c:formatCode>0.0%</c:formatCode>
                <c:ptCount val="9"/>
                <c:pt idx="0">
                  <c:v>1.6111111111111111E-2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0.91666666666666663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80-4557-8D7F-BE75D2E0B67A}"/>
            </c:ext>
          </c:extLst>
        </c:ser>
        <c:ser>
          <c:idx val="3"/>
          <c:order val="4"/>
          <c:tx>
            <c:v>2023</c:v>
          </c:tx>
          <c:invertIfNegative val="0"/>
          <c:val>
            <c:numRef>
              <c:f>'Capitol Complex'!$K$57:$K$65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1.2195121951219513E-2</c:v>
                </c:pt>
                <c:pt idx="5">
                  <c:v>0</c:v>
                </c:pt>
                <c:pt idx="6">
                  <c:v>0.76829268292682928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4B-4AB1-A060-315D1DAB5BB5}"/>
            </c:ext>
          </c:extLst>
        </c:ser>
        <c:ser>
          <c:idx val="4"/>
          <c:order val="5"/>
          <c:tx>
            <c:strRef>
              <c:f>'Capitol Complex'!$L$54:$M$54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'Capitol Complex'!$M$57:$M$65</c:f>
              <c:numCache>
                <c:formatCode>0.0%</c:formatCode>
                <c:ptCount val="9"/>
                <c:pt idx="0">
                  <c:v>5.7999999999999996E-3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F-452B-B8C8-B5C0C3013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9379496"/>
        <c:axId val="799379888"/>
      </c:barChart>
      <c:catAx>
        <c:axId val="799379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937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9379888"/>
        <c:scaling>
          <c:orientation val="minMax"/>
          <c:max val="0.95000000000000007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99379496"/>
        <c:crosses val="autoZero"/>
        <c:crossBetween val="between"/>
        <c:maj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471108419139918"/>
          <c:y val="0.92187664041994744"/>
          <c:w val="0.56216425871811737"/>
          <c:h val="7.81236129267625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3275911056857523"/>
          <c:w val="0.86080740042532411"/>
          <c:h val="0.51293211403074912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F1-4449-A5C2-3B960EB8D0FA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Complex'!$C$14:$C$20</c:f>
              <c:numCache>
                <c:formatCode>0.0%</c:formatCode>
                <c:ptCount val="7"/>
                <c:pt idx="0">
                  <c:v>0.60719999999999996</c:v>
                </c:pt>
                <c:pt idx="1">
                  <c:v>0.52749999999999997</c:v>
                </c:pt>
                <c:pt idx="2">
                  <c:v>0.7833</c:v>
                </c:pt>
                <c:pt idx="3">
                  <c:v>0.21779999999999999</c:v>
                </c:pt>
                <c:pt idx="4">
                  <c:v>6.7199999999999996E-2</c:v>
                </c:pt>
                <c:pt idx="5">
                  <c:v>0.2195</c:v>
                </c:pt>
                <c:pt idx="6">
                  <c:v>0.31419999999999998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F1-4449-A5C2-3B960EB8D0FA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Complex'!$I$14:$I$20</c:f>
              <c:numCache>
                <c:formatCode>0.0%</c:formatCode>
                <c:ptCount val="7"/>
                <c:pt idx="0">
                  <c:v>0.75170000000000003</c:v>
                </c:pt>
                <c:pt idx="1">
                  <c:v>0.73650000000000004</c:v>
                </c:pt>
                <c:pt idx="2">
                  <c:v>0.73699999999999999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F1-4449-A5C2-3B960EB8D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5789088"/>
        <c:axId val="795789480"/>
      </c:lineChart>
      <c:catAx>
        <c:axId val="79578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5789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578948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578908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68883697230153"/>
          <c:y val="0.90086400144187995"/>
          <c:w val="0.6648363185371059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2500091553106905"/>
          <c:w val="0.85348137999617246"/>
          <c:h val="0.5250021362391611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58-4929-985E-88BFE91E4127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Complex'!$F$14:$F$20</c:f>
              <c:numCache>
                <c:formatCode>0.0%</c:formatCode>
                <c:ptCount val="7"/>
                <c:pt idx="0">
                  <c:v>0.52990000000000004</c:v>
                </c:pt>
                <c:pt idx="1">
                  <c:v>0.61319999999999997</c:v>
                </c:pt>
                <c:pt idx="2">
                  <c:v>0.79759999999999998</c:v>
                </c:pt>
                <c:pt idx="3">
                  <c:v>0.17580000000000001</c:v>
                </c:pt>
                <c:pt idx="4">
                  <c:v>5.8500000000000003E-2</c:v>
                </c:pt>
                <c:pt idx="5">
                  <c:v>0.15670000000000001</c:v>
                </c:pt>
                <c:pt idx="6">
                  <c:v>0.24610000000000001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58-4929-985E-88BFE91E4127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Complex'!$J$14:$J$20</c:f>
              <c:numCache>
                <c:formatCode>0.0%</c:formatCode>
                <c:ptCount val="7"/>
                <c:pt idx="0">
                  <c:v>0.71889999999999998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58-4929-985E-88BFE91E4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5790264"/>
        <c:axId val="789136640"/>
      </c:lineChart>
      <c:catAx>
        <c:axId val="79579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8913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913664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579026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02583330929785"/>
          <c:y val="0.90417016622922131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19050</xdr:rowOff>
    </xdr:from>
    <xdr:to>
      <xdr:col>8</xdr:col>
      <xdr:colOff>514350</xdr:colOff>
      <xdr:row>82</xdr:row>
      <xdr:rowOff>123825</xdr:rowOff>
    </xdr:to>
    <xdr:graphicFrame macro="">
      <xdr:nvGraphicFramePr>
        <xdr:cNvPr id="1845" name="Chart 1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</xdr:colOff>
      <xdr:row>21</xdr:row>
      <xdr:rowOff>106680</xdr:rowOff>
    </xdr:from>
    <xdr:to>
      <xdr:col>6</xdr:col>
      <xdr:colOff>491490</xdr:colOff>
      <xdr:row>36</xdr:row>
      <xdr:rowOff>40005</xdr:rowOff>
    </xdr:to>
    <xdr:graphicFrame macro="">
      <xdr:nvGraphicFramePr>
        <xdr:cNvPr id="1846" name="Chart 2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43815</xdr:rowOff>
    </xdr:from>
    <xdr:to>
      <xdr:col>6</xdr:col>
      <xdr:colOff>476250</xdr:colOff>
      <xdr:row>51</xdr:row>
      <xdr:rowOff>43815</xdr:rowOff>
    </xdr:to>
    <xdr:graphicFrame macro="">
      <xdr:nvGraphicFramePr>
        <xdr:cNvPr id="1847" name="Chart 15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113</xdr:row>
      <xdr:rowOff>114300</xdr:rowOff>
    </xdr:from>
    <xdr:to>
      <xdr:col>0</xdr:col>
      <xdr:colOff>777240</xdr:colOff>
      <xdr:row>115</xdr:row>
      <xdr:rowOff>0</xdr:rowOff>
    </xdr:to>
    <xdr:sp macro="" textlink="">
      <xdr:nvSpPr>
        <xdr:cNvPr id="1848" name="Text Box 2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695325" y="20059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340996</xdr:colOff>
      <xdr:row>22</xdr:row>
      <xdr:rowOff>40006</xdr:rowOff>
    </xdr:from>
    <xdr:to>
      <xdr:col>8</xdr:col>
      <xdr:colOff>662940</xdr:colOff>
      <xdr:row>26</xdr:row>
      <xdr:rowOff>116206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/>
        </xdr:cNvSpPr>
      </xdr:nvSpPr>
      <xdr:spPr bwMode="auto">
        <a:xfrm>
          <a:off x="5339716" y="4017646"/>
          <a:ext cx="1061084" cy="685800"/>
        </a:xfrm>
        <a:prstGeom prst="borderCallout1">
          <a:avLst>
            <a:gd name="adj1" fmla="val 12194"/>
            <a:gd name="adj2" fmla="val -8931"/>
            <a:gd name="adj3" fmla="val 33099"/>
            <a:gd name="adj4" fmla="val -24424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102871</xdr:colOff>
      <xdr:row>37</xdr:row>
      <xdr:rowOff>66675</xdr:rowOff>
    </xdr:from>
    <xdr:to>
      <xdr:col>9</xdr:col>
      <xdr:colOff>36196</xdr:colOff>
      <xdr:row>41</xdr:row>
      <xdr:rowOff>104775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/>
        </xdr:cNvSpPr>
      </xdr:nvSpPr>
      <xdr:spPr bwMode="auto">
        <a:xfrm>
          <a:off x="5101591" y="6330315"/>
          <a:ext cx="1442085" cy="647700"/>
        </a:xfrm>
        <a:prstGeom prst="borderCallout1">
          <a:avLst>
            <a:gd name="adj1" fmla="val 18519"/>
            <a:gd name="adj2" fmla="val -8694"/>
            <a:gd name="adj3" fmla="val 38273"/>
            <a:gd name="adj4" fmla="val -1947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84</xdr:row>
      <xdr:rowOff>66675</xdr:rowOff>
    </xdr:from>
    <xdr:to>
      <xdr:col>4</xdr:col>
      <xdr:colOff>520065</xdr:colOff>
      <xdr:row>85</xdr:row>
      <xdr:rowOff>100965</xdr:rowOff>
    </xdr:to>
    <xdr:sp macro="" textlink="">
      <xdr:nvSpPr>
        <xdr:cNvPr id="1851" name="Text Box 54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3648075" y="1479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95250</xdr:colOff>
      <xdr:row>81</xdr:row>
      <xdr:rowOff>76200</xdr:rowOff>
    </xdr:from>
    <xdr:ext cx="1445763" cy="159873"/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5250" y="1404937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0</xdr:col>
      <xdr:colOff>695325</xdr:colOff>
      <xdr:row>98</xdr:row>
      <xdr:rowOff>0</xdr:rowOff>
    </xdr:from>
    <xdr:to>
      <xdr:col>0</xdr:col>
      <xdr:colOff>777240</xdr:colOff>
      <xdr:row>98</xdr:row>
      <xdr:rowOff>190500</xdr:rowOff>
    </xdr:to>
    <xdr:sp macro="" textlink="">
      <xdr:nvSpPr>
        <xdr:cNvPr id="1853" name="Text Box 69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695325" y="17554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777240</xdr:colOff>
      <xdr:row>98</xdr:row>
      <xdr:rowOff>190500</xdr:rowOff>
    </xdr:to>
    <xdr:sp macro="" textlink="">
      <xdr:nvSpPr>
        <xdr:cNvPr id="1854" name="Text Box 7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695325" y="17554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777240</xdr:colOff>
      <xdr:row>98</xdr:row>
      <xdr:rowOff>190500</xdr:rowOff>
    </xdr:to>
    <xdr:sp macro="" textlink="">
      <xdr:nvSpPr>
        <xdr:cNvPr id="1855" name="Text Box 7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695325" y="17554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777240</xdr:colOff>
      <xdr:row>98</xdr:row>
      <xdr:rowOff>190500</xdr:rowOff>
    </xdr:to>
    <xdr:sp macro="" textlink="">
      <xdr:nvSpPr>
        <xdr:cNvPr id="1856" name="Text Box 72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695325" y="17554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777240</xdr:colOff>
      <xdr:row>98</xdr:row>
      <xdr:rowOff>190500</xdr:rowOff>
    </xdr:to>
    <xdr:sp macro="" textlink="">
      <xdr:nvSpPr>
        <xdr:cNvPr id="1857" name="Text Box 73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695325" y="17554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777240</xdr:colOff>
      <xdr:row>98</xdr:row>
      <xdr:rowOff>190500</xdr:rowOff>
    </xdr:to>
    <xdr:sp macro="" textlink="">
      <xdr:nvSpPr>
        <xdr:cNvPr id="1858" name="Text Box 74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695325" y="17554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777240</xdr:colOff>
      <xdr:row>98</xdr:row>
      <xdr:rowOff>190500</xdr:rowOff>
    </xdr:to>
    <xdr:sp macro="" textlink="">
      <xdr:nvSpPr>
        <xdr:cNvPr id="1859" name="Text Box 75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695325" y="17554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520065</xdr:colOff>
      <xdr:row>98</xdr:row>
      <xdr:rowOff>190500</xdr:rowOff>
    </xdr:to>
    <xdr:sp macro="" textlink="">
      <xdr:nvSpPr>
        <xdr:cNvPr id="1860" name="Text Box 76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3648075" y="17554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520065</xdr:colOff>
      <xdr:row>98</xdr:row>
      <xdr:rowOff>190500</xdr:rowOff>
    </xdr:to>
    <xdr:sp macro="" textlink="">
      <xdr:nvSpPr>
        <xdr:cNvPr id="1861" name="Text Box 77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3648075" y="17554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85</xdr:row>
      <xdr:rowOff>0</xdr:rowOff>
    </xdr:from>
    <xdr:to>
      <xdr:col>4</xdr:col>
      <xdr:colOff>520065</xdr:colOff>
      <xdr:row>85</xdr:row>
      <xdr:rowOff>190500</xdr:rowOff>
    </xdr:to>
    <xdr:sp macro="" textlink="">
      <xdr:nvSpPr>
        <xdr:cNvPr id="1862" name="Text Box 78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3648075" y="14878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85</xdr:row>
      <xdr:rowOff>0</xdr:rowOff>
    </xdr:from>
    <xdr:to>
      <xdr:col>4</xdr:col>
      <xdr:colOff>520065</xdr:colOff>
      <xdr:row>85</xdr:row>
      <xdr:rowOff>190500</xdr:rowOff>
    </xdr:to>
    <xdr:sp macro="" textlink="">
      <xdr:nvSpPr>
        <xdr:cNvPr id="1863" name="Text Box 79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3648075" y="14878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85</xdr:row>
      <xdr:rowOff>0</xdr:rowOff>
    </xdr:from>
    <xdr:to>
      <xdr:col>4</xdr:col>
      <xdr:colOff>520065</xdr:colOff>
      <xdr:row>85</xdr:row>
      <xdr:rowOff>190500</xdr:rowOff>
    </xdr:to>
    <xdr:sp macro="" textlink="">
      <xdr:nvSpPr>
        <xdr:cNvPr id="1864" name="Text Box 8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3648075" y="14878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0.94051</cdr:x>
      <cdr:y>0.5233</cdr:y>
    </cdr:from>
    <cdr:to>
      <cdr:x>0.98382</cdr:x>
      <cdr:y>0.76645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6511" y="1278896"/>
          <a:ext cx="264033" cy="591110"/>
        </a:xfrm>
        <a:prstGeom xmlns:a="http://schemas.openxmlformats.org/drawingml/2006/main" prst="upArrow">
          <a:avLst>
            <a:gd name="adj1" fmla="val 50000"/>
            <a:gd name="adj2" fmla="val 5596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0.94693</cdr:x>
      <cdr:y>0.26312</cdr:y>
    </cdr:from>
    <cdr:to>
      <cdr:x>0.99086</cdr:x>
      <cdr:y>0.4409</cdr:y>
    </cdr:to>
    <cdr:sp macro="" textlink="">
      <cdr:nvSpPr>
        <cdr:cNvPr id="2062" name="AutoShap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6832" y="587129"/>
          <a:ext cx="228893" cy="394547"/>
        </a:xfrm>
        <a:prstGeom xmlns:a="http://schemas.openxmlformats.org/drawingml/2006/main" prst="downArrow">
          <a:avLst>
            <a:gd name="adj1" fmla="val 50000"/>
            <a:gd name="adj2" fmla="val 4309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0.94668</cdr:x>
      <cdr:y>0.30231</cdr:y>
    </cdr:from>
    <cdr:to>
      <cdr:x>0.99061</cdr:x>
      <cdr:y>0.46813</cdr:y>
    </cdr:to>
    <cdr:sp macro="" textlink="">
      <cdr:nvSpPr>
        <cdr:cNvPr id="81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697131"/>
          <a:ext cx="228893" cy="380647"/>
        </a:xfrm>
        <a:prstGeom xmlns:a="http://schemas.openxmlformats.org/drawingml/2006/main" prst="downArrow">
          <a:avLst>
            <a:gd name="adj1" fmla="val 50000"/>
            <a:gd name="adj2" fmla="val 4157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L102"/>
  <sheetViews>
    <sheetView showGridLines="0" tabSelected="1" zoomScaleNormal="100" zoomScaleSheetLayoutView="100" workbookViewId="0">
      <selection activeCell="Q100" sqref="Q100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 customWidth="1"/>
    <col min="8" max="8" width="12.125" style="4" customWidth="1"/>
    <col min="9" max="9" width="12.625" style="4" customWidth="1"/>
    <col min="10" max="10" width="11.375" style="5" customWidth="1"/>
    <col min="11" max="11" width="11.75" style="5" customWidth="1"/>
    <col min="12" max="12" width="11.25" style="5" customWidth="1"/>
    <col min="13" max="13" width="11.375" style="5" customWidth="1"/>
    <col min="14" max="50" width="5.125" style="5" customWidth="1"/>
    <col min="51" max="64" width="11.375" style="5" customWidth="1"/>
    <col min="65" max="16384" width="11.375" style="4"/>
  </cols>
  <sheetData>
    <row r="1" spans="1:63" ht="15" customHeight="1"/>
    <row r="2" spans="1:63" ht="22.8">
      <c r="A2" s="92" t="s">
        <v>36</v>
      </c>
      <c r="B2" s="92"/>
      <c r="C2" s="92"/>
      <c r="D2" s="92"/>
      <c r="E2" s="92"/>
      <c r="F2" s="92"/>
      <c r="G2" s="92"/>
      <c r="H2" s="93"/>
      <c r="I2" s="93"/>
      <c r="J2" s="6"/>
    </row>
    <row r="3" spans="1:63" ht="15.75" customHeight="1">
      <c r="A3" s="94" t="s">
        <v>20</v>
      </c>
      <c r="B3" s="94"/>
      <c r="C3" s="94"/>
      <c r="D3" s="94"/>
      <c r="E3" s="94"/>
      <c r="F3" s="94"/>
      <c r="G3" s="94"/>
      <c r="H3" s="93"/>
      <c r="I3" s="93"/>
      <c r="J3" s="6"/>
    </row>
    <row r="4" spans="1:63" ht="6.75" customHeight="1">
      <c r="F4" s="7"/>
    </row>
    <row r="5" spans="1:63" ht="13.8" thickBot="1">
      <c r="F5" s="7"/>
    </row>
    <row r="6" spans="1:63" s="1" customFormat="1" ht="14.4" thickBot="1">
      <c r="A6" s="8" t="s">
        <v>14</v>
      </c>
      <c r="B6" s="9">
        <v>2018</v>
      </c>
      <c r="C6" s="57">
        <v>2019</v>
      </c>
      <c r="D6" s="79">
        <v>2020</v>
      </c>
      <c r="E6" s="79">
        <v>2021</v>
      </c>
      <c r="F6" s="79">
        <v>2022</v>
      </c>
      <c r="G6" s="79">
        <v>2023</v>
      </c>
      <c r="H6" s="80">
        <v>2024</v>
      </c>
      <c r="I6" s="98"/>
      <c r="J6" s="98"/>
      <c r="K6" s="99"/>
      <c r="L6" s="99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</row>
    <row r="7" spans="1:63" s="1" customFormat="1" ht="14.4" thickBot="1">
      <c r="A7" s="10" t="s">
        <v>15</v>
      </c>
      <c r="B7" s="11">
        <v>1</v>
      </c>
      <c r="C7" s="58">
        <v>1</v>
      </c>
      <c r="D7" s="67">
        <v>0.93500000000000005</v>
      </c>
      <c r="E7" s="67">
        <v>0.94</v>
      </c>
      <c r="F7" s="67">
        <v>1</v>
      </c>
      <c r="G7" s="67">
        <v>0.94</v>
      </c>
      <c r="H7" s="66">
        <v>0.73</v>
      </c>
      <c r="I7" s="100"/>
      <c r="J7" s="100"/>
      <c r="K7" s="101"/>
      <c r="L7" s="10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</row>
    <row r="8" spans="1:63" ht="15" customHeight="1">
      <c r="D8" s="3" t="s">
        <v>35</v>
      </c>
    </row>
    <row r="9" spans="1:63" ht="15" customHeight="1"/>
    <row r="10" spans="1:63" ht="17.399999999999999">
      <c r="A10" s="95" t="s">
        <v>27</v>
      </c>
      <c r="B10" s="95"/>
      <c r="C10" s="95"/>
      <c r="D10" s="95"/>
      <c r="E10" s="95"/>
      <c r="F10" s="95"/>
      <c r="G10" s="95"/>
      <c r="H10" s="96"/>
      <c r="I10" s="96"/>
    </row>
    <row r="11" spans="1:63" ht="12" customHeight="1" thickBot="1">
      <c r="A11" s="91"/>
      <c r="B11" s="91"/>
      <c r="C11" s="91"/>
      <c r="D11" s="91"/>
      <c r="E11" s="91"/>
      <c r="F11" s="91"/>
      <c r="G11" s="91"/>
      <c r="H11" s="12"/>
    </row>
    <row r="12" spans="1:63" s="1" customFormat="1" ht="14.4" thickBot="1">
      <c r="B12" s="84" t="s">
        <v>10</v>
      </c>
      <c r="C12" s="85"/>
      <c r="D12" s="86"/>
      <c r="E12" s="84" t="s">
        <v>13</v>
      </c>
      <c r="F12" s="87"/>
      <c r="G12" s="88"/>
      <c r="H12" s="13" t="s">
        <v>22</v>
      </c>
      <c r="I12" s="82" t="s">
        <v>25</v>
      </c>
      <c r="J12" s="8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</row>
    <row r="13" spans="1:63" s="1" customFormat="1" ht="14.4" thickBot="1">
      <c r="A13" s="14"/>
      <c r="B13" s="15" t="s">
        <v>11</v>
      </c>
      <c r="C13" s="16" t="s">
        <v>12</v>
      </c>
      <c r="D13" s="17" t="s">
        <v>19</v>
      </c>
      <c r="E13" s="18" t="s">
        <v>11</v>
      </c>
      <c r="F13" s="16" t="s">
        <v>12</v>
      </c>
      <c r="G13" s="17" t="s">
        <v>19</v>
      </c>
      <c r="H13" s="19" t="s">
        <v>23</v>
      </c>
      <c r="I13" s="51" t="s">
        <v>17</v>
      </c>
      <c r="J13" s="5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</row>
    <row r="14" spans="1:63" ht="14.4" thickBot="1">
      <c r="A14" s="53">
        <v>2018</v>
      </c>
      <c r="B14" s="54">
        <v>0.6</v>
      </c>
      <c r="C14" s="22">
        <v>0.60719999999999996</v>
      </c>
      <c r="D14" s="49">
        <v>-0.10199999999999999</v>
      </c>
      <c r="E14" s="21">
        <v>0.6</v>
      </c>
      <c r="F14" s="22">
        <v>0.52990000000000004</v>
      </c>
      <c r="G14" s="49">
        <v>-0.17599999999999999</v>
      </c>
      <c r="H14" s="50" t="s">
        <v>34</v>
      </c>
      <c r="I14" s="52">
        <v>0.75170000000000003</v>
      </c>
      <c r="J14" s="52">
        <v>0.71889999999999998</v>
      </c>
      <c r="T14" s="23"/>
      <c r="U14" s="24"/>
      <c r="X14" s="23"/>
      <c r="Y14" s="24"/>
    </row>
    <row r="15" spans="1:63" ht="14.4" thickBot="1">
      <c r="A15" s="60">
        <v>2019</v>
      </c>
      <c r="B15" s="61">
        <v>0.6</v>
      </c>
      <c r="C15" s="62">
        <v>0.52749999999999997</v>
      </c>
      <c r="D15" s="63">
        <f t="shared" ref="D15" si="0">(C15-C14)/C14</f>
        <v>-0.13125823451910409</v>
      </c>
      <c r="E15" s="64">
        <v>0.6</v>
      </c>
      <c r="F15" s="62">
        <v>0.61319999999999997</v>
      </c>
      <c r="G15" s="63">
        <f t="shared" ref="G15" si="1">(F15-F14)/F14</f>
        <v>0.15719947159841466</v>
      </c>
      <c r="H15" s="65" t="s">
        <v>34</v>
      </c>
      <c r="I15" s="52">
        <v>0.73650000000000004</v>
      </c>
      <c r="J15" s="52">
        <v>0.69230000000000003</v>
      </c>
      <c r="T15" s="23"/>
      <c r="U15" s="24"/>
      <c r="X15" s="23"/>
      <c r="Y15" s="24"/>
    </row>
    <row r="16" spans="1:63" ht="14.4" thickBot="1">
      <c r="A16" s="68">
        <v>2020</v>
      </c>
      <c r="B16" s="69">
        <v>0.6</v>
      </c>
      <c r="C16" s="22">
        <v>0.7833</v>
      </c>
      <c r="D16" s="70">
        <f>(C16-C15)/C15</f>
        <v>0.48492890995260673</v>
      </c>
      <c r="E16" s="21">
        <v>0.6</v>
      </c>
      <c r="F16" s="22">
        <v>0.79759999999999998</v>
      </c>
      <c r="G16" s="70">
        <f>(F16-F15)/F15</f>
        <v>0.3007175472928898</v>
      </c>
      <c r="H16" s="71" t="s">
        <v>26</v>
      </c>
      <c r="I16" s="52">
        <v>0.73699999999999999</v>
      </c>
      <c r="J16" s="52">
        <v>0.70799999999999996</v>
      </c>
      <c r="T16" s="23"/>
      <c r="U16" s="24"/>
      <c r="X16" s="23"/>
      <c r="Y16" s="24"/>
    </row>
    <row r="17" spans="1:25" ht="14.4" thickBot="1">
      <c r="A17" s="68">
        <v>2021</v>
      </c>
      <c r="B17" s="69">
        <v>0.6</v>
      </c>
      <c r="C17" s="22">
        <v>0.21779999999999999</v>
      </c>
      <c r="D17" s="70">
        <f>(C17-C16)/C16</f>
        <v>-0.7219456147070088</v>
      </c>
      <c r="E17" s="21">
        <v>0.6</v>
      </c>
      <c r="F17" s="22">
        <v>0.17580000000000001</v>
      </c>
      <c r="G17" s="70">
        <f>(F17-F16)/F16</f>
        <v>-0.77958876629889662</v>
      </c>
      <c r="H17" s="71" t="s">
        <v>34</v>
      </c>
      <c r="I17" s="52">
        <v>0.48699999999999999</v>
      </c>
      <c r="J17" s="52">
        <v>0.46700000000000003</v>
      </c>
      <c r="T17" s="23"/>
      <c r="U17" s="24"/>
      <c r="X17" s="23"/>
      <c r="Y17" s="24"/>
    </row>
    <row r="18" spans="1:25" ht="14.4" thickBot="1">
      <c r="A18" s="68">
        <v>2022</v>
      </c>
      <c r="B18" s="69">
        <v>0.6</v>
      </c>
      <c r="C18" s="22">
        <v>6.7199999999999996E-2</v>
      </c>
      <c r="D18" s="70">
        <f>(C18-C17)/C17</f>
        <v>-0.69146005509641884</v>
      </c>
      <c r="E18" s="21">
        <v>0.6</v>
      </c>
      <c r="F18" s="22">
        <v>5.8500000000000003E-2</v>
      </c>
      <c r="G18" s="70">
        <f>(F18-F17)/F17</f>
        <v>-0.66723549488054612</v>
      </c>
      <c r="H18" s="71" t="s">
        <v>34</v>
      </c>
      <c r="I18" s="52">
        <v>0.50949999999999995</v>
      </c>
      <c r="J18" s="52">
        <v>0.51470000000000005</v>
      </c>
      <c r="T18" s="25"/>
      <c r="X18" s="25"/>
    </row>
    <row r="19" spans="1:25" ht="14.4" thickBot="1">
      <c r="A19" s="68">
        <v>2023</v>
      </c>
      <c r="B19" s="69">
        <v>0.6</v>
      </c>
      <c r="C19" s="22">
        <v>0.2195</v>
      </c>
      <c r="D19" s="70">
        <f>(C19-C18)/C18</f>
        <v>2.2663690476190474</v>
      </c>
      <c r="E19" s="21">
        <v>0.6</v>
      </c>
      <c r="F19" s="22">
        <v>0.15670000000000001</v>
      </c>
      <c r="G19" s="70">
        <f>(F19-F18)/F18</f>
        <v>1.6786324786324787</v>
      </c>
      <c r="H19" s="71" t="s">
        <v>34</v>
      </c>
      <c r="I19" s="102">
        <v>0.4698</v>
      </c>
      <c r="J19" s="102">
        <v>0.45379999999999998</v>
      </c>
      <c r="T19" s="25"/>
      <c r="X19" s="25"/>
    </row>
    <row r="20" spans="1:25" ht="14.4" thickBot="1">
      <c r="A20" s="59">
        <v>2024</v>
      </c>
      <c r="B20" s="55">
        <v>0.6</v>
      </c>
      <c r="C20" s="48">
        <v>0.31419999999999998</v>
      </c>
      <c r="D20" s="56">
        <f>(C20-C19)/C19</f>
        <v>0.4314350797266514</v>
      </c>
      <c r="E20" s="47">
        <v>0.6</v>
      </c>
      <c r="F20" s="48">
        <v>0.24610000000000001</v>
      </c>
      <c r="G20" s="56">
        <f>(F20-F19)/F19</f>
        <v>0.57051691129546911</v>
      </c>
      <c r="H20" s="16" t="s">
        <v>34</v>
      </c>
      <c r="I20" s="78">
        <v>0.45800000000000002</v>
      </c>
      <c r="J20" s="78">
        <v>0.42049999999999998</v>
      </c>
      <c r="T20" s="23"/>
      <c r="U20" s="24"/>
      <c r="X20" s="23"/>
      <c r="Y20" s="24"/>
    </row>
    <row r="21" spans="1:25">
      <c r="T21" s="23"/>
      <c r="U21" s="24"/>
      <c r="X21" s="23"/>
      <c r="Y21" s="24"/>
    </row>
    <row r="22" spans="1:25">
      <c r="T22" s="23"/>
      <c r="U22" s="24"/>
      <c r="X22" s="23"/>
      <c r="Y22" s="24"/>
    </row>
    <row r="23" spans="1:25">
      <c r="T23" s="23"/>
      <c r="U23" s="24"/>
      <c r="X23" s="23"/>
      <c r="Y23" s="24"/>
    </row>
    <row r="24" spans="1:25">
      <c r="T24" s="23"/>
      <c r="U24" s="24"/>
      <c r="X24" s="23"/>
      <c r="Y24" s="24"/>
    </row>
    <row r="25" spans="1:25">
      <c r="T25" s="23"/>
      <c r="U25" s="24"/>
      <c r="X25" s="23"/>
      <c r="Y25" s="24"/>
    </row>
    <row r="26" spans="1:25">
      <c r="T26" s="23"/>
      <c r="U26" s="24"/>
      <c r="X26" s="23"/>
      <c r="Y26" s="24"/>
    </row>
    <row r="27" spans="1:25">
      <c r="L27" s="24"/>
      <c r="M27" s="24"/>
    </row>
    <row r="29" spans="1:25">
      <c r="W29" s="25"/>
    </row>
    <row r="30" spans="1:25">
      <c r="W30" s="25"/>
    </row>
    <row r="31" spans="1:25">
      <c r="W31" s="25"/>
    </row>
    <row r="32" spans="1:25">
      <c r="W32" s="25"/>
    </row>
    <row r="33" spans="23:23">
      <c r="W33" s="25"/>
    </row>
    <row r="34" spans="23:23">
      <c r="W34" s="25"/>
    </row>
    <row r="51" spans="1:54" ht="12" customHeight="1"/>
    <row r="52" spans="1:54" ht="19.05" customHeight="1">
      <c r="A52" s="97" t="s">
        <v>24</v>
      </c>
      <c r="B52" s="97"/>
      <c r="C52" s="97"/>
      <c r="D52" s="97"/>
      <c r="E52" s="97"/>
      <c r="F52" s="97"/>
      <c r="G52" s="97"/>
      <c r="H52" s="96"/>
      <c r="I52" s="96"/>
    </row>
    <row r="53" spans="1:54" ht="12.6" thickBot="1"/>
    <row r="54" spans="1:54" s="7" customFormat="1" ht="14.1" customHeight="1" thickBot="1">
      <c r="B54" s="89">
        <v>2019</v>
      </c>
      <c r="C54" s="90"/>
      <c r="D54" s="89">
        <v>2020</v>
      </c>
      <c r="E54" s="90"/>
      <c r="F54" s="89">
        <v>2021</v>
      </c>
      <c r="G54" s="90"/>
      <c r="H54" s="89">
        <v>2022</v>
      </c>
      <c r="I54" s="90"/>
      <c r="J54" s="89">
        <v>2023</v>
      </c>
      <c r="K54" s="90"/>
      <c r="L54" s="89">
        <v>2024</v>
      </c>
      <c r="M54" s="90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</row>
    <row r="55" spans="1:54" s="7" customFormat="1" ht="13.2">
      <c r="A55" s="46" t="s">
        <v>7</v>
      </c>
      <c r="B55" s="72" t="s">
        <v>8</v>
      </c>
      <c r="C55" s="73" t="s">
        <v>9</v>
      </c>
      <c r="D55" s="72" t="s">
        <v>8</v>
      </c>
      <c r="E55" s="73" t="s">
        <v>9</v>
      </c>
      <c r="F55" s="72" t="s">
        <v>8</v>
      </c>
      <c r="G55" s="73" t="s">
        <v>9</v>
      </c>
      <c r="H55" s="72" t="s">
        <v>8</v>
      </c>
      <c r="I55" s="73" t="s">
        <v>9</v>
      </c>
      <c r="J55" s="72" t="s">
        <v>8</v>
      </c>
      <c r="K55" s="73" t="s">
        <v>9</v>
      </c>
      <c r="L55" s="72" t="s">
        <v>8</v>
      </c>
      <c r="M55" s="73" t="s">
        <v>9</v>
      </c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</row>
    <row r="56" spans="1:54" s="7" customFormat="1" ht="13.2">
      <c r="A56" s="28" t="s">
        <v>0</v>
      </c>
      <c r="B56" s="76">
        <v>46.42</v>
      </c>
      <c r="C56" s="77">
        <v>0.52749999999999997</v>
      </c>
      <c r="D56" s="76">
        <v>61.1</v>
      </c>
      <c r="E56" s="77">
        <v>0.78333333333333333</v>
      </c>
      <c r="F56" s="76">
        <v>17.420000000000002</v>
      </c>
      <c r="G56" s="77">
        <v>0.21775000000000003</v>
      </c>
      <c r="H56" s="76">
        <v>4.84</v>
      </c>
      <c r="I56" s="77">
        <v>6.7222222222222225E-2</v>
      </c>
      <c r="J56" s="76">
        <v>18</v>
      </c>
      <c r="K56" s="77">
        <v>0.21951219512195122</v>
      </c>
      <c r="L56" s="76">
        <v>31.42</v>
      </c>
      <c r="M56" s="77">
        <v>0.31419999999999998</v>
      </c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</row>
    <row r="57" spans="1:54" s="7" customFormat="1" ht="13.2">
      <c r="A57" s="28" t="s">
        <v>21</v>
      </c>
      <c r="B57" s="76">
        <v>1.58</v>
      </c>
      <c r="C57" s="77">
        <v>1.7999999999999999E-2</v>
      </c>
      <c r="D57" s="76">
        <v>2.9</v>
      </c>
      <c r="E57" s="77">
        <v>3.7179487179487179E-2</v>
      </c>
      <c r="F57" s="76">
        <v>0.57999999999999996</v>
      </c>
      <c r="G57" s="77">
        <v>7.2499999999999995E-3</v>
      </c>
      <c r="H57" s="76">
        <v>1.1599999999999999</v>
      </c>
      <c r="I57" s="77">
        <v>1.6111111111111111E-2</v>
      </c>
      <c r="J57" s="76">
        <v>0</v>
      </c>
      <c r="K57" s="77">
        <v>0</v>
      </c>
      <c r="L57" s="76">
        <v>0.57999999999999996</v>
      </c>
      <c r="M57" s="77">
        <v>5.7999999999999996E-3</v>
      </c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</row>
    <row r="58" spans="1:54" s="7" customFormat="1" ht="13.2">
      <c r="A58" s="28" t="s">
        <v>3</v>
      </c>
      <c r="B58" s="76">
        <v>1</v>
      </c>
      <c r="C58" s="77">
        <v>1.14E-2</v>
      </c>
      <c r="D58" s="76">
        <v>0</v>
      </c>
      <c r="E58" s="77">
        <v>0</v>
      </c>
      <c r="F58" s="76">
        <v>0</v>
      </c>
      <c r="G58" s="77">
        <v>0</v>
      </c>
      <c r="H58" s="76">
        <v>0</v>
      </c>
      <c r="I58" s="77">
        <v>0</v>
      </c>
      <c r="J58" s="76">
        <v>0</v>
      </c>
      <c r="K58" s="77">
        <v>0</v>
      </c>
      <c r="L58" s="76">
        <v>0</v>
      </c>
      <c r="M58" s="77">
        <v>0</v>
      </c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</row>
    <row r="59" spans="1:54" s="7" customFormat="1" ht="13.2">
      <c r="A59" s="28" t="s">
        <v>1</v>
      </c>
      <c r="B59" s="76">
        <v>16</v>
      </c>
      <c r="C59" s="77">
        <v>0.18179999999999999</v>
      </c>
      <c r="D59" s="76">
        <v>5</v>
      </c>
      <c r="E59" s="77">
        <v>6.4102564102564097E-2</v>
      </c>
      <c r="F59" s="76">
        <v>0</v>
      </c>
      <c r="G59" s="77">
        <v>0</v>
      </c>
      <c r="H59" s="76">
        <v>0</v>
      </c>
      <c r="I59" s="77">
        <v>0</v>
      </c>
      <c r="J59" s="76">
        <v>0</v>
      </c>
      <c r="K59" s="77">
        <v>0</v>
      </c>
      <c r="L59" s="76">
        <v>0</v>
      </c>
      <c r="M59" s="77">
        <v>0</v>
      </c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</row>
    <row r="60" spans="1:54" s="7" customFormat="1" ht="13.2">
      <c r="A60" s="28" t="s">
        <v>2</v>
      </c>
      <c r="B60" s="76">
        <v>11</v>
      </c>
      <c r="C60" s="77">
        <v>0.125</v>
      </c>
      <c r="D60" s="76">
        <v>0</v>
      </c>
      <c r="E60" s="77">
        <v>0</v>
      </c>
      <c r="F60" s="76">
        <v>0</v>
      </c>
      <c r="G60" s="77">
        <v>0</v>
      </c>
      <c r="H60" s="76">
        <v>0</v>
      </c>
      <c r="I60" s="77">
        <v>0</v>
      </c>
      <c r="J60" s="76">
        <v>0</v>
      </c>
      <c r="K60" s="77">
        <v>0</v>
      </c>
      <c r="L60" s="76">
        <v>0</v>
      </c>
      <c r="M60" s="77">
        <v>0</v>
      </c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</row>
    <row r="61" spans="1:54" s="7" customFormat="1" ht="12.75" customHeight="1">
      <c r="A61" s="30" t="s">
        <v>16</v>
      </c>
      <c r="B61" s="76">
        <v>1</v>
      </c>
      <c r="C61" s="77">
        <v>1.14E-2</v>
      </c>
      <c r="D61" s="76">
        <v>5</v>
      </c>
      <c r="E61" s="77">
        <v>6.4102564102564097E-2</v>
      </c>
      <c r="F61" s="76">
        <v>1</v>
      </c>
      <c r="G61" s="77">
        <v>1.2500000000000001E-2</v>
      </c>
      <c r="H61" s="76">
        <v>0</v>
      </c>
      <c r="I61" s="77">
        <v>0</v>
      </c>
      <c r="J61" s="76">
        <v>1</v>
      </c>
      <c r="K61" s="77">
        <v>1.2195121951219513E-2</v>
      </c>
      <c r="L61" s="76">
        <v>0</v>
      </c>
      <c r="M61" s="77">
        <v>0</v>
      </c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</row>
    <row r="62" spans="1:54" s="7" customFormat="1" ht="13.2">
      <c r="A62" s="28" t="s">
        <v>29</v>
      </c>
      <c r="B62" s="76">
        <v>3</v>
      </c>
      <c r="C62" s="77">
        <v>3.4099999999999998E-2</v>
      </c>
      <c r="D62" s="76">
        <v>0</v>
      </c>
      <c r="E62" s="77">
        <v>0</v>
      </c>
      <c r="F62" s="76">
        <v>0</v>
      </c>
      <c r="G62" s="77">
        <v>0</v>
      </c>
      <c r="H62" s="76">
        <v>0</v>
      </c>
      <c r="I62" s="77">
        <v>0</v>
      </c>
      <c r="J62" s="76">
        <v>0</v>
      </c>
      <c r="K62" s="77">
        <v>0</v>
      </c>
      <c r="L62" s="76">
        <v>0</v>
      </c>
      <c r="M62" s="77">
        <v>0</v>
      </c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</row>
    <row r="63" spans="1:54" s="7" customFormat="1" ht="13.2">
      <c r="A63" s="28" t="s">
        <v>28</v>
      </c>
      <c r="B63" s="76">
        <v>2</v>
      </c>
      <c r="C63" s="77">
        <v>2.2700000000000001E-2</v>
      </c>
      <c r="D63" s="76">
        <v>4</v>
      </c>
      <c r="E63" s="77">
        <v>5.128205128205128E-2</v>
      </c>
      <c r="F63" s="76">
        <v>61</v>
      </c>
      <c r="G63" s="77">
        <v>0.76249999999999996</v>
      </c>
      <c r="H63" s="76">
        <v>66</v>
      </c>
      <c r="I63" s="77">
        <v>0.91666666666666663</v>
      </c>
      <c r="J63" s="76">
        <v>63</v>
      </c>
      <c r="K63" s="77">
        <v>0.76829268292682928</v>
      </c>
      <c r="L63" s="76">
        <v>68</v>
      </c>
      <c r="M63" s="77">
        <v>0.68</v>
      </c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</row>
    <row r="64" spans="1:54" s="7" customFormat="1" ht="13.2">
      <c r="A64" s="28" t="s">
        <v>5</v>
      </c>
      <c r="B64" s="76">
        <v>2</v>
      </c>
      <c r="C64" s="77">
        <v>2.2700000000000001E-2</v>
      </c>
      <c r="D64" s="76">
        <v>0</v>
      </c>
      <c r="E64" s="77">
        <v>0</v>
      </c>
      <c r="F64" s="76">
        <v>0</v>
      </c>
      <c r="G64" s="77">
        <v>0</v>
      </c>
      <c r="H64" s="76">
        <v>0</v>
      </c>
      <c r="I64" s="77">
        <v>0</v>
      </c>
      <c r="J64" s="76">
        <v>0</v>
      </c>
      <c r="K64" s="77">
        <v>0</v>
      </c>
      <c r="L64" s="76">
        <v>0</v>
      </c>
      <c r="M64" s="77">
        <v>0</v>
      </c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</row>
    <row r="65" spans="1:64" s="7" customFormat="1" ht="13.2">
      <c r="A65" s="28" t="s">
        <v>4</v>
      </c>
      <c r="B65" s="76">
        <v>4</v>
      </c>
      <c r="C65" s="77">
        <v>4.5499999999999999E-2</v>
      </c>
      <c r="D65" s="76">
        <v>0</v>
      </c>
      <c r="E65" s="77">
        <v>0</v>
      </c>
      <c r="F65" s="76">
        <v>0</v>
      </c>
      <c r="G65" s="77">
        <v>0</v>
      </c>
      <c r="H65" s="76">
        <v>0</v>
      </c>
      <c r="I65" s="77">
        <v>0</v>
      </c>
      <c r="J65" s="76">
        <v>0</v>
      </c>
      <c r="K65" s="77">
        <v>0</v>
      </c>
      <c r="L65" s="76">
        <v>0</v>
      </c>
      <c r="M65" s="77">
        <v>0</v>
      </c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</row>
    <row r="66" spans="1:64" s="7" customFormat="1" ht="13.8" thickBot="1">
      <c r="A66" s="28" t="s">
        <v>6</v>
      </c>
      <c r="B66" s="74">
        <v>88</v>
      </c>
      <c r="C66" s="75">
        <v>1.0001</v>
      </c>
      <c r="D66" s="74">
        <v>78</v>
      </c>
      <c r="E66" s="29">
        <v>1</v>
      </c>
      <c r="F66" s="74">
        <v>80</v>
      </c>
      <c r="G66" s="75">
        <v>1</v>
      </c>
      <c r="H66" s="74">
        <v>72</v>
      </c>
      <c r="I66" s="75">
        <v>1</v>
      </c>
      <c r="J66" s="74">
        <v>82</v>
      </c>
      <c r="K66" s="75">
        <v>1</v>
      </c>
      <c r="L66" s="74">
        <v>100</v>
      </c>
      <c r="M66" s="75">
        <v>1</v>
      </c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</row>
    <row r="67" spans="1:64" s="7" customFormat="1" ht="13.2">
      <c r="A67" s="31"/>
      <c r="B67" s="32"/>
      <c r="C67" s="33"/>
      <c r="D67" s="34"/>
      <c r="E67" s="27"/>
      <c r="F67" s="34"/>
      <c r="G67" s="27"/>
      <c r="H67" s="27">
        <f>SUM(D56:D65)</f>
        <v>78</v>
      </c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</row>
    <row r="68" spans="1:64" s="7" customFormat="1" ht="13.2">
      <c r="A68" s="31"/>
      <c r="B68" s="32"/>
      <c r="C68" s="33"/>
      <c r="D68" s="34"/>
      <c r="E68" s="27"/>
      <c r="F68" s="34"/>
      <c r="G68" s="27"/>
      <c r="H68" s="27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</row>
    <row r="69" spans="1:64" s="7" customFormat="1" ht="13.2">
      <c r="A69" s="31"/>
      <c r="B69" s="32"/>
      <c r="C69" s="33"/>
      <c r="D69" s="34"/>
      <c r="E69" s="27"/>
      <c r="F69" s="34"/>
      <c r="G69" s="27"/>
      <c r="H69" s="27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</row>
    <row r="70" spans="1:64" s="7" customFormat="1" ht="13.2">
      <c r="A70" s="31"/>
      <c r="B70" s="32"/>
      <c r="C70" s="33"/>
      <c r="D70" s="34"/>
      <c r="E70" s="27"/>
      <c r="F70" s="34"/>
      <c r="G70" s="27"/>
      <c r="H70" s="27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</row>
    <row r="71" spans="1:64" s="7" customFormat="1" ht="13.2">
      <c r="A71" s="31"/>
      <c r="B71" s="32"/>
      <c r="C71" s="33"/>
      <c r="D71" s="34"/>
      <c r="E71" s="27"/>
      <c r="F71" s="34"/>
      <c r="G71" s="27"/>
      <c r="H71" s="27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</row>
    <row r="72" spans="1:64" s="7" customFormat="1" ht="13.2">
      <c r="A72" s="31"/>
      <c r="B72" s="32"/>
      <c r="C72" s="33"/>
      <c r="D72" s="34"/>
      <c r="E72" s="27"/>
      <c r="F72" s="34"/>
      <c r="G72" s="27"/>
      <c r="H72" s="27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</row>
    <row r="86" spans="1:64" ht="41.1" customHeight="1">
      <c r="A86" s="35"/>
      <c r="B86" s="81" t="s">
        <v>33</v>
      </c>
      <c r="C86" s="81"/>
      <c r="D86" s="81"/>
      <c r="E86" s="81"/>
      <c r="F86" s="81"/>
      <c r="G86" s="35"/>
      <c r="H86" s="36"/>
      <c r="I86" s="36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</row>
    <row r="87" spans="1:64" ht="12.6" thickBot="1"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</row>
    <row r="88" spans="1:64" ht="13.8" thickBot="1">
      <c r="C88" s="7"/>
      <c r="D88" s="37">
        <v>2019</v>
      </c>
      <c r="E88" s="37">
        <v>2020</v>
      </c>
      <c r="F88" s="37">
        <v>2021</v>
      </c>
      <c r="G88" s="37">
        <v>2022</v>
      </c>
      <c r="H88" s="37">
        <v>2023</v>
      </c>
      <c r="I88" s="37">
        <v>2024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</row>
    <row r="89" spans="1:64" s="7" customFormat="1" ht="13.2">
      <c r="B89" s="28" t="s">
        <v>21</v>
      </c>
      <c r="C89" s="38"/>
      <c r="D89" s="39">
        <v>2</v>
      </c>
      <c r="E89" s="39">
        <v>4</v>
      </c>
      <c r="F89" s="39">
        <v>1</v>
      </c>
      <c r="G89" s="39">
        <v>3</v>
      </c>
      <c r="H89" s="39">
        <v>4</v>
      </c>
      <c r="I89" s="39">
        <v>3</v>
      </c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</row>
    <row r="90" spans="1:64" s="7" customFormat="1" ht="13.2">
      <c r="B90" s="28" t="s">
        <v>3</v>
      </c>
      <c r="C90" s="40"/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1</v>
      </c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</row>
    <row r="91" spans="1:64" s="7" customFormat="1" ht="13.2">
      <c r="B91" s="28" t="s">
        <v>37</v>
      </c>
      <c r="C91" s="40"/>
      <c r="D91" s="41">
        <v>2</v>
      </c>
      <c r="E91" s="41">
        <v>2</v>
      </c>
      <c r="F91" s="41">
        <v>3</v>
      </c>
      <c r="G91" s="41">
        <v>4</v>
      </c>
      <c r="H91" s="41">
        <v>3</v>
      </c>
      <c r="I91" s="41">
        <v>3</v>
      </c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</row>
    <row r="92" spans="1:64" s="7" customFormat="1" ht="13.2">
      <c r="B92" s="28" t="s">
        <v>2</v>
      </c>
      <c r="C92" s="40"/>
      <c r="D92" s="41">
        <v>2</v>
      </c>
      <c r="E92" s="41">
        <v>2</v>
      </c>
      <c r="F92" s="41">
        <v>1</v>
      </c>
      <c r="G92" s="41">
        <v>2</v>
      </c>
      <c r="H92" s="41">
        <v>1</v>
      </c>
      <c r="I92" s="41">
        <v>0</v>
      </c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</row>
    <row r="93" spans="1:64" s="7" customFormat="1" ht="12.75" customHeight="1">
      <c r="B93" s="30" t="s">
        <v>16</v>
      </c>
      <c r="C93" s="40"/>
      <c r="D93" s="41">
        <v>5</v>
      </c>
      <c r="E93" s="41">
        <v>5</v>
      </c>
      <c r="F93" s="41">
        <v>6</v>
      </c>
      <c r="G93" s="41">
        <v>5</v>
      </c>
      <c r="H93" s="41">
        <v>1</v>
      </c>
      <c r="I93" s="41">
        <v>5</v>
      </c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</row>
    <row r="94" spans="1:64" s="7" customFormat="1" ht="15" customHeight="1">
      <c r="B94" s="28" t="s">
        <v>28</v>
      </c>
      <c r="C94" s="40"/>
      <c r="D94" s="41">
        <v>6</v>
      </c>
      <c r="E94" s="41">
        <v>9</v>
      </c>
      <c r="F94" s="41">
        <v>10</v>
      </c>
      <c r="G94" s="41">
        <v>11</v>
      </c>
      <c r="H94" s="41">
        <v>12</v>
      </c>
      <c r="I94" s="41">
        <v>13</v>
      </c>
      <c r="J94" s="42"/>
      <c r="K94" s="42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</row>
    <row r="95" spans="1:64" s="7" customFormat="1" ht="15" customHeight="1">
      <c r="B95" s="28" t="s">
        <v>5</v>
      </c>
      <c r="C95" s="40"/>
      <c r="D95" s="41">
        <v>0</v>
      </c>
      <c r="E95" s="41">
        <v>0</v>
      </c>
      <c r="F95" s="41">
        <v>1</v>
      </c>
      <c r="G95" s="41">
        <v>0</v>
      </c>
      <c r="H95" s="41">
        <v>0</v>
      </c>
      <c r="I95" s="41">
        <v>0</v>
      </c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</row>
    <row r="96" spans="1:64" s="7" customFormat="1" ht="13.8" thickBot="1">
      <c r="B96" s="28" t="s">
        <v>4</v>
      </c>
      <c r="C96" s="38"/>
      <c r="D96" s="43">
        <v>0</v>
      </c>
      <c r="E96" s="43">
        <v>0</v>
      </c>
      <c r="F96" s="43">
        <v>0</v>
      </c>
      <c r="G96" s="43">
        <v>1</v>
      </c>
      <c r="H96" s="43">
        <v>0</v>
      </c>
      <c r="I96" s="43">
        <v>0</v>
      </c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</row>
    <row r="99" spans="2:64" ht="18.75" customHeight="1">
      <c r="B99" s="81" t="s">
        <v>30</v>
      </c>
      <c r="C99" s="81"/>
      <c r="D99" s="81"/>
      <c r="E99" s="81"/>
      <c r="F99" s="81"/>
      <c r="BL99" s="4"/>
    </row>
    <row r="100" spans="2:64">
      <c r="BL100" s="4"/>
    </row>
    <row r="101" spans="2:64" ht="13.2">
      <c r="C101" s="44">
        <v>22.86</v>
      </c>
      <c r="D101" s="31" t="s">
        <v>31</v>
      </c>
      <c r="BL101" s="4"/>
    </row>
    <row r="102" spans="2:64" ht="13.2">
      <c r="C102" s="45">
        <v>44.21</v>
      </c>
      <c r="D102" s="31" t="s">
        <v>32</v>
      </c>
      <c r="BL102" s="4"/>
    </row>
  </sheetData>
  <mergeCells count="16">
    <mergeCell ref="L54:M54"/>
    <mergeCell ref="A11:G11"/>
    <mergeCell ref="A2:I2"/>
    <mergeCell ref="A3:I3"/>
    <mergeCell ref="A10:I10"/>
    <mergeCell ref="A52:I52"/>
    <mergeCell ref="B99:F99"/>
    <mergeCell ref="B86:F86"/>
    <mergeCell ref="I12:J12"/>
    <mergeCell ref="B12:D12"/>
    <mergeCell ref="E12:G12"/>
    <mergeCell ref="B54:C54"/>
    <mergeCell ref="F54:G54"/>
    <mergeCell ref="D54:E54"/>
    <mergeCell ref="H54:I54"/>
    <mergeCell ref="J54:K54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51" max="8" man="1"/>
  </rowBreaks>
  <colBreaks count="1" manualBreakCount="1">
    <brk id="9" max="1048575" man="1"/>
  </colBreaks>
  <ignoredErrors>
    <ignoredError sqref="H6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Capitol Complex</vt:lpstr>
      <vt:lpstr>'Capitol Complex'!Print_Area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Administration</dc:creator>
  <cp:lastModifiedBy>Madlen Dodova</cp:lastModifiedBy>
  <cp:lastPrinted>2012-09-19T18:20:16Z</cp:lastPrinted>
  <dcterms:created xsi:type="dcterms:W3CDTF">1999-06-08T15:24:14Z</dcterms:created>
  <dcterms:modified xsi:type="dcterms:W3CDTF">2024-10-08T21:20:50Z</dcterms:modified>
</cp:coreProperties>
</file>