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24212\Desktop\10.10\"/>
    </mc:Choice>
  </mc:AlternateContent>
  <bookViews>
    <workbookView xWindow="0" yWindow="0" windowWidth="28800" windowHeight="12432"/>
  </bookViews>
  <sheets>
    <sheet name="Capitol Complex" sheetId="5" r:id="rId1"/>
    <sheet name="N. Central" sheetId="6" r:id="rId2"/>
  </sheets>
  <definedNames>
    <definedName name="_xlnm.Print_Area" localSheetId="0">'Capitol Complex'!$A$1:$I$102</definedName>
    <definedName name="_xlnm.Print_Area" localSheetId="1">'N. Central'!$A$1:$I$109</definedName>
  </definedNames>
  <calcPr calcId="162913"/>
</workbook>
</file>

<file path=xl/calcChain.xml><?xml version="1.0" encoding="utf-8"?>
<calcChain xmlns="http://schemas.openxmlformats.org/spreadsheetml/2006/main">
  <c r="G20" i="5" l="1"/>
  <c r="D20" i="5"/>
  <c r="D19" i="5" l="1"/>
  <c r="G19" i="5"/>
  <c r="H66" i="5" l="1"/>
  <c r="I56" i="5" s="1"/>
  <c r="D18" i="5"/>
  <c r="G18" i="5"/>
  <c r="I63" i="5" l="1"/>
  <c r="I61" i="5"/>
  <c r="I60" i="5"/>
  <c r="I62" i="5"/>
  <c r="I59" i="5"/>
  <c r="I58" i="5"/>
  <c r="I65" i="5"/>
  <c r="I57" i="5"/>
  <c r="I64" i="5"/>
  <c r="G23" i="6"/>
  <c r="D23" i="6"/>
  <c r="J70" i="6"/>
  <c r="D14" i="6"/>
  <c r="F66" i="5"/>
  <c r="G17" i="5"/>
  <c r="D17" i="5"/>
  <c r="H70" i="6"/>
  <c r="I62" i="6" s="1"/>
  <c r="D66" i="5"/>
  <c r="E59" i="5" s="1"/>
  <c r="G16" i="5"/>
  <c r="D16" i="5"/>
  <c r="G22" i="6"/>
  <c r="D22" i="6"/>
  <c r="F70" i="6"/>
  <c r="G69" i="6" s="1"/>
  <c r="G21" i="6"/>
  <c r="D21" i="6"/>
  <c r="B66" i="5"/>
  <c r="C61" i="5" s="1"/>
  <c r="G15" i="5"/>
  <c r="D15" i="5"/>
  <c r="D70" i="6"/>
  <c r="E64" i="6" s="1"/>
  <c r="G20" i="6"/>
  <c r="D20" i="6"/>
  <c r="B70" i="6"/>
  <c r="C64" i="6" s="1"/>
  <c r="G18" i="6"/>
  <c r="G19" i="6"/>
  <c r="D18" i="6"/>
  <c r="D19" i="6"/>
  <c r="G17" i="6"/>
  <c r="G16" i="6"/>
  <c r="G15" i="6"/>
  <c r="D17" i="6"/>
  <c r="D16" i="6"/>
  <c r="D15" i="6"/>
  <c r="C68" i="6"/>
  <c r="I66" i="5" l="1"/>
  <c r="C57" i="5"/>
  <c r="C62" i="5"/>
  <c r="C65" i="5"/>
  <c r="C58" i="5"/>
  <c r="C64" i="5"/>
  <c r="C63" i="5"/>
  <c r="C60" i="5"/>
  <c r="G59" i="5"/>
  <c r="G62" i="5"/>
  <c r="G58" i="5"/>
  <c r="G65" i="5"/>
  <c r="G57" i="5"/>
  <c r="G61" i="5"/>
  <c r="G64" i="5"/>
  <c r="G56" i="5"/>
  <c r="G60" i="5"/>
  <c r="G63" i="5"/>
  <c r="I67" i="6"/>
  <c r="K69" i="6"/>
  <c r="K61" i="6"/>
  <c r="K68" i="6"/>
  <c r="K60" i="6"/>
  <c r="K63" i="6"/>
  <c r="K67" i="6"/>
  <c r="K66" i="6"/>
  <c r="K65" i="6"/>
  <c r="K64" i="6"/>
  <c r="K62" i="6"/>
  <c r="I68" i="6"/>
  <c r="G61" i="6"/>
  <c r="I64" i="6"/>
  <c r="E61" i="6"/>
  <c r="E60" i="6"/>
  <c r="E63" i="6"/>
  <c r="G66" i="6"/>
  <c r="I65" i="6"/>
  <c r="I66" i="6"/>
  <c r="G67" i="6"/>
  <c r="G60" i="6"/>
  <c r="E68" i="6"/>
  <c r="E62" i="6"/>
  <c r="G68" i="6"/>
  <c r="G62" i="6"/>
  <c r="C62" i="6"/>
  <c r="E66" i="6"/>
  <c r="E67" i="6"/>
  <c r="I69" i="6"/>
  <c r="E69" i="6"/>
  <c r="E65" i="6"/>
  <c r="I61" i="6"/>
  <c r="C66" i="6"/>
  <c r="C63" i="6"/>
  <c r="C69" i="6"/>
  <c r="I63" i="6"/>
  <c r="C65" i="6"/>
  <c r="C61" i="6"/>
  <c r="G63" i="6"/>
  <c r="C67" i="6"/>
  <c r="C60" i="6"/>
  <c r="I60" i="6"/>
  <c r="G64" i="6"/>
  <c r="G65" i="6"/>
  <c r="E56" i="5"/>
  <c r="E63" i="5"/>
  <c r="C59" i="5"/>
  <c r="E61" i="5"/>
  <c r="C56" i="5"/>
  <c r="E62" i="5"/>
  <c r="E60" i="5"/>
  <c r="E65" i="5"/>
  <c r="E58" i="5"/>
  <c r="E57" i="5"/>
  <c r="E64" i="5"/>
  <c r="G66" i="5" l="1"/>
  <c r="E70" i="6"/>
  <c r="K70" i="6"/>
  <c r="G70" i="6"/>
  <c r="I70" i="6"/>
  <c r="C70" i="6"/>
  <c r="C66" i="5"/>
  <c r="E66" i="5"/>
</calcChain>
</file>

<file path=xl/sharedStrings.xml><?xml version="1.0" encoding="utf-8"?>
<sst xmlns="http://schemas.openxmlformats.org/spreadsheetml/2006/main" count="129" uniqueCount="41">
  <si>
    <t>Travel Reduction Results from Annual "Think Pink" Survey</t>
  </si>
  <si>
    <t>Survey Year</t>
  </si>
  <si>
    <t>Response Rate</t>
  </si>
  <si>
    <t>Annual TRP Goals (as Established by Maricopa County) and Actuals</t>
  </si>
  <si>
    <t>SOV Trip Rate</t>
  </si>
  <si>
    <t>SOV Miles Traveled Rate</t>
  </si>
  <si>
    <t>Achieved</t>
  </si>
  <si>
    <t>All State Employees</t>
  </si>
  <si>
    <t>Goal</t>
  </si>
  <si>
    <t>Actual</t>
  </si>
  <si>
    <t>% Change</t>
  </si>
  <si>
    <t>Goal?</t>
  </si>
  <si>
    <t>SOV Trip Actual</t>
  </si>
  <si>
    <t>SOVMT Actual</t>
  </si>
  <si>
    <t>NO</t>
  </si>
  <si>
    <t>Education, Dept. of - Capitol Complex</t>
  </si>
  <si>
    <t>Education, Dept. of - North Central</t>
  </si>
  <si>
    <t>Number and Percentage of Commute Trips/Week by Mode</t>
  </si>
  <si>
    <t>Mode</t>
  </si>
  <si>
    <t>Trips/Week</t>
  </si>
  <si>
    <t>% Trips</t>
  </si>
  <si>
    <t>SOV</t>
  </si>
  <si>
    <t>Bus</t>
  </si>
  <si>
    <t>Carpool</t>
  </si>
  <si>
    <t>Bicycle</t>
  </si>
  <si>
    <t>Walk</t>
  </si>
  <si>
    <t>Vanpool</t>
  </si>
  <si>
    <t>AFV</t>
  </si>
  <si>
    <t>Telecommute</t>
  </si>
  <si>
    <t>CWW</t>
  </si>
  <si>
    <t>TOTAL</t>
  </si>
  <si>
    <t>Telework</t>
  </si>
  <si>
    <t>Light Rail</t>
  </si>
  <si>
    <t>Number of Employees Interested in an Alternate Mode</t>
  </si>
  <si>
    <t>Average Commute Distance and Time</t>
  </si>
  <si>
    <t>miles traveled each trip one-way</t>
  </si>
  <si>
    <t>minutes traveled each trip one-way</t>
  </si>
  <si>
    <t>YES</t>
  </si>
  <si>
    <t>*Survey was not conducted in 2014.</t>
  </si>
  <si>
    <t>2015*</t>
  </si>
  <si>
    <t>Bus/ Light Rail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</si>
</sst>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%"/>
    <numFmt numFmtId="165" formatCode="0.0"/>
  </numFmts>
  <fonts count="19">
    <font>
      <sz val="9"/>
      <name val="Geneva"/>
    </font>
    <font>
      <sz val="9"/>
      <name val="Geneva"/>
    </font>
    <font>
      <sz val="11"/>
      <name val="Times New Roman"/>
      <family val="1"/>
    </font>
    <font>
      <sz val="8"/>
      <name val="Geneva"/>
    </font>
    <font>
      <sz val="11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18"/>
      <name val="Times New Roman"/>
      <family val="1"/>
    </font>
    <font>
      <b/>
      <sz val="18"/>
      <color indexed="9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</font>
    <font>
      <b/>
      <sz val="14"/>
      <color indexed="8"/>
      <name val="Times New Roman"/>
      <family val="1"/>
    </font>
    <font>
      <b/>
      <sz val="14"/>
      <name val="Times New Roman"/>
      <family val="1"/>
    </font>
    <font>
      <b/>
      <sz val="9"/>
      <name val="Times New Roman"/>
      <family val="1"/>
    </font>
    <font>
      <b/>
      <sz val="11"/>
      <color indexed="9"/>
      <name val="Times New Roman"/>
      <family val="1"/>
    </font>
    <font>
      <b/>
      <sz val="9"/>
      <color indexed="9"/>
      <name val="Times New Roman"/>
      <family val="1"/>
    </font>
    <font>
      <sz val="10"/>
      <color indexed="9"/>
      <name val="Times New Roman"/>
      <family val="1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0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Fill="1"/>
    <xf numFmtId="0" fontId="5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10" fillId="0" borderId="0" xfId="0" applyFo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9" fontId="2" fillId="0" borderId="3" xfId="2" applyFont="1" applyBorder="1"/>
    <xf numFmtId="9" fontId="11" fillId="0" borderId="3" xfId="2" applyFont="1" applyBorder="1"/>
    <xf numFmtId="9" fontId="12" fillId="0" borderId="0" xfId="2" applyFont="1" applyBorder="1"/>
    <xf numFmtId="0" fontId="14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6" fillId="0" borderId="0" xfId="0" applyFont="1"/>
    <xf numFmtId="0" fontId="2" fillId="0" borderId="10" xfId="0" applyFont="1" applyBorder="1" applyAlignment="1">
      <alignment horizontal="center"/>
    </xf>
    <xf numFmtId="164" fontId="2" fillId="0" borderId="11" xfId="2" applyNumberFormat="1" applyFont="1" applyBorder="1" applyAlignment="1">
      <alignment horizontal="center"/>
    </xf>
    <xf numFmtId="164" fontId="2" fillId="0" borderId="12" xfId="2" applyNumberFormat="1" applyFont="1" applyBorder="1" applyAlignment="1">
      <alignment horizontal="center"/>
    </xf>
    <xf numFmtId="164" fontId="2" fillId="0" borderId="13" xfId="2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0" xfId="0" applyFont="1"/>
    <xf numFmtId="2" fontId="17" fillId="0" borderId="0" xfId="0" applyNumberFormat="1" applyFont="1"/>
    <xf numFmtId="0" fontId="17" fillId="0" borderId="0" xfId="0" applyFont="1"/>
    <xf numFmtId="2" fontId="6" fillId="0" borderId="0" xfId="0" applyNumberFormat="1" applyFont="1"/>
    <xf numFmtId="0" fontId="18" fillId="0" borderId="0" xfId="0" applyFont="1"/>
    <xf numFmtId="0" fontId="10" fillId="0" borderId="14" xfId="0" applyFont="1" applyBorder="1" applyAlignment="1">
      <alignment horizontal="center"/>
    </xf>
    <xf numFmtId="3" fontId="10" fillId="0" borderId="15" xfId="1" applyNumberFormat="1" applyFont="1" applyBorder="1"/>
    <xf numFmtId="164" fontId="10" fillId="0" borderId="16" xfId="2" applyNumberFormat="1" applyFont="1" applyBorder="1"/>
    <xf numFmtId="164" fontId="18" fillId="0" borderId="0" xfId="0" applyNumberFormat="1" applyFont="1" applyBorder="1"/>
    <xf numFmtId="0" fontId="10" fillId="0" borderId="17" xfId="0" applyFont="1" applyBorder="1"/>
    <xf numFmtId="3" fontId="10" fillId="0" borderId="18" xfId="1" applyNumberFormat="1" applyFont="1" applyBorder="1"/>
    <xf numFmtId="164" fontId="10" fillId="0" borderId="13" xfId="2" applyNumberFormat="1" applyFont="1" applyBorder="1"/>
    <xf numFmtId="0" fontId="10" fillId="0" borderId="17" xfId="0" applyFont="1" applyBorder="1" applyAlignment="1">
      <alignment wrapText="1"/>
    </xf>
    <xf numFmtId="0" fontId="10" fillId="0" borderId="0" xfId="0" applyFont="1" applyBorder="1"/>
    <xf numFmtId="3" fontId="10" fillId="0" borderId="0" xfId="0" applyNumberFormat="1" applyFont="1" applyBorder="1"/>
    <xf numFmtId="164" fontId="10" fillId="0" borderId="0" xfId="2" applyNumberFormat="1" applyFont="1" applyBorder="1"/>
    <xf numFmtId="3" fontId="18" fillId="0" borderId="0" xfId="0" applyNumberFormat="1" applyFont="1" applyBorder="1"/>
    <xf numFmtId="0" fontId="1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0" fillId="0" borderId="1" xfId="0" applyFont="1" applyBorder="1" applyAlignment="1">
      <alignment horizontal="center"/>
    </xf>
    <xf numFmtId="1" fontId="10" fillId="0" borderId="19" xfId="2" applyNumberFormat="1" applyFont="1" applyBorder="1"/>
    <xf numFmtId="1" fontId="10" fillId="0" borderId="20" xfId="2" applyNumberFormat="1" applyFont="1" applyBorder="1" applyAlignment="1">
      <alignment horizontal="center"/>
    </xf>
    <xf numFmtId="1" fontId="10" fillId="0" borderId="21" xfId="2" applyNumberFormat="1" applyFont="1" applyBorder="1" applyAlignment="1">
      <alignment horizontal="center"/>
    </xf>
    <xf numFmtId="1" fontId="10" fillId="0" borderId="22" xfId="2" applyNumberFormat="1" applyFont="1" applyBorder="1"/>
    <xf numFmtId="1" fontId="10" fillId="0" borderId="9" xfId="2" applyNumberFormat="1" applyFont="1" applyBorder="1" applyAlignment="1">
      <alignment horizontal="center"/>
    </xf>
    <xf numFmtId="1" fontId="10" fillId="0" borderId="23" xfId="2" applyNumberFormat="1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6" fillId="0" borderId="0" xfId="0" applyFont="1" applyFill="1"/>
    <xf numFmtId="0" fontId="8" fillId="0" borderId="0" xfId="0" applyFont="1" applyFill="1" applyAlignment="1">
      <alignment horizontal="center"/>
    </xf>
    <xf numFmtId="0" fontId="16" fillId="0" borderId="0" xfId="0" applyFont="1" applyFill="1"/>
    <xf numFmtId="2" fontId="4" fillId="0" borderId="0" xfId="0" applyNumberFormat="1" applyFont="1" applyFill="1"/>
    <xf numFmtId="2" fontId="16" fillId="0" borderId="0" xfId="0" applyNumberFormat="1" applyFont="1" applyFill="1"/>
    <xf numFmtId="2" fontId="17" fillId="0" borderId="0" xfId="0" applyNumberFormat="1" applyFont="1" applyFill="1"/>
    <xf numFmtId="0" fontId="17" fillId="0" borderId="0" xfId="0" applyFont="1" applyFill="1"/>
    <xf numFmtId="2" fontId="6" fillId="0" borderId="0" xfId="0" applyNumberFormat="1" applyFont="1" applyFill="1"/>
    <xf numFmtId="0" fontId="18" fillId="0" borderId="0" xfId="0" applyFont="1" applyFill="1"/>
    <xf numFmtId="165" fontId="10" fillId="0" borderId="19" xfId="0" applyNumberFormat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3" fontId="10" fillId="0" borderId="24" xfId="0" applyNumberFormat="1" applyFont="1" applyBorder="1"/>
    <xf numFmtId="164" fontId="10" fillId="0" borderId="25" xfId="2" applyNumberFormat="1" applyFont="1" applyBorder="1"/>
    <xf numFmtId="164" fontId="2" fillId="0" borderId="0" xfId="2" applyNumberFormat="1" applyFont="1" applyAlignment="1">
      <alignment horizontal="center"/>
    </xf>
    <xf numFmtId="164" fontId="2" fillId="0" borderId="26" xfId="2" applyNumberFormat="1" applyFont="1" applyBorder="1" applyAlignment="1">
      <alignment horizontal="center"/>
    </xf>
    <xf numFmtId="164" fontId="2" fillId="0" borderId="27" xfId="2" applyNumberFormat="1" applyFont="1" applyBorder="1" applyAlignment="1">
      <alignment horizontal="center"/>
    </xf>
    <xf numFmtId="164" fontId="2" fillId="0" borderId="28" xfId="2" applyNumberFormat="1" applyFont="1" applyBorder="1" applyAlignment="1">
      <alignment horizontal="center"/>
    </xf>
    <xf numFmtId="164" fontId="11" fillId="0" borderId="14" xfId="2" applyNumberFormat="1" applyFont="1" applyBorder="1" applyAlignment="1">
      <alignment horizontal="center"/>
    </xf>
    <xf numFmtId="164" fontId="11" fillId="0" borderId="6" xfId="2" applyNumberFormat="1" applyFont="1" applyBorder="1" applyAlignment="1">
      <alignment horizontal="center"/>
    </xf>
    <xf numFmtId="164" fontId="11" fillId="0" borderId="7" xfId="2" applyNumberFormat="1" applyFont="1" applyBorder="1" applyAlignment="1">
      <alignment horizontal="center"/>
    </xf>
    <xf numFmtId="164" fontId="11" fillId="0" borderId="29" xfId="2" applyNumberFormat="1" applyFont="1" applyBorder="1" applyAlignment="1">
      <alignment horizontal="center"/>
    </xf>
    <xf numFmtId="0" fontId="15" fillId="0" borderId="0" xfId="0" applyFont="1"/>
    <xf numFmtId="0" fontId="5" fillId="0" borderId="0" xfId="0" applyFont="1" applyFill="1"/>
    <xf numFmtId="0" fontId="2" fillId="0" borderId="0" xfId="0" applyFont="1" applyFill="1"/>
    <xf numFmtId="164" fontId="2" fillId="0" borderId="0" xfId="2" applyNumberFormat="1" applyFont="1" applyFill="1" applyAlignment="1">
      <alignment horizontal="center"/>
    </xf>
    <xf numFmtId="0" fontId="10" fillId="0" borderId="31" xfId="0" applyFont="1" applyBorder="1" applyAlignment="1">
      <alignment horizontal="center"/>
    </xf>
    <xf numFmtId="164" fontId="2" fillId="0" borderId="14" xfId="2" applyNumberFormat="1" applyFont="1" applyBorder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164" fontId="2" fillId="0" borderId="7" xfId="2" applyNumberFormat="1" applyFont="1" applyBorder="1" applyAlignment="1">
      <alignment horizontal="center"/>
    </xf>
    <xf numFmtId="164" fontId="2" fillId="0" borderId="29" xfId="2" applyNumberFormat="1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1" fontId="10" fillId="0" borderId="12" xfId="2" applyNumberFormat="1" applyFont="1" applyBorder="1" applyAlignment="1">
      <alignment horizontal="center"/>
    </xf>
    <xf numFmtId="10" fontId="11" fillId="0" borderId="0" xfId="2" applyNumberFormat="1" applyFont="1" applyAlignment="1">
      <alignment horizontal="center"/>
    </xf>
    <xf numFmtId="1" fontId="10" fillId="0" borderId="33" xfId="2" applyNumberFormat="1" applyFont="1" applyBorder="1" applyAlignment="1">
      <alignment horizontal="center"/>
    </xf>
    <xf numFmtId="2" fontId="10" fillId="0" borderId="22" xfId="0" applyNumberFormat="1" applyFont="1" applyBorder="1" applyAlignment="1">
      <alignment horizontal="center"/>
    </xf>
    <xf numFmtId="2" fontId="10" fillId="0" borderId="19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5" fillId="0" borderId="0" xfId="0" applyFont="1" applyAlignment="1"/>
    <xf numFmtId="0" fontId="10" fillId="0" borderId="30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30" xfId="0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15" fillId="0" borderId="32" xfId="0" applyFont="1" applyBorder="1"/>
    <xf numFmtId="0" fontId="15" fillId="0" borderId="31" xfId="0" applyFont="1" applyBorder="1"/>
    <xf numFmtId="0" fontId="14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10" fontId="2" fillId="0" borderId="0" xfId="2" applyNumberFormat="1" applyFont="1" applyAlignment="1">
      <alignment horizontal="center"/>
    </xf>
    <xf numFmtId="0" fontId="11" fillId="0" borderId="0" xfId="0" applyFont="1" applyBorder="1" applyAlignment="1">
      <alignment horizontal="center"/>
    </xf>
    <xf numFmtId="9" fontId="2" fillId="0" borderId="0" xfId="2" applyFont="1" applyBorder="1"/>
    <xf numFmtId="9" fontId="11" fillId="0" borderId="0" xfId="2" applyFont="1" applyBorder="1"/>
    <xf numFmtId="0" fontId="2" fillId="0" borderId="30" xfId="0" applyFont="1" applyBorder="1" applyAlignment="1">
      <alignment horizontal="center"/>
    </xf>
    <xf numFmtId="9" fontId="2" fillId="0" borderId="34" xfId="2" applyFont="1" applyBorder="1"/>
    <xf numFmtId="9" fontId="11" fillId="0" borderId="9" xfId="2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5458452308846"/>
          <c:y val="3.44825566332105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15948309427846821"/>
          <c:w val="0.86080740042532411"/>
          <c:h val="0.58189777642143814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'Capitol Complex'!$A$14:$A$20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'Capitol Complex'!$B$14:$B$20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5A-4850-98DA-67AC9ABD6731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'Capitol Complex'!$A$14:$A$20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'Capitol Complex'!$C$14:$C$20</c:f>
              <c:numCache>
                <c:formatCode>0.0%</c:formatCode>
                <c:ptCount val="7"/>
                <c:pt idx="0">
                  <c:v>0.61550000000000005</c:v>
                </c:pt>
                <c:pt idx="1">
                  <c:v>0.59119999999999995</c:v>
                </c:pt>
                <c:pt idx="2">
                  <c:v>0.58760000000000001</c:v>
                </c:pt>
                <c:pt idx="3">
                  <c:v>0.1918</c:v>
                </c:pt>
                <c:pt idx="4">
                  <c:v>0.40260000000000001</c:v>
                </c:pt>
                <c:pt idx="5">
                  <c:v>0.50770000000000004</c:v>
                </c:pt>
                <c:pt idx="6">
                  <c:v>0.54769999999999996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5A-4850-98DA-67AC9ABD6731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'Capitol Complex'!$A$14:$A$20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'Capitol Complex'!$I$14:$I$20</c:f>
              <c:numCache>
                <c:formatCode>0.0%</c:formatCode>
                <c:ptCount val="7"/>
                <c:pt idx="0">
                  <c:v>0.75929999999999997</c:v>
                </c:pt>
                <c:pt idx="1">
                  <c:v>0.73650000000000004</c:v>
                </c:pt>
                <c:pt idx="2">
                  <c:v>0.73740000000000006</c:v>
                </c:pt>
                <c:pt idx="3">
                  <c:v>0.48699999999999999</c:v>
                </c:pt>
                <c:pt idx="4">
                  <c:v>0.50949999999999995</c:v>
                </c:pt>
                <c:pt idx="5" formatCode="0.00%">
                  <c:v>0.4698</c:v>
                </c:pt>
                <c:pt idx="6" formatCode="0.00%">
                  <c:v>0.45800000000000002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5A-4850-98DA-67AC9ABD67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8685120"/>
        <c:axId val="838682768"/>
      </c:lineChart>
      <c:catAx>
        <c:axId val="838685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838682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8682768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838685120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652033880380336"/>
          <c:y val="0.90086400144187995"/>
          <c:w val="0.6648363185371059"/>
          <c:h val="8.18965225913284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051339736379103"/>
          <c:y val="4.16666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19583413018444898"/>
          <c:w val="0.85714439021074829"/>
          <c:h val="0.5708356560695641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'Capitol Complex'!$A$14:$A$20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'Capitol Complex'!$E$14:$E$20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0.49809999999999999</c:v>
                </c:pt>
                <c:pt idx="6">
                  <c:v>0.49809999999999999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F76-9C04-368B512B4B90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'Capitol Complex'!$A$14:$A$20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'Capitol Complex'!$F$14:$F$20</c:f>
              <c:numCache>
                <c:formatCode>0.0%</c:formatCode>
                <c:ptCount val="7"/>
                <c:pt idx="0">
                  <c:v>0.57920000000000005</c:v>
                </c:pt>
                <c:pt idx="1">
                  <c:v>0.5615</c:v>
                </c:pt>
                <c:pt idx="2">
                  <c:v>0.53779999999999994</c:v>
                </c:pt>
                <c:pt idx="3">
                  <c:v>0.1681</c:v>
                </c:pt>
                <c:pt idx="4">
                  <c:v>0.38740000000000002</c:v>
                </c:pt>
                <c:pt idx="5">
                  <c:v>0.498</c:v>
                </c:pt>
                <c:pt idx="6">
                  <c:v>0.51419999999999999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F76-9C04-368B512B4B90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'Capitol Complex'!$A$14:$A$20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'Capitol Complex'!$J$14:$J$20</c:f>
              <c:numCache>
                <c:formatCode>0.0%</c:formatCode>
                <c:ptCount val="7"/>
                <c:pt idx="0">
                  <c:v>0.71540000000000004</c:v>
                </c:pt>
                <c:pt idx="1">
                  <c:v>0.69230000000000003</c:v>
                </c:pt>
                <c:pt idx="2">
                  <c:v>0.70799999999999996</c:v>
                </c:pt>
                <c:pt idx="3">
                  <c:v>0.46700000000000003</c:v>
                </c:pt>
                <c:pt idx="4">
                  <c:v>0.51470000000000005</c:v>
                </c:pt>
                <c:pt idx="5" formatCode="0.00%">
                  <c:v>0.45379999999999998</c:v>
                </c:pt>
                <c:pt idx="6" formatCode="0.00%">
                  <c:v>0.42049999999999998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F76-9C04-368B512B4B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8683160"/>
        <c:axId val="838685512"/>
      </c:lineChart>
      <c:catAx>
        <c:axId val="838683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838685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8685512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838683160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553132781479238"/>
          <c:y val="0.90417016622922131"/>
          <c:w val="0.6648363185371059"/>
          <c:h val="7.9167104111986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Percentage of Non-SOV Trips by Alternate Mode</a:t>
            </a:r>
          </a:p>
        </c:rich>
      </c:tx>
      <c:layout>
        <c:manualLayout>
          <c:xMode val="edge"/>
          <c:yMode val="edge"/>
          <c:x val="0.19338847480860144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851239669421489E-2"/>
          <c:y val="0.17692307692307693"/>
          <c:w val="0.88264462809917354"/>
          <c:h val="0.5923076923076923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'Capitol Complex'!$B$54:$C$54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'Capitol Complex'!$A$57:$A$65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'Capitol Complex'!$C$57:$C$65</c:f>
              <c:numCache>
                <c:formatCode>0.0%</c:formatCode>
                <c:ptCount val="9"/>
                <c:pt idx="0">
                  <c:v>3.7223113964686999E-2</c:v>
                </c:pt>
                <c:pt idx="1">
                  <c:v>1.6051364365971107E-3</c:v>
                </c:pt>
                <c:pt idx="2">
                  <c:v>0.12118780096308186</c:v>
                </c:pt>
                <c:pt idx="3">
                  <c:v>0.17736757624398075</c:v>
                </c:pt>
                <c:pt idx="4">
                  <c:v>2.7287319422150885E-2</c:v>
                </c:pt>
                <c:pt idx="5">
                  <c:v>0</c:v>
                </c:pt>
                <c:pt idx="6">
                  <c:v>4.1733547351524881E-2</c:v>
                </c:pt>
                <c:pt idx="7">
                  <c:v>0</c:v>
                </c:pt>
                <c:pt idx="8">
                  <c:v>2.407704654895666E-3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9D-43FA-AC4F-CE8FEA62C22C}"/>
            </c:ext>
          </c:extLst>
        </c:ser>
        <c:ser>
          <c:idx val="0"/>
          <c:order val="1"/>
          <c:tx>
            <c:strRef>
              <c:f>'Capitol Complex'!$D$54:$E$54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'Capitol Complex'!$A$57:$A$65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'Capitol Complex'!$E$57:$E$65</c:f>
              <c:numCache>
                <c:formatCode>0.0%</c:formatCode>
                <c:ptCount val="9"/>
                <c:pt idx="0">
                  <c:v>5.9127459366980314E-2</c:v>
                </c:pt>
                <c:pt idx="1">
                  <c:v>0</c:v>
                </c:pt>
                <c:pt idx="2">
                  <c:v>0.14029084687767324</c:v>
                </c:pt>
                <c:pt idx="3">
                  <c:v>0.13857998289136014</c:v>
                </c:pt>
                <c:pt idx="4">
                  <c:v>2.8229255774165955E-2</c:v>
                </c:pt>
                <c:pt idx="5">
                  <c:v>8.5543199315654401E-4</c:v>
                </c:pt>
                <c:pt idx="6">
                  <c:v>4.5337895637296836E-2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9D-43FA-AC4F-CE8FEA62C22C}"/>
            </c:ext>
          </c:extLst>
        </c:ser>
        <c:ser>
          <c:idx val="2"/>
          <c:order val="2"/>
          <c:tx>
            <c:strRef>
              <c:f>'Capitol Complex'!$F$54:$G$54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'Capitol Complex'!$A$57:$A$65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'Capitol Complex'!$G$57:$G$65</c:f>
              <c:numCache>
                <c:formatCode>0.0%</c:formatCode>
                <c:ptCount val="9"/>
                <c:pt idx="0">
                  <c:v>1.8166270783847981E-2</c:v>
                </c:pt>
                <c:pt idx="1">
                  <c:v>0</c:v>
                </c:pt>
                <c:pt idx="2">
                  <c:v>2.1852731591448932E-2</c:v>
                </c:pt>
                <c:pt idx="3">
                  <c:v>2.7553444180522565E-2</c:v>
                </c:pt>
                <c:pt idx="4">
                  <c:v>1.852731591448931E-2</c:v>
                </c:pt>
                <c:pt idx="5">
                  <c:v>0</c:v>
                </c:pt>
                <c:pt idx="6">
                  <c:v>0.7220902612826603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9D-43FA-AC4F-CE8FEA62C22C}"/>
            </c:ext>
          </c:extLst>
        </c:ser>
        <c:ser>
          <c:idx val="3"/>
          <c:order val="3"/>
          <c:tx>
            <c:strRef>
              <c:f>'Capitol Complex'!$H$54:$I$54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'Capitol Complex'!$A$57:$A$65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'Capitol Complex'!$I$57:$I$65</c:f>
              <c:numCache>
                <c:formatCode>0.0%</c:formatCode>
                <c:ptCount val="9"/>
                <c:pt idx="0">
                  <c:v>2.3688139341996119E-2</c:v>
                </c:pt>
                <c:pt idx="1">
                  <c:v>2.764722145424385E-3</c:v>
                </c:pt>
                <c:pt idx="2">
                  <c:v>2.6541332596074094E-2</c:v>
                </c:pt>
                <c:pt idx="3">
                  <c:v>4.3129665468620404E-2</c:v>
                </c:pt>
                <c:pt idx="4">
                  <c:v>3.6217860105059445E-2</c:v>
                </c:pt>
                <c:pt idx="5">
                  <c:v>2.211777716339508E-3</c:v>
                </c:pt>
                <c:pt idx="6">
                  <c:v>0.462814487144042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29D-43FA-AC4F-CE8FEA62C22C}"/>
            </c:ext>
          </c:extLst>
        </c:ser>
        <c:ser>
          <c:idx val="4"/>
          <c:order val="4"/>
          <c:tx>
            <c:v>2023</c:v>
          </c:tx>
          <c:invertIfNegative val="0"/>
          <c:val>
            <c:numRef>
              <c:f>'Capitol Complex'!$K$57:$K$65</c:f>
              <c:numCache>
                <c:formatCode>0.0%</c:formatCode>
                <c:ptCount val="9"/>
                <c:pt idx="0">
                  <c:v>4.291545189504372E-2</c:v>
                </c:pt>
                <c:pt idx="1">
                  <c:v>8.3298625572678054E-4</c:v>
                </c:pt>
                <c:pt idx="2">
                  <c:v>4.3315285297792584E-2</c:v>
                </c:pt>
                <c:pt idx="3">
                  <c:v>5.9975010412328195E-2</c:v>
                </c:pt>
                <c:pt idx="4">
                  <c:v>4.0816326530612242E-2</c:v>
                </c:pt>
                <c:pt idx="5">
                  <c:v>5.8309037900874635E-3</c:v>
                </c:pt>
                <c:pt idx="6">
                  <c:v>0.29862557267805079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FD-436F-846B-6FE439ABC4DF}"/>
            </c:ext>
          </c:extLst>
        </c:ser>
        <c:ser>
          <c:idx val="5"/>
          <c:order val="5"/>
          <c:tx>
            <c:strRef>
              <c:f>'Capitol Complex'!$L$54:$M$54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'Capitol Complex'!$M$57:$M$65</c:f>
              <c:numCache>
                <c:formatCode>0.0%</c:formatCode>
                <c:ptCount val="9"/>
                <c:pt idx="0">
                  <c:v>4.6007005253940463E-2</c:v>
                </c:pt>
                <c:pt idx="1">
                  <c:v>2.1891418563922942E-3</c:v>
                </c:pt>
                <c:pt idx="2">
                  <c:v>4.5971978984238181E-2</c:v>
                </c:pt>
                <c:pt idx="3">
                  <c:v>5.5604203152364272E-2</c:v>
                </c:pt>
                <c:pt idx="4">
                  <c:v>3.2399299474605951E-2</c:v>
                </c:pt>
                <c:pt idx="5">
                  <c:v>1.3134851138353765E-3</c:v>
                </c:pt>
                <c:pt idx="6">
                  <c:v>0.26882661996497376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C2-480E-A238-5AF99B161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684336"/>
        <c:axId val="838687472"/>
      </c:barChart>
      <c:catAx>
        <c:axId val="838684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838687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8687472"/>
        <c:scaling>
          <c:orientation val="minMax"/>
          <c:max val="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838684336"/>
        <c:crosses val="autoZero"/>
        <c:crossBetween val="between"/>
        <c:maj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208036982896647"/>
          <c:y val="0.92307698803065164"/>
          <c:w val="0.62284299689811495"/>
          <c:h val="7.692304621618115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5458452308846"/>
          <c:y val="3.44825566332105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18965557157439464"/>
          <c:w val="0.86080740042532411"/>
          <c:h val="0.55172529912551171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'N. Central'!$A$14:$A$23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'N. Central'!$B$14:$B$23</c:f>
              <c:numCache>
                <c:formatCode>0.0%</c:formatCode>
                <c:ptCount val="10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  <c:pt idx="7">
                  <c:v>0.6</c:v>
                </c:pt>
                <c:pt idx="8">
                  <c:v>0.6</c:v>
                </c:pt>
                <c:pt idx="9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E2-4793-9A8D-ABA31AD0958D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'N. Central'!$A$14:$A$23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'N. Central'!$C$14:$C$23</c:f>
              <c:numCache>
                <c:formatCode>0.0%</c:formatCode>
                <c:ptCount val="10"/>
                <c:pt idx="0">
                  <c:v>0.78449999999999998</c:v>
                </c:pt>
                <c:pt idx="1">
                  <c:v>0.78349999999999997</c:v>
                </c:pt>
                <c:pt idx="2">
                  <c:v>0.7873</c:v>
                </c:pt>
                <c:pt idx="3">
                  <c:v>0.74629999999999996</c:v>
                </c:pt>
                <c:pt idx="4">
                  <c:v>0.75670000000000004</c:v>
                </c:pt>
                <c:pt idx="5">
                  <c:v>0.82299999999999995</c:v>
                </c:pt>
                <c:pt idx="6">
                  <c:v>0.74629999999999996</c:v>
                </c:pt>
                <c:pt idx="7">
                  <c:v>0.74319999999999997</c:v>
                </c:pt>
                <c:pt idx="8">
                  <c:v>0.76680000000000004</c:v>
                </c:pt>
                <c:pt idx="9">
                  <c:v>0.15240000000000001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E2-4793-9A8D-ABA31AD0958D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'N. Central'!$A$14:$A$23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'N. Central'!$I$14:$I$23</c:f>
              <c:numCache>
                <c:formatCode>0.0%</c:formatCode>
                <c:ptCount val="10"/>
                <c:pt idx="0">
                  <c:v>0.69499999999999995</c:v>
                </c:pt>
                <c:pt idx="1">
                  <c:v>0.69389999999999996</c:v>
                </c:pt>
                <c:pt idx="2">
                  <c:v>0.70809999999999995</c:v>
                </c:pt>
                <c:pt idx="3">
                  <c:v>0.70830000000000004</c:v>
                </c:pt>
                <c:pt idx="4">
                  <c:v>0.71579999999999999</c:v>
                </c:pt>
                <c:pt idx="5">
                  <c:v>0.75170000000000003</c:v>
                </c:pt>
                <c:pt idx="6">
                  <c:v>0.75929999999999997</c:v>
                </c:pt>
                <c:pt idx="7">
                  <c:v>0.73650000000000004</c:v>
                </c:pt>
                <c:pt idx="8">
                  <c:v>0.73740000000000006</c:v>
                </c:pt>
                <c:pt idx="9">
                  <c:v>0.48699999999999999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E2-4793-9A8D-ABA31AD09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8686296"/>
        <c:axId val="838686688"/>
      </c:lineChart>
      <c:catAx>
        <c:axId val="838686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838686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8686688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838686296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652033880380336"/>
          <c:y val="0.88793304270442597"/>
          <c:w val="0.6648363185371059"/>
          <c:h val="8.18965225913284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051339736379103"/>
          <c:y val="4.16666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18750076294255755"/>
          <c:w val="0.85714439021074829"/>
          <c:h val="0.55833560520672687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'N. Central'!$A$14:$A$23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'N. Central'!$E$14:$E$23</c:f>
              <c:numCache>
                <c:formatCode>0.0%</c:formatCode>
                <c:ptCount val="10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  <c:pt idx="7">
                  <c:v>0.6</c:v>
                </c:pt>
                <c:pt idx="8">
                  <c:v>0.6</c:v>
                </c:pt>
                <c:pt idx="9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56-4A7D-9238-2B4704F9486E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'N. Central'!$A$14:$A$23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'N. Central'!$F$14:$F$23</c:f>
              <c:numCache>
                <c:formatCode>0.0%</c:formatCode>
                <c:ptCount val="10"/>
                <c:pt idx="0">
                  <c:v>0.79649999999999999</c:v>
                </c:pt>
                <c:pt idx="1">
                  <c:v>0.78769999999999996</c:v>
                </c:pt>
                <c:pt idx="2">
                  <c:v>0.78639999999999999</c:v>
                </c:pt>
                <c:pt idx="3">
                  <c:v>0.73829999999999996</c:v>
                </c:pt>
                <c:pt idx="4">
                  <c:v>0.73499999999999999</c:v>
                </c:pt>
                <c:pt idx="5">
                  <c:v>0.79700000000000004</c:v>
                </c:pt>
                <c:pt idx="6">
                  <c:v>0.71830000000000005</c:v>
                </c:pt>
                <c:pt idx="7">
                  <c:v>0.66969999999999996</c:v>
                </c:pt>
                <c:pt idx="8">
                  <c:v>0.71399999999999997</c:v>
                </c:pt>
                <c:pt idx="9">
                  <c:v>0.11990000000000001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56-4A7D-9238-2B4704F9486E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'N. Central'!$A$14:$A$23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'N. Central'!$J$14:$J$23</c:f>
              <c:numCache>
                <c:formatCode>0.0%</c:formatCode>
                <c:ptCount val="10"/>
                <c:pt idx="0">
                  <c:v>0.66600000000000004</c:v>
                </c:pt>
                <c:pt idx="1">
                  <c:v>0.66639999999999999</c:v>
                </c:pt>
                <c:pt idx="2">
                  <c:v>0.67410000000000003</c:v>
                </c:pt>
                <c:pt idx="3">
                  <c:v>0.66800000000000004</c:v>
                </c:pt>
                <c:pt idx="4">
                  <c:v>0.67889999999999995</c:v>
                </c:pt>
                <c:pt idx="5">
                  <c:v>0.71889999999999998</c:v>
                </c:pt>
                <c:pt idx="6">
                  <c:v>0.71540000000000004</c:v>
                </c:pt>
                <c:pt idx="7">
                  <c:v>0.69230000000000003</c:v>
                </c:pt>
                <c:pt idx="8">
                  <c:v>0.70799999999999996</c:v>
                </c:pt>
                <c:pt idx="9">
                  <c:v>0.46700000000000003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56-4A7D-9238-2B4704F94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8680024"/>
        <c:axId val="812178328"/>
      </c:lineChart>
      <c:catAx>
        <c:axId val="838680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812178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12178328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838680024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102583330929785"/>
          <c:y val="0.895836832895888"/>
          <c:w val="0.6648363185371059"/>
          <c:h val="7.9167104111986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Percentage of Non-SOV Trips by Alternate Mode</a:t>
            </a:r>
          </a:p>
        </c:rich>
      </c:tx>
      <c:layout>
        <c:manualLayout>
          <c:xMode val="edge"/>
          <c:yMode val="edge"/>
          <c:x val="0.19134785547016203"/>
          <c:y val="3.7414965986394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46432497296578"/>
          <c:y val="0.21768779791068077"/>
          <c:w val="0.81364458783260629"/>
          <c:h val="0.55102223846141074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'N. Central'!$B$58:$C$58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'N. Central'!$A$61:$A$69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Telecommute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'N. Central'!$C$61:$C$69</c:f>
              <c:numCache>
                <c:formatCode>0.0%</c:formatCode>
                <c:ptCount val="9"/>
                <c:pt idx="0">
                  <c:v>3.1926924749891263E-2</c:v>
                </c:pt>
                <c:pt idx="1">
                  <c:v>3.4797738147020443E-3</c:v>
                </c:pt>
                <c:pt idx="2">
                  <c:v>2.9578077424967378E-2</c:v>
                </c:pt>
                <c:pt idx="3">
                  <c:v>7.7424967377120485E-2</c:v>
                </c:pt>
                <c:pt idx="4">
                  <c:v>2.2183558068725531E-2</c:v>
                </c:pt>
                <c:pt idx="5">
                  <c:v>2.7838190517616355E-2</c:v>
                </c:pt>
                <c:pt idx="6">
                  <c:v>2.0878642888212267E-2</c:v>
                </c:pt>
                <c:pt idx="7">
                  <c:v>0</c:v>
                </c:pt>
                <c:pt idx="8">
                  <c:v>9.5693779904306216E-3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2D-4919-AC83-E6AB29856319}"/>
            </c:ext>
          </c:extLst>
        </c:ser>
        <c:ser>
          <c:idx val="4"/>
          <c:order val="1"/>
          <c:tx>
            <c:strRef>
              <c:f>'N. Central'!$D$58:$E$58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'N. Central'!$A$61:$A$69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Telecommute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'N. Central'!$E$61:$E$69</c:f>
              <c:numCache>
                <c:formatCode>0.0%</c:formatCode>
                <c:ptCount val="9"/>
                <c:pt idx="0">
                  <c:v>4.7793167128347178E-2</c:v>
                </c:pt>
                <c:pt idx="1">
                  <c:v>5.5401662049861496E-3</c:v>
                </c:pt>
                <c:pt idx="2">
                  <c:v>1.2927054478301015E-2</c:v>
                </c:pt>
                <c:pt idx="3">
                  <c:v>0.12373037857802401</c:v>
                </c:pt>
                <c:pt idx="4">
                  <c:v>0</c:v>
                </c:pt>
                <c:pt idx="5">
                  <c:v>2.4930747922437674E-2</c:v>
                </c:pt>
                <c:pt idx="6">
                  <c:v>3.6934441366574332E-2</c:v>
                </c:pt>
                <c:pt idx="7">
                  <c:v>0</c:v>
                </c:pt>
                <c:pt idx="8">
                  <c:v>1.8467220683287165E-3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2D-4919-AC83-E6AB29856319}"/>
            </c:ext>
          </c:extLst>
        </c:ser>
        <c:ser>
          <c:idx val="1"/>
          <c:order val="2"/>
          <c:tx>
            <c:strRef>
              <c:f>'N. Central'!$F$58:$G$58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'N. Central'!$A$61:$A$69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Telecommute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'N. Central'!$G$61:$G$69</c:f>
              <c:numCache>
                <c:formatCode>0.0%</c:formatCode>
                <c:ptCount val="9"/>
                <c:pt idx="0">
                  <c:v>2.9504132231404957E-2</c:v>
                </c:pt>
                <c:pt idx="1">
                  <c:v>5.1652892561983473E-3</c:v>
                </c:pt>
                <c:pt idx="2">
                  <c:v>3.3057851239669422E-2</c:v>
                </c:pt>
                <c:pt idx="3">
                  <c:v>9.0909090909090912E-2</c:v>
                </c:pt>
                <c:pt idx="4">
                  <c:v>2.3760330578512397E-2</c:v>
                </c:pt>
                <c:pt idx="5">
                  <c:v>2.9958677685950414E-2</c:v>
                </c:pt>
                <c:pt idx="6">
                  <c:v>3.9256198347107439E-2</c:v>
                </c:pt>
                <c:pt idx="7">
                  <c:v>0</c:v>
                </c:pt>
                <c:pt idx="8">
                  <c:v>5.1652892561983473E-3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2D-4919-AC83-E6AB29856319}"/>
            </c:ext>
          </c:extLst>
        </c:ser>
        <c:ser>
          <c:idx val="0"/>
          <c:order val="3"/>
          <c:tx>
            <c:strRef>
              <c:f>'N. Central'!$H$58:$I$58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'N. Central'!$A$61:$A$69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Telecommute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'N. Central'!$I$61:$I$69</c:f>
              <c:numCache>
                <c:formatCode>0.0%</c:formatCode>
                <c:ptCount val="9"/>
                <c:pt idx="0">
                  <c:v>3.3613101330603884E-2</c:v>
                </c:pt>
                <c:pt idx="1">
                  <c:v>7.1647901740020462E-3</c:v>
                </c:pt>
                <c:pt idx="2">
                  <c:v>1.0235414534288638E-2</c:v>
                </c:pt>
                <c:pt idx="3">
                  <c:v>0.10235414534288638</c:v>
                </c:pt>
                <c:pt idx="4">
                  <c:v>1.5353121801432956E-2</c:v>
                </c:pt>
                <c:pt idx="5">
                  <c:v>1.9447287615148412E-2</c:v>
                </c:pt>
                <c:pt idx="6">
                  <c:v>3.4800409416581364E-2</c:v>
                </c:pt>
                <c:pt idx="7">
                  <c:v>1.0235414534288637E-3</c:v>
                </c:pt>
                <c:pt idx="8">
                  <c:v>9.2118730808597744E-3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2D-4919-AC83-E6AB29856319}"/>
            </c:ext>
          </c:extLst>
        </c:ser>
        <c:ser>
          <c:idx val="2"/>
          <c:order val="4"/>
          <c:tx>
            <c:strRef>
              <c:f>'N. Central'!$J$58:$K$58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'N. Central'!$A$61:$A$69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Telecommute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'N. Central'!$K$61:$K$69</c:f>
              <c:numCache>
                <c:formatCode>0.0%</c:formatCode>
                <c:ptCount val="9"/>
                <c:pt idx="0">
                  <c:v>1.0156347717323325E-2</c:v>
                </c:pt>
                <c:pt idx="1">
                  <c:v>1.2507817385866166E-3</c:v>
                </c:pt>
                <c:pt idx="2">
                  <c:v>0</c:v>
                </c:pt>
                <c:pt idx="3">
                  <c:v>2.2514071294559099E-2</c:v>
                </c:pt>
                <c:pt idx="4">
                  <c:v>8.130081300813009E-3</c:v>
                </c:pt>
                <c:pt idx="5">
                  <c:v>2.5015634771732333E-3</c:v>
                </c:pt>
                <c:pt idx="6">
                  <c:v>0.80300187617260788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2D-4919-AC83-E6AB29856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2179504"/>
        <c:axId val="812177152"/>
      </c:barChart>
      <c:catAx>
        <c:axId val="81217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812177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12177152"/>
        <c:scaling>
          <c:orientation val="minMax"/>
          <c:max val="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812179504"/>
        <c:crosses val="autoZero"/>
        <c:crossBetween val="between"/>
        <c:maj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0718955789208985"/>
          <c:y val="0.92063777742067954"/>
          <c:w val="0.35569553805774279"/>
          <c:h val="7.93622225793204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5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20</xdr:row>
      <xdr:rowOff>0</xdr:rowOff>
    </xdr:from>
    <xdr:to>
      <xdr:col>6</xdr:col>
      <xdr:colOff>523875</xdr:colOff>
      <xdr:row>34</xdr:row>
      <xdr:rowOff>85725</xdr:rowOff>
    </xdr:to>
    <xdr:graphicFrame macro="">
      <xdr:nvGraphicFramePr>
        <xdr:cNvPr id="333920" name="Chart 2">
          <a:extLst>
            <a:ext uri="{FF2B5EF4-FFF2-40B4-BE49-F238E27FC236}">
              <a16:creationId xmlns:a16="http://schemas.microsoft.com/office/drawing/2014/main" id="{00000000-0008-0000-0000-00006018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35</xdr:row>
      <xdr:rowOff>76200</xdr:rowOff>
    </xdr:from>
    <xdr:to>
      <xdr:col>6</xdr:col>
      <xdr:colOff>476250</xdr:colOff>
      <xdr:row>50</xdr:row>
      <xdr:rowOff>76200</xdr:rowOff>
    </xdr:to>
    <xdr:graphicFrame macro="">
      <xdr:nvGraphicFramePr>
        <xdr:cNvPr id="333921" name="Chart 3">
          <a:extLst>
            <a:ext uri="{FF2B5EF4-FFF2-40B4-BE49-F238E27FC236}">
              <a16:creationId xmlns:a16="http://schemas.microsoft.com/office/drawing/2014/main" id="{00000000-0008-0000-0000-00006118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695325</xdr:colOff>
      <xdr:row>51</xdr:row>
      <xdr:rowOff>0</xdr:rowOff>
    </xdr:from>
    <xdr:to>
      <xdr:col>0</xdr:col>
      <xdr:colOff>773430</xdr:colOff>
      <xdr:row>51</xdr:row>
      <xdr:rowOff>190500</xdr:rowOff>
    </xdr:to>
    <xdr:sp macro="" textlink="">
      <xdr:nvSpPr>
        <xdr:cNvPr id="333922" name="Text Box 5">
          <a:extLst>
            <a:ext uri="{FF2B5EF4-FFF2-40B4-BE49-F238E27FC236}">
              <a16:creationId xmlns:a16="http://schemas.microsoft.com/office/drawing/2014/main" id="{00000000-0008-0000-0000-000062180500}"/>
            </a:ext>
          </a:extLst>
        </xdr:cNvPr>
        <xdr:cNvSpPr txBox="1">
          <a:spLocks noChangeArrowheads="1"/>
        </xdr:cNvSpPr>
      </xdr:nvSpPr>
      <xdr:spPr bwMode="auto">
        <a:xfrm>
          <a:off x="695325" y="9305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102872</xdr:colOff>
      <xdr:row>21</xdr:row>
      <xdr:rowOff>7621</xdr:rowOff>
    </xdr:from>
    <xdr:to>
      <xdr:col>10</xdr:col>
      <xdr:colOff>32386</xdr:colOff>
      <xdr:row>25</xdr:row>
      <xdr:rowOff>19051</xdr:rowOff>
    </xdr:to>
    <xdr:sp macro="" textlink="">
      <xdr:nvSpPr>
        <xdr:cNvPr id="6152" name="AutoShape 8">
          <a:extLst>
            <a:ext uri="{FF2B5EF4-FFF2-40B4-BE49-F238E27FC236}">
              <a16:creationId xmlns:a16="http://schemas.microsoft.com/office/drawing/2014/main" id="{00000000-0008-0000-0000-000008180000}"/>
            </a:ext>
          </a:extLst>
        </xdr:cNvPr>
        <xdr:cNvSpPr>
          <a:spLocks/>
        </xdr:cNvSpPr>
      </xdr:nvSpPr>
      <xdr:spPr bwMode="auto">
        <a:xfrm>
          <a:off x="5779772" y="3863341"/>
          <a:ext cx="1316354" cy="621030"/>
        </a:xfrm>
        <a:prstGeom prst="borderCallout1">
          <a:avLst>
            <a:gd name="adj1" fmla="val 12194"/>
            <a:gd name="adj2" fmla="val -8931"/>
            <a:gd name="adj3" fmla="val 24184"/>
            <a:gd name="adj4" fmla="val -23320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trips that are Single Occupancy Vehicle (SOV) trips</a:t>
          </a:r>
        </a:p>
      </xdr:txBody>
    </xdr:sp>
    <xdr:clientData/>
  </xdr:twoCellAnchor>
  <xdr:twoCellAnchor>
    <xdr:from>
      <xdr:col>6</xdr:col>
      <xdr:colOff>581025</xdr:colOff>
      <xdr:row>35</xdr:row>
      <xdr:rowOff>19050</xdr:rowOff>
    </xdr:from>
    <xdr:to>
      <xdr:col>8</xdr:col>
      <xdr:colOff>447675</xdr:colOff>
      <xdr:row>37</xdr:row>
      <xdr:rowOff>95250</xdr:rowOff>
    </xdr:to>
    <xdr:sp macro="" textlink="">
      <xdr:nvSpPr>
        <xdr:cNvPr id="6153" name="AutoShape 9">
          <a:extLst>
            <a:ext uri="{FF2B5EF4-FFF2-40B4-BE49-F238E27FC236}">
              <a16:creationId xmlns:a16="http://schemas.microsoft.com/office/drawing/2014/main" id="{00000000-0008-0000-0000-000009180000}"/>
            </a:ext>
          </a:extLst>
        </xdr:cNvPr>
        <xdr:cNvSpPr>
          <a:spLocks/>
        </xdr:cNvSpPr>
      </xdr:nvSpPr>
      <xdr:spPr bwMode="auto">
        <a:xfrm>
          <a:off x="5305425" y="6734175"/>
          <a:ext cx="1371600" cy="381000"/>
        </a:xfrm>
        <a:prstGeom prst="borderCallout1">
          <a:avLst>
            <a:gd name="adj1" fmla="val 18519"/>
            <a:gd name="adj2" fmla="val -8694"/>
            <a:gd name="adj3" fmla="val 24302"/>
            <a:gd name="adj4" fmla="val -16606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miles that are SOV miles</a:t>
          </a:r>
        </a:p>
      </xdr:txBody>
    </xdr:sp>
    <xdr:clientData/>
  </xdr:twoCellAnchor>
  <xdr:twoCellAnchor editAs="oneCell">
    <xdr:from>
      <xdr:col>4</xdr:col>
      <xdr:colOff>447675</xdr:colOff>
      <xdr:row>51</xdr:row>
      <xdr:rowOff>0</xdr:rowOff>
    </xdr:from>
    <xdr:to>
      <xdr:col>4</xdr:col>
      <xdr:colOff>521970</xdr:colOff>
      <xdr:row>51</xdr:row>
      <xdr:rowOff>190500</xdr:rowOff>
    </xdr:to>
    <xdr:sp macro="" textlink="">
      <xdr:nvSpPr>
        <xdr:cNvPr id="333925" name="Text Box 10">
          <a:extLst>
            <a:ext uri="{FF2B5EF4-FFF2-40B4-BE49-F238E27FC236}">
              <a16:creationId xmlns:a16="http://schemas.microsoft.com/office/drawing/2014/main" id="{00000000-0008-0000-0000-000065180500}"/>
            </a:ext>
          </a:extLst>
        </xdr:cNvPr>
        <xdr:cNvSpPr txBox="1">
          <a:spLocks noChangeArrowheads="1"/>
        </xdr:cNvSpPr>
      </xdr:nvSpPr>
      <xdr:spPr bwMode="auto">
        <a:xfrm>
          <a:off x="3648075" y="9305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51</xdr:row>
      <xdr:rowOff>0</xdr:rowOff>
    </xdr:from>
    <xdr:to>
      <xdr:col>0</xdr:col>
      <xdr:colOff>773430</xdr:colOff>
      <xdr:row>51</xdr:row>
      <xdr:rowOff>190500</xdr:rowOff>
    </xdr:to>
    <xdr:sp macro="" textlink="">
      <xdr:nvSpPr>
        <xdr:cNvPr id="333926" name="Text Box 23">
          <a:extLst>
            <a:ext uri="{FF2B5EF4-FFF2-40B4-BE49-F238E27FC236}">
              <a16:creationId xmlns:a16="http://schemas.microsoft.com/office/drawing/2014/main" id="{00000000-0008-0000-0000-000066180500}"/>
            </a:ext>
          </a:extLst>
        </xdr:cNvPr>
        <xdr:cNvSpPr txBox="1">
          <a:spLocks noChangeArrowheads="1"/>
        </xdr:cNvSpPr>
      </xdr:nvSpPr>
      <xdr:spPr bwMode="auto">
        <a:xfrm>
          <a:off x="695325" y="9305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51</xdr:row>
      <xdr:rowOff>0</xdr:rowOff>
    </xdr:from>
    <xdr:to>
      <xdr:col>4</xdr:col>
      <xdr:colOff>521970</xdr:colOff>
      <xdr:row>51</xdr:row>
      <xdr:rowOff>190500</xdr:rowOff>
    </xdr:to>
    <xdr:sp macro="" textlink="">
      <xdr:nvSpPr>
        <xdr:cNvPr id="333927" name="Text Box 24">
          <a:extLst>
            <a:ext uri="{FF2B5EF4-FFF2-40B4-BE49-F238E27FC236}">
              <a16:creationId xmlns:a16="http://schemas.microsoft.com/office/drawing/2014/main" id="{00000000-0008-0000-0000-000067180500}"/>
            </a:ext>
          </a:extLst>
        </xdr:cNvPr>
        <xdr:cNvSpPr txBox="1">
          <a:spLocks noChangeArrowheads="1"/>
        </xdr:cNvSpPr>
      </xdr:nvSpPr>
      <xdr:spPr bwMode="auto">
        <a:xfrm>
          <a:off x="3648075" y="9305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67</xdr:row>
      <xdr:rowOff>19050</xdr:rowOff>
    </xdr:from>
    <xdr:to>
      <xdr:col>8</xdr:col>
      <xdr:colOff>190500</xdr:colOff>
      <xdr:row>83</xdr:row>
      <xdr:rowOff>9525</xdr:rowOff>
    </xdr:to>
    <xdr:graphicFrame macro="">
      <xdr:nvGraphicFramePr>
        <xdr:cNvPr id="333928" name="Chart 25">
          <a:extLst>
            <a:ext uri="{FF2B5EF4-FFF2-40B4-BE49-F238E27FC236}">
              <a16:creationId xmlns:a16="http://schemas.microsoft.com/office/drawing/2014/main" id="{00000000-0008-0000-0000-00006818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773430</xdr:colOff>
      <xdr:row>98</xdr:row>
      <xdr:rowOff>190500</xdr:rowOff>
    </xdr:to>
    <xdr:sp macro="" textlink="">
      <xdr:nvSpPr>
        <xdr:cNvPr id="333929" name="Text Box 27">
          <a:extLst>
            <a:ext uri="{FF2B5EF4-FFF2-40B4-BE49-F238E27FC236}">
              <a16:creationId xmlns:a16="http://schemas.microsoft.com/office/drawing/2014/main" id="{00000000-0008-0000-0000-000069180500}"/>
            </a:ext>
          </a:extLst>
        </xdr:cNvPr>
        <xdr:cNvSpPr txBox="1">
          <a:spLocks noChangeArrowheads="1"/>
        </xdr:cNvSpPr>
      </xdr:nvSpPr>
      <xdr:spPr bwMode="auto">
        <a:xfrm>
          <a:off x="695325" y="17468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85</xdr:row>
      <xdr:rowOff>0</xdr:rowOff>
    </xdr:from>
    <xdr:to>
      <xdr:col>4</xdr:col>
      <xdr:colOff>521970</xdr:colOff>
      <xdr:row>85</xdr:row>
      <xdr:rowOff>190500</xdr:rowOff>
    </xdr:to>
    <xdr:sp macro="" textlink="">
      <xdr:nvSpPr>
        <xdr:cNvPr id="333930" name="Text Box 28">
          <a:extLst>
            <a:ext uri="{FF2B5EF4-FFF2-40B4-BE49-F238E27FC236}">
              <a16:creationId xmlns:a16="http://schemas.microsoft.com/office/drawing/2014/main" id="{00000000-0008-0000-0000-00006A180500}"/>
            </a:ext>
          </a:extLst>
        </xdr:cNvPr>
        <xdr:cNvSpPr txBox="1">
          <a:spLocks noChangeArrowheads="1"/>
        </xdr:cNvSpPr>
      </xdr:nvSpPr>
      <xdr:spPr bwMode="auto">
        <a:xfrm>
          <a:off x="3648075" y="147923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114300</xdr:colOff>
      <xdr:row>81</xdr:row>
      <xdr:rowOff>76200</xdr:rowOff>
    </xdr:from>
    <xdr:ext cx="1445763" cy="159873"/>
    <xdr:sp macro="" textlink="">
      <xdr:nvSpPr>
        <xdr:cNvPr id="6173" name="Text Box 29">
          <a:extLst>
            <a:ext uri="{FF2B5EF4-FFF2-40B4-BE49-F238E27FC236}">
              <a16:creationId xmlns:a16="http://schemas.microsoft.com/office/drawing/2014/main" id="{00000000-0008-0000-0000-00001D180000}"/>
            </a:ext>
          </a:extLst>
        </xdr:cNvPr>
        <xdr:cNvSpPr txBox="1">
          <a:spLocks noChangeArrowheads="1"/>
        </xdr:cNvSpPr>
      </xdr:nvSpPr>
      <xdr:spPr bwMode="auto">
        <a:xfrm>
          <a:off x="114300" y="14058900"/>
          <a:ext cx="1369670" cy="14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 editAs="oneCell">
    <xdr:from>
      <xdr:col>4</xdr:col>
      <xdr:colOff>447675</xdr:colOff>
      <xdr:row>85</xdr:row>
      <xdr:rowOff>0</xdr:rowOff>
    </xdr:from>
    <xdr:to>
      <xdr:col>4</xdr:col>
      <xdr:colOff>521970</xdr:colOff>
      <xdr:row>85</xdr:row>
      <xdr:rowOff>190500</xdr:rowOff>
    </xdr:to>
    <xdr:sp macro="" textlink="">
      <xdr:nvSpPr>
        <xdr:cNvPr id="333932" name="Text Box 37">
          <a:extLst>
            <a:ext uri="{FF2B5EF4-FFF2-40B4-BE49-F238E27FC236}">
              <a16:creationId xmlns:a16="http://schemas.microsoft.com/office/drawing/2014/main" id="{00000000-0008-0000-0000-00006C180500}"/>
            </a:ext>
          </a:extLst>
        </xdr:cNvPr>
        <xdr:cNvSpPr txBox="1">
          <a:spLocks noChangeArrowheads="1"/>
        </xdr:cNvSpPr>
      </xdr:nvSpPr>
      <xdr:spPr bwMode="auto">
        <a:xfrm>
          <a:off x="3648075" y="147923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773430</xdr:colOff>
      <xdr:row>98</xdr:row>
      <xdr:rowOff>190500</xdr:rowOff>
    </xdr:to>
    <xdr:sp macro="" textlink="">
      <xdr:nvSpPr>
        <xdr:cNvPr id="333933" name="Text Box 38">
          <a:extLst>
            <a:ext uri="{FF2B5EF4-FFF2-40B4-BE49-F238E27FC236}">
              <a16:creationId xmlns:a16="http://schemas.microsoft.com/office/drawing/2014/main" id="{00000000-0008-0000-0000-00006D180500}"/>
            </a:ext>
          </a:extLst>
        </xdr:cNvPr>
        <xdr:cNvSpPr txBox="1">
          <a:spLocks noChangeArrowheads="1"/>
        </xdr:cNvSpPr>
      </xdr:nvSpPr>
      <xdr:spPr bwMode="auto">
        <a:xfrm>
          <a:off x="695325" y="17468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773430</xdr:colOff>
      <xdr:row>98</xdr:row>
      <xdr:rowOff>190500</xdr:rowOff>
    </xdr:to>
    <xdr:sp macro="" textlink="">
      <xdr:nvSpPr>
        <xdr:cNvPr id="333934" name="Text Box 39">
          <a:extLst>
            <a:ext uri="{FF2B5EF4-FFF2-40B4-BE49-F238E27FC236}">
              <a16:creationId xmlns:a16="http://schemas.microsoft.com/office/drawing/2014/main" id="{00000000-0008-0000-0000-00006E180500}"/>
            </a:ext>
          </a:extLst>
        </xdr:cNvPr>
        <xdr:cNvSpPr txBox="1">
          <a:spLocks noChangeArrowheads="1"/>
        </xdr:cNvSpPr>
      </xdr:nvSpPr>
      <xdr:spPr bwMode="auto">
        <a:xfrm>
          <a:off x="695325" y="17468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773430</xdr:colOff>
      <xdr:row>98</xdr:row>
      <xdr:rowOff>190500</xdr:rowOff>
    </xdr:to>
    <xdr:sp macro="" textlink="">
      <xdr:nvSpPr>
        <xdr:cNvPr id="333935" name="Text Box 40">
          <a:extLst>
            <a:ext uri="{FF2B5EF4-FFF2-40B4-BE49-F238E27FC236}">
              <a16:creationId xmlns:a16="http://schemas.microsoft.com/office/drawing/2014/main" id="{00000000-0008-0000-0000-00006F180500}"/>
            </a:ext>
          </a:extLst>
        </xdr:cNvPr>
        <xdr:cNvSpPr txBox="1">
          <a:spLocks noChangeArrowheads="1"/>
        </xdr:cNvSpPr>
      </xdr:nvSpPr>
      <xdr:spPr bwMode="auto">
        <a:xfrm>
          <a:off x="695325" y="17468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773430</xdr:colOff>
      <xdr:row>98</xdr:row>
      <xdr:rowOff>190500</xdr:rowOff>
    </xdr:to>
    <xdr:sp macro="" textlink="">
      <xdr:nvSpPr>
        <xdr:cNvPr id="333936" name="Text Box 41">
          <a:extLst>
            <a:ext uri="{FF2B5EF4-FFF2-40B4-BE49-F238E27FC236}">
              <a16:creationId xmlns:a16="http://schemas.microsoft.com/office/drawing/2014/main" id="{00000000-0008-0000-0000-000070180500}"/>
            </a:ext>
          </a:extLst>
        </xdr:cNvPr>
        <xdr:cNvSpPr txBox="1">
          <a:spLocks noChangeArrowheads="1"/>
        </xdr:cNvSpPr>
      </xdr:nvSpPr>
      <xdr:spPr bwMode="auto">
        <a:xfrm>
          <a:off x="695325" y="17468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773430</xdr:colOff>
      <xdr:row>98</xdr:row>
      <xdr:rowOff>190500</xdr:rowOff>
    </xdr:to>
    <xdr:sp macro="" textlink="">
      <xdr:nvSpPr>
        <xdr:cNvPr id="333937" name="Text Box 42">
          <a:extLst>
            <a:ext uri="{FF2B5EF4-FFF2-40B4-BE49-F238E27FC236}">
              <a16:creationId xmlns:a16="http://schemas.microsoft.com/office/drawing/2014/main" id="{00000000-0008-0000-0000-000071180500}"/>
            </a:ext>
          </a:extLst>
        </xdr:cNvPr>
        <xdr:cNvSpPr txBox="1">
          <a:spLocks noChangeArrowheads="1"/>
        </xdr:cNvSpPr>
      </xdr:nvSpPr>
      <xdr:spPr bwMode="auto">
        <a:xfrm>
          <a:off x="695325" y="17468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773430</xdr:colOff>
      <xdr:row>98</xdr:row>
      <xdr:rowOff>190500</xdr:rowOff>
    </xdr:to>
    <xdr:sp macro="" textlink="">
      <xdr:nvSpPr>
        <xdr:cNvPr id="333938" name="Text Box 43">
          <a:extLst>
            <a:ext uri="{FF2B5EF4-FFF2-40B4-BE49-F238E27FC236}">
              <a16:creationId xmlns:a16="http://schemas.microsoft.com/office/drawing/2014/main" id="{00000000-0008-0000-0000-000072180500}"/>
            </a:ext>
          </a:extLst>
        </xdr:cNvPr>
        <xdr:cNvSpPr txBox="1">
          <a:spLocks noChangeArrowheads="1"/>
        </xdr:cNvSpPr>
      </xdr:nvSpPr>
      <xdr:spPr bwMode="auto">
        <a:xfrm>
          <a:off x="695325" y="17468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773430</xdr:colOff>
      <xdr:row>98</xdr:row>
      <xdr:rowOff>190500</xdr:rowOff>
    </xdr:to>
    <xdr:sp macro="" textlink="">
      <xdr:nvSpPr>
        <xdr:cNvPr id="333939" name="Text Box 44">
          <a:extLst>
            <a:ext uri="{FF2B5EF4-FFF2-40B4-BE49-F238E27FC236}">
              <a16:creationId xmlns:a16="http://schemas.microsoft.com/office/drawing/2014/main" id="{00000000-0008-0000-0000-000073180500}"/>
            </a:ext>
          </a:extLst>
        </xdr:cNvPr>
        <xdr:cNvSpPr txBox="1">
          <a:spLocks noChangeArrowheads="1"/>
        </xdr:cNvSpPr>
      </xdr:nvSpPr>
      <xdr:spPr bwMode="auto">
        <a:xfrm>
          <a:off x="695325" y="17468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773430</xdr:colOff>
      <xdr:row>98</xdr:row>
      <xdr:rowOff>190500</xdr:rowOff>
    </xdr:to>
    <xdr:sp macro="" textlink="">
      <xdr:nvSpPr>
        <xdr:cNvPr id="333940" name="Text Box 45">
          <a:extLst>
            <a:ext uri="{FF2B5EF4-FFF2-40B4-BE49-F238E27FC236}">
              <a16:creationId xmlns:a16="http://schemas.microsoft.com/office/drawing/2014/main" id="{00000000-0008-0000-0000-000074180500}"/>
            </a:ext>
          </a:extLst>
        </xdr:cNvPr>
        <xdr:cNvSpPr txBox="1">
          <a:spLocks noChangeArrowheads="1"/>
        </xdr:cNvSpPr>
      </xdr:nvSpPr>
      <xdr:spPr bwMode="auto">
        <a:xfrm>
          <a:off x="695325" y="17468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98</xdr:row>
      <xdr:rowOff>0</xdr:rowOff>
    </xdr:from>
    <xdr:to>
      <xdr:col>4</xdr:col>
      <xdr:colOff>521970</xdr:colOff>
      <xdr:row>98</xdr:row>
      <xdr:rowOff>190500</xdr:rowOff>
    </xdr:to>
    <xdr:sp macro="" textlink="">
      <xdr:nvSpPr>
        <xdr:cNvPr id="333941" name="Text Box 46">
          <a:extLst>
            <a:ext uri="{FF2B5EF4-FFF2-40B4-BE49-F238E27FC236}">
              <a16:creationId xmlns:a16="http://schemas.microsoft.com/office/drawing/2014/main" id="{00000000-0008-0000-0000-000075180500}"/>
            </a:ext>
          </a:extLst>
        </xdr:cNvPr>
        <xdr:cNvSpPr txBox="1">
          <a:spLocks noChangeArrowheads="1"/>
        </xdr:cNvSpPr>
      </xdr:nvSpPr>
      <xdr:spPr bwMode="auto">
        <a:xfrm>
          <a:off x="3648075" y="17468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98</xdr:row>
      <xdr:rowOff>0</xdr:rowOff>
    </xdr:from>
    <xdr:to>
      <xdr:col>4</xdr:col>
      <xdr:colOff>521970</xdr:colOff>
      <xdr:row>98</xdr:row>
      <xdr:rowOff>190500</xdr:rowOff>
    </xdr:to>
    <xdr:sp macro="" textlink="">
      <xdr:nvSpPr>
        <xdr:cNvPr id="333942" name="Text Box 47">
          <a:extLst>
            <a:ext uri="{FF2B5EF4-FFF2-40B4-BE49-F238E27FC236}">
              <a16:creationId xmlns:a16="http://schemas.microsoft.com/office/drawing/2014/main" id="{00000000-0008-0000-0000-000076180500}"/>
            </a:ext>
          </a:extLst>
        </xdr:cNvPr>
        <xdr:cNvSpPr txBox="1">
          <a:spLocks noChangeArrowheads="1"/>
        </xdr:cNvSpPr>
      </xdr:nvSpPr>
      <xdr:spPr bwMode="auto">
        <a:xfrm>
          <a:off x="3648075" y="17468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773430</xdr:colOff>
      <xdr:row>98</xdr:row>
      <xdr:rowOff>190500</xdr:rowOff>
    </xdr:to>
    <xdr:sp macro="" textlink="">
      <xdr:nvSpPr>
        <xdr:cNvPr id="333943" name="Text Box 48">
          <a:extLst>
            <a:ext uri="{FF2B5EF4-FFF2-40B4-BE49-F238E27FC236}">
              <a16:creationId xmlns:a16="http://schemas.microsoft.com/office/drawing/2014/main" id="{00000000-0008-0000-0000-000077180500}"/>
            </a:ext>
          </a:extLst>
        </xdr:cNvPr>
        <xdr:cNvSpPr txBox="1">
          <a:spLocks noChangeArrowheads="1"/>
        </xdr:cNvSpPr>
      </xdr:nvSpPr>
      <xdr:spPr bwMode="auto">
        <a:xfrm>
          <a:off x="695325" y="17468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773430</xdr:colOff>
      <xdr:row>98</xdr:row>
      <xdr:rowOff>190500</xdr:rowOff>
    </xdr:to>
    <xdr:sp macro="" textlink="">
      <xdr:nvSpPr>
        <xdr:cNvPr id="333944" name="Text Box 49">
          <a:extLst>
            <a:ext uri="{FF2B5EF4-FFF2-40B4-BE49-F238E27FC236}">
              <a16:creationId xmlns:a16="http://schemas.microsoft.com/office/drawing/2014/main" id="{00000000-0008-0000-0000-000078180500}"/>
            </a:ext>
          </a:extLst>
        </xdr:cNvPr>
        <xdr:cNvSpPr txBox="1">
          <a:spLocks noChangeArrowheads="1"/>
        </xdr:cNvSpPr>
      </xdr:nvSpPr>
      <xdr:spPr bwMode="auto">
        <a:xfrm>
          <a:off x="695325" y="17468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773430</xdr:colOff>
      <xdr:row>98</xdr:row>
      <xdr:rowOff>190500</xdr:rowOff>
    </xdr:to>
    <xdr:sp macro="" textlink="">
      <xdr:nvSpPr>
        <xdr:cNvPr id="333945" name="Text Box 50">
          <a:extLst>
            <a:ext uri="{FF2B5EF4-FFF2-40B4-BE49-F238E27FC236}">
              <a16:creationId xmlns:a16="http://schemas.microsoft.com/office/drawing/2014/main" id="{00000000-0008-0000-0000-000079180500}"/>
            </a:ext>
          </a:extLst>
        </xdr:cNvPr>
        <xdr:cNvSpPr txBox="1">
          <a:spLocks noChangeArrowheads="1"/>
        </xdr:cNvSpPr>
      </xdr:nvSpPr>
      <xdr:spPr bwMode="auto">
        <a:xfrm>
          <a:off x="695325" y="17468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773430</xdr:colOff>
      <xdr:row>98</xdr:row>
      <xdr:rowOff>190500</xdr:rowOff>
    </xdr:to>
    <xdr:sp macro="" textlink="">
      <xdr:nvSpPr>
        <xdr:cNvPr id="333946" name="Text Box 51">
          <a:extLst>
            <a:ext uri="{FF2B5EF4-FFF2-40B4-BE49-F238E27FC236}">
              <a16:creationId xmlns:a16="http://schemas.microsoft.com/office/drawing/2014/main" id="{00000000-0008-0000-0000-00007A180500}"/>
            </a:ext>
          </a:extLst>
        </xdr:cNvPr>
        <xdr:cNvSpPr txBox="1">
          <a:spLocks noChangeArrowheads="1"/>
        </xdr:cNvSpPr>
      </xdr:nvSpPr>
      <xdr:spPr bwMode="auto">
        <a:xfrm>
          <a:off x="695325" y="17468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773430</xdr:colOff>
      <xdr:row>98</xdr:row>
      <xdr:rowOff>190500</xdr:rowOff>
    </xdr:to>
    <xdr:sp macro="" textlink="">
      <xdr:nvSpPr>
        <xdr:cNvPr id="333947" name="Text Box 52">
          <a:extLst>
            <a:ext uri="{FF2B5EF4-FFF2-40B4-BE49-F238E27FC236}">
              <a16:creationId xmlns:a16="http://schemas.microsoft.com/office/drawing/2014/main" id="{00000000-0008-0000-0000-00007B180500}"/>
            </a:ext>
          </a:extLst>
        </xdr:cNvPr>
        <xdr:cNvSpPr txBox="1">
          <a:spLocks noChangeArrowheads="1"/>
        </xdr:cNvSpPr>
      </xdr:nvSpPr>
      <xdr:spPr bwMode="auto">
        <a:xfrm>
          <a:off x="695325" y="17468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773430</xdr:colOff>
      <xdr:row>98</xdr:row>
      <xdr:rowOff>190500</xdr:rowOff>
    </xdr:to>
    <xdr:sp macro="" textlink="">
      <xdr:nvSpPr>
        <xdr:cNvPr id="333948" name="Text Box 53">
          <a:extLst>
            <a:ext uri="{FF2B5EF4-FFF2-40B4-BE49-F238E27FC236}">
              <a16:creationId xmlns:a16="http://schemas.microsoft.com/office/drawing/2014/main" id="{00000000-0008-0000-0000-00007C180500}"/>
            </a:ext>
          </a:extLst>
        </xdr:cNvPr>
        <xdr:cNvSpPr txBox="1">
          <a:spLocks noChangeArrowheads="1"/>
        </xdr:cNvSpPr>
      </xdr:nvSpPr>
      <xdr:spPr bwMode="auto">
        <a:xfrm>
          <a:off x="695325" y="17468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773430</xdr:colOff>
      <xdr:row>98</xdr:row>
      <xdr:rowOff>190500</xdr:rowOff>
    </xdr:to>
    <xdr:sp macro="" textlink="">
      <xdr:nvSpPr>
        <xdr:cNvPr id="333949" name="Text Box 54">
          <a:extLst>
            <a:ext uri="{FF2B5EF4-FFF2-40B4-BE49-F238E27FC236}">
              <a16:creationId xmlns:a16="http://schemas.microsoft.com/office/drawing/2014/main" id="{00000000-0008-0000-0000-00007D180500}"/>
            </a:ext>
          </a:extLst>
        </xdr:cNvPr>
        <xdr:cNvSpPr txBox="1">
          <a:spLocks noChangeArrowheads="1"/>
        </xdr:cNvSpPr>
      </xdr:nvSpPr>
      <xdr:spPr bwMode="auto">
        <a:xfrm>
          <a:off x="695325" y="17468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98</xdr:row>
      <xdr:rowOff>0</xdr:rowOff>
    </xdr:from>
    <xdr:to>
      <xdr:col>4</xdr:col>
      <xdr:colOff>521970</xdr:colOff>
      <xdr:row>98</xdr:row>
      <xdr:rowOff>190500</xdr:rowOff>
    </xdr:to>
    <xdr:sp macro="" textlink="">
      <xdr:nvSpPr>
        <xdr:cNvPr id="333950" name="Text Box 55">
          <a:extLst>
            <a:ext uri="{FF2B5EF4-FFF2-40B4-BE49-F238E27FC236}">
              <a16:creationId xmlns:a16="http://schemas.microsoft.com/office/drawing/2014/main" id="{00000000-0008-0000-0000-00007E180500}"/>
            </a:ext>
          </a:extLst>
        </xdr:cNvPr>
        <xdr:cNvSpPr txBox="1">
          <a:spLocks noChangeArrowheads="1"/>
        </xdr:cNvSpPr>
      </xdr:nvSpPr>
      <xdr:spPr bwMode="auto">
        <a:xfrm>
          <a:off x="3648075" y="17468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98</xdr:row>
      <xdr:rowOff>0</xdr:rowOff>
    </xdr:from>
    <xdr:to>
      <xdr:col>4</xdr:col>
      <xdr:colOff>521970</xdr:colOff>
      <xdr:row>98</xdr:row>
      <xdr:rowOff>190500</xdr:rowOff>
    </xdr:to>
    <xdr:sp macro="" textlink="">
      <xdr:nvSpPr>
        <xdr:cNvPr id="333951" name="Text Box 56">
          <a:extLst>
            <a:ext uri="{FF2B5EF4-FFF2-40B4-BE49-F238E27FC236}">
              <a16:creationId xmlns:a16="http://schemas.microsoft.com/office/drawing/2014/main" id="{00000000-0008-0000-0000-00007F180500}"/>
            </a:ext>
          </a:extLst>
        </xdr:cNvPr>
        <xdr:cNvSpPr txBox="1">
          <a:spLocks noChangeArrowheads="1"/>
        </xdr:cNvSpPr>
      </xdr:nvSpPr>
      <xdr:spPr bwMode="auto">
        <a:xfrm>
          <a:off x="3648075" y="17468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0.94742</cdr:x>
      <cdr:y>0.28872</cdr:y>
    </cdr:from>
    <cdr:to>
      <cdr:x>0.99086</cdr:x>
      <cdr:y>0.45837</cdr:y>
    </cdr:to>
    <cdr:sp macro="" textlink="">
      <cdr:nvSpPr>
        <cdr:cNvPr id="8194" name="AutoShape 102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9390" y="643948"/>
          <a:ext cx="226335" cy="376492"/>
        </a:xfrm>
        <a:prstGeom xmlns:a="http://schemas.openxmlformats.org/drawingml/2006/main" prst="downArrow">
          <a:avLst>
            <a:gd name="adj1" fmla="val 50000"/>
            <a:gd name="adj2" fmla="val 41586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0.94668</cdr:x>
      <cdr:y>0.31453</cdr:y>
    </cdr:from>
    <cdr:to>
      <cdr:x>0.99061</cdr:x>
      <cdr:y>0.47771</cdr:y>
    </cdr:to>
    <cdr:sp macro="" textlink="">
      <cdr:nvSpPr>
        <cdr:cNvPr id="9218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5553" y="725184"/>
          <a:ext cx="228893" cy="374597"/>
        </a:xfrm>
        <a:prstGeom xmlns:a="http://schemas.openxmlformats.org/drawingml/2006/main" prst="downArrow">
          <a:avLst>
            <a:gd name="adj1" fmla="val 50000"/>
            <a:gd name="adj2" fmla="val 40914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0.93889</cdr:x>
      <cdr:y>0.5238</cdr:y>
    </cdr:from>
    <cdr:to>
      <cdr:x>0.98339</cdr:x>
      <cdr:y>0.73104</cdr:y>
    </cdr:to>
    <cdr:sp macro="" textlink="">
      <cdr:nvSpPr>
        <cdr:cNvPr id="66561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22567" y="1299980"/>
          <a:ext cx="256879" cy="511626"/>
        </a:xfrm>
        <a:prstGeom xmlns:a="http://schemas.openxmlformats.org/drawingml/2006/main" prst="upArrow">
          <a:avLst>
            <a:gd name="adj1" fmla="val 50000"/>
            <a:gd name="adj2" fmla="val 49793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24</xdr:row>
      <xdr:rowOff>28575</xdr:rowOff>
    </xdr:from>
    <xdr:to>
      <xdr:col>6</xdr:col>
      <xdr:colOff>523875</xdr:colOff>
      <xdr:row>38</xdr:row>
      <xdr:rowOff>114300</xdr:rowOff>
    </xdr:to>
    <xdr:graphicFrame macro="">
      <xdr:nvGraphicFramePr>
        <xdr:cNvPr id="338004" name="Chart 2">
          <a:extLst>
            <a:ext uri="{FF2B5EF4-FFF2-40B4-BE49-F238E27FC236}">
              <a16:creationId xmlns:a16="http://schemas.microsoft.com/office/drawing/2014/main" id="{00000000-0008-0000-0100-00005428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39</xdr:row>
      <xdr:rowOff>47625</xdr:rowOff>
    </xdr:from>
    <xdr:to>
      <xdr:col>6</xdr:col>
      <xdr:colOff>504825</xdr:colOff>
      <xdr:row>54</xdr:row>
      <xdr:rowOff>47625</xdr:rowOff>
    </xdr:to>
    <xdr:graphicFrame macro="">
      <xdr:nvGraphicFramePr>
        <xdr:cNvPr id="338005" name="Chart 3">
          <a:extLst>
            <a:ext uri="{FF2B5EF4-FFF2-40B4-BE49-F238E27FC236}">
              <a16:creationId xmlns:a16="http://schemas.microsoft.com/office/drawing/2014/main" id="{00000000-0008-0000-0100-00005528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695325</xdr:colOff>
      <xdr:row>55</xdr:row>
      <xdr:rowOff>0</xdr:rowOff>
    </xdr:from>
    <xdr:to>
      <xdr:col>0</xdr:col>
      <xdr:colOff>771525</xdr:colOff>
      <xdr:row>55</xdr:row>
      <xdr:rowOff>190500</xdr:rowOff>
    </xdr:to>
    <xdr:sp macro="" textlink="">
      <xdr:nvSpPr>
        <xdr:cNvPr id="338006" name="Text Box 5">
          <a:extLst>
            <a:ext uri="{FF2B5EF4-FFF2-40B4-BE49-F238E27FC236}">
              <a16:creationId xmlns:a16="http://schemas.microsoft.com/office/drawing/2014/main" id="{00000000-0008-0000-0100-000056280500}"/>
            </a:ext>
          </a:extLst>
        </xdr:cNvPr>
        <xdr:cNvSpPr txBox="1">
          <a:spLocks noChangeArrowheads="1"/>
        </xdr:cNvSpPr>
      </xdr:nvSpPr>
      <xdr:spPr bwMode="auto">
        <a:xfrm>
          <a:off x="695325" y="9305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19051</xdr:colOff>
      <xdr:row>23</xdr:row>
      <xdr:rowOff>114301</xdr:rowOff>
    </xdr:from>
    <xdr:to>
      <xdr:col>8</xdr:col>
      <xdr:colOff>666750</xdr:colOff>
      <xdr:row>27</xdr:row>
      <xdr:rowOff>57151</xdr:rowOff>
    </xdr:to>
    <xdr:sp macro="" textlink="">
      <xdr:nvSpPr>
        <xdr:cNvPr id="25606" name="AutoShape 6">
          <a:extLst>
            <a:ext uri="{FF2B5EF4-FFF2-40B4-BE49-F238E27FC236}">
              <a16:creationId xmlns:a16="http://schemas.microsoft.com/office/drawing/2014/main" id="{00000000-0008-0000-0100-000006640000}"/>
            </a:ext>
          </a:extLst>
        </xdr:cNvPr>
        <xdr:cNvSpPr>
          <a:spLocks/>
        </xdr:cNvSpPr>
      </xdr:nvSpPr>
      <xdr:spPr bwMode="auto">
        <a:xfrm>
          <a:off x="5505451" y="4391026"/>
          <a:ext cx="1371599" cy="552450"/>
        </a:xfrm>
        <a:prstGeom prst="borderCallout1">
          <a:avLst>
            <a:gd name="adj1" fmla="val 12194"/>
            <a:gd name="adj2" fmla="val -8931"/>
            <a:gd name="adj3" fmla="val 24184"/>
            <a:gd name="adj4" fmla="val -22815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trips that are Single Occupancy Vehicle (SOV) trips</a:t>
          </a:r>
        </a:p>
      </xdr:txBody>
    </xdr:sp>
    <xdr:clientData/>
  </xdr:twoCellAnchor>
  <xdr:twoCellAnchor>
    <xdr:from>
      <xdr:col>6</xdr:col>
      <xdr:colOff>600076</xdr:colOff>
      <xdr:row>39</xdr:row>
      <xdr:rowOff>28575</xdr:rowOff>
    </xdr:from>
    <xdr:to>
      <xdr:col>8</xdr:col>
      <xdr:colOff>600075</xdr:colOff>
      <xdr:row>41</xdr:row>
      <xdr:rowOff>57150</xdr:rowOff>
    </xdr:to>
    <xdr:sp macro="" textlink="">
      <xdr:nvSpPr>
        <xdr:cNvPr id="25607" name="AutoShape 7">
          <a:extLst>
            <a:ext uri="{FF2B5EF4-FFF2-40B4-BE49-F238E27FC236}">
              <a16:creationId xmlns:a16="http://schemas.microsoft.com/office/drawing/2014/main" id="{00000000-0008-0000-0100-000007640000}"/>
            </a:ext>
          </a:extLst>
        </xdr:cNvPr>
        <xdr:cNvSpPr>
          <a:spLocks/>
        </xdr:cNvSpPr>
      </xdr:nvSpPr>
      <xdr:spPr bwMode="auto">
        <a:xfrm>
          <a:off x="5324476" y="6743700"/>
          <a:ext cx="1485899" cy="333375"/>
        </a:xfrm>
        <a:prstGeom prst="borderCallout1">
          <a:avLst>
            <a:gd name="adj1" fmla="val 18519"/>
            <a:gd name="adj2" fmla="val -8694"/>
            <a:gd name="adj3" fmla="val 35332"/>
            <a:gd name="adj4" fmla="val -16507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miles that are SOV miles</a:t>
          </a:r>
        </a:p>
      </xdr:txBody>
    </xdr:sp>
    <xdr:clientData/>
  </xdr:twoCellAnchor>
  <xdr:twoCellAnchor editAs="oneCell">
    <xdr:from>
      <xdr:col>4</xdr:col>
      <xdr:colOff>447675</xdr:colOff>
      <xdr:row>55</xdr:row>
      <xdr:rowOff>0</xdr:rowOff>
    </xdr:from>
    <xdr:to>
      <xdr:col>4</xdr:col>
      <xdr:colOff>523875</xdr:colOff>
      <xdr:row>55</xdr:row>
      <xdr:rowOff>190500</xdr:rowOff>
    </xdr:to>
    <xdr:sp macro="" textlink="">
      <xdr:nvSpPr>
        <xdr:cNvPr id="338009" name="Text Box 8">
          <a:extLst>
            <a:ext uri="{FF2B5EF4-FFF2-40B4-BE49-F238E27FC236}">
              <a16:creationId xmlns:a16="http://schemas.microsoft.com/office/drawing/2014/main" id="{00000000-0008-0000-0100-000059280500}"/>
            </a:ext>
          </a:extLst>
        </xdr:cNvPr>
        <xdr:cNvSpPr txBox="1">
          <a:spLocks noChangeArrowheads="1"/>
        </xdr:cNvSpPr>
      </xdr:nvSpPr>
      <xdr:spPr bwMode="auto">
        <a:xfrm>
          <a:off x="3648075" y="9305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71</xdr:row>
      <xdr:rowOff>19050</xdr:rowOff>
    </xdr:from>
    <xdr:to>
      <xdr:col>8</xdr:col>
      <xdr:colOff>152400</xdr:colOff>
      <xdr:row>89</xdr:row>
      <xdr:rowOff>28575</xdr:rowOff>
    </xdr:to>
    <xdr:graphicFrame macro="">
      <xdr:nvGraphicFramePr>
        <xdr:cNvPr id="338010" name="Chart 20">
          <a:extLst>
            <a:ext uri="{FF2B5EF4-FFF2-40B4-BE49-F238E27FC236}">
              <a16:creationId xmlns:a16="http://schemas.microsoft.com/office/drawing/2014/main" id="{00000000-0008-0000-0100-00005A28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695325</xdr:colOff>
      <xdr:row>105</xdr:row>
      <xdr:rowOff>0</xdr:rowOff>
    </xdr:from>
    <xdr:to>
      <xdr:col>0</xdr:col>
      <xdr:colOff>771525</xdr:colOff>
      <xdr:row>105</xdr:row>
      <xdr:rowOff>190500</xdr:rowOff>
    </xdr:to>
    <xdr:sp macro="" textlink="">
      <xdr:nvSpPr>
        <xdr:cNvPr id="338011" name="Text Box 22">
          <a:extLst>
            <a:ext uri="{FF2B5EF4-FFF2-40B4-BE49-F238E27FC236}">
              <a16:creationId xmlns:a16="http://schemas.microsoft.com/office/drawing/2014/main" id="{00000000-0008-0000-0100-00005B280500}"/>
            </a:ext>
          </a:extLst>
        </xdr:cNvPr>
        <xdr:cNvSpPr txBox="1">
          <a:spLocks noChangeArrowheads="1"/>
        </xdr:cNvSpPr>
      </xdr:nvSpPr>
      <xdr:spPr bwMode="auto">
        <a:xfrm>
          <a:off x="695325" y="17811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91</xdr:row>
      <xdr:rowOff>0</xdr:rowOff>
    </xdr:from>
    <xdr:to>
      <xdr:col>4</xdr:col>
      <xdr:colOff>523875</xdr:colOff>
      <xdr:row>91</xdr:row>
      <xdr:rowOff>190500</xdr:rowOff>
    </xdr:to>
    <xdr:sp macro="" textlink="">
      <xdr:nvSpPr>
        <xdr:cNvPr id="338012" name="Text Box 23">
          <a:extLst>
            <a:ext uri="{FF2B5EF4-FFF2-40B4-BE49-F238E27FC236}">
              <a16:creationId xmlns:a16="http://schemas.microsoft.com/office/drawing/2014/main" id="{00000000-0008-0000-0100-00005C280500}"/>
            </a:ext>
          </a:extLst>
        </xdr:cNvPr>
        <xdr:cNvSpPr txBox="1">
          <a:spLocks noChangeArrowheads="1"/>
        </xdr:cNvSpPr>
      </xdr:nvSpPr>
      <xdr:spPr bwMode="auto">
        <a:xfrm>
          <a:off x="3648075" y="15097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95250</xdr:colOff>
      <xdr:row>87</xdr:row>
      <xdr:rowOff>95250</xdr:rowOff>
    </xdr:from>
    <xdr:ext cx="1445763" cy="159873"/>
    <xdr:sp macro="" textlink="">
      <xdr:nvSpPr>
        <xdr:cNvPr id="25624" name="Text Box 24">
          <a:extLst>
            <a:ext uri="{FF2B5EF4-FFF2-40B4-BE49-F238E27FC236}">
              <a16:creationId xmlns:a16="http://schemas.microsoft.com/office/drawing/2014/main" id="{00000000-0008-0000-0100-000018640000}"/>
            </a:ext>
          </a:extLst>
        </xdr:cNvPr>
        <xdr:cNvSpPr txBox="1">
          <a:spLocks noChangeArrowheads="1"/>
        </xdr:cNvSpPr>
      </xdr:nvSpPr>
      <xdr:spPr bwMode="auto">
        <a:xfrm>
          <a:off x="95250" y="14382750"/>
          <a:ext cx="1369670" cy="14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 editAs="oneCell">
    <xdr:from>
      <xdr:col>4</xdr:col>
      <xdr:colOff>447675</xdr:colOff>
      <xdr:row>91</xdr:row>
      <xdr:rowOff>0</xdr:rowOff>
    </xdr:from>
    <xdr:to>
      <xdr:col>4</xdr:col>
      <xdr:colOff>523875</xdr:colOff>
      <xdr:row>91</xdr:row>
      <xdr:rowOff>190500</xdr:rowOff>
    </xdr:to>
    <xdr:sp macro="" textlink="">
      <xdr:nvSpPr>
        <xdr:cNvPr id="338014" name="Text Box 31">
          <a:extLst>
            <a:ext uri="{FF2B5EF4-FFF2-40B4-BE49-F238E27FC236}">
              <a16:creationId xmlns:a16="http://schemas.microsoft.com/office/drawing/2014/main" id="{00000000-0008-0000-0100-00005E280500}"/>
            </a:ext>
          </a:extLst>
        </xdr:cNvPr>
        <xdr:cNvSpPr txBox="1">
          <a:spLocks noChangeArrowheads="1"/>
        </xdr:cNvSpPr>
      </xdr:nvSpPr>
      <xdr:spPr bwMode="auto">
        <a:xfrm>
          <a:off x="3648075" y="15097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105</xdr:row>
      <xdr:rowOff>0</xdr:rowOff>
    </xdr:from>
    <xdr:to>
      <xdr:col>0</xdr:col>
      <xdr:colOff>771525</xdr:colOff>
      <xdr:row>105</xdr:row>
      <xdr:rowOff>190500</xdr:rowOff>
    </xdr:to>
    <xdr:sp macro="" textlink="">
      <xdr:nvSpPr>
        <xdr:cNvPr id="338015" name="Text Box 32">
          <a:extLst>
            <a:ext uri="{FF2B5EF4-FFF2-40B4-BE49-F238E27FC236}">
              <a16:creationId xmlns:a16="http://schemas.microsoft.com/office/drawing/2014/main" id="{00000000-0008-0000-0100-00005F280500}"/>
            </a:ext>
          </a:extLst>
        </xdr:cNvPr>
        <xdr:cNvSpPr txBox="1">
          <a:spLocks noChangeArrowheads="1"/>
        </xdr:cNvSpPr>
      </xdr:nvSpPr>
      <xdr:spPr bwMode="auto">
        <a:xfrm>
          <a:off x="695325" y="17811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105</xdr:row>
      <xdr:rowOff>0</xdr:rowOff>
    </xdr:from>
    <xdr:to>
      <xdr:col>0</xdr:col>
      <xdr:colOff>771525</xdr:colOff>
      <xdr:row>105</xdr:row>
      <xdr:rowOff>190500</xdr:rowOff>
    </xdr:to>
    <xdr:sp macro="" textlink="">
      <xdr:nvSpPr>
        <xdr:cNvPr id="338016" name="Text Box 33">
          <a:extLst>
            <a:ext uri="{FF2B5EF4-FFF2-40B4-BE49-F238E27FC236}">
              <a16:creationId xmlns:a16="http://schemas.microsoft.com/office/drawing/2014/main" id="{00000000-0008-0000-0100-000060280500}"/>
            </a:ext>
          </a:extLst>
        </xdr:cNvPr>
        <xdr:cNvSpPr txBox="1">
          <a:spLocks noChangeArrowheads="1"/>
        </xdr:cNvSpPr>
      </xdr:nvSpPr>
      <xdr:spPr bwMode="auto">
        <a:xfrm>
          <a:off x="695325" y="17811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105</xdr:row>
      <xdr:rowOff>0</xdr:rowOff>
    </xdr:from>
    <xdr:to>
      <xdr:col>0</xdr:col>
      <xdr:colOff>771525</xdr:colOff>
      <xdr:row>105</xdr:row>
      <xdr:rowOff>190500</xdr:rowOff>
    </xdr:to>
    <xdr:sp macro="" textlink="">
      <xdr:nvSpPr>
        <xdr:cNvPr id="338017" name="Text Box 34">
          <a:extLst>
            <a:ext uri="{FF2B5EF4-FFF2-40B4-BE49-F238E27FC236}">
              <a16:creationId xmlns:a16="http://schemas.microsoft.com/office/drawing/2014/main" id="{00000000-0008-0000-0100-000061280500}"/>
            </a:ext>
          </a:extLst>
        </xdr:cNvPr>
        <xdr:cNvSpPr txBox="1">
          <a:spLocks noChangeArrowheads="1"/>
        </xdr:cNvSpPr>
      </xdr:nvSpPr>
      <xdr:spPr bwMode="auto">
        <a:xfrm>
          <a:off x="695325" y="17811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105</xdr:row>
      <xdr:rowOff>0</xdr:rowOff>
    </xdr:from>
    <xdr:to>
      <xdr:col>0</xdr:col>
      <xdr:colOff>771525</xdr:colOff>
      <xdr:row>105</xdr:row>
      <xdr:rowOff>190500</xdr:rowOff>
    </xdr:to>
    <xdr:sp macro="" textlink="">
      <xdr:nvSpPr>
        <xdr:cNvPr id="338018" name="Text Box 35">
          <a:extLst>
            <a:ext uri="{FF2B5EF4-FFF2-40B4-BE49-F238E27FC236}">
              <a16:creationId xmlns:a16="http://schemas.microsoft.com/office/drawing/2014/main" id="{00000000-0008-0000-0100-000062280500}"/>
            </a:ext>
          </a:extLst>
        </xdr:cNvPr>
        <xdr:cNvSpPr txBox="1">
          <a:spLocks noChangeArrowheads="1"/>
        </xdr:cNvSpPr>
      </xdr:nvSpPr>
      <xdr:spPr bwMode="auto">
        <a:xfrm>
          <a:off x="695325" y="17811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105</xdr:row>
      <xdr:rowOff>0</xdr:rowOff>
    </xdr:from>
    <xdr:to>
      <xdr:col>0</xdr:col>
      <xdr:colOff>771525</xdr:colOff>
      <xdr:row>105</xdr:row>
      <xdr:rowOff>190500</xdr:rowOff>
    </xdr:to>
    <xdr:sp macro="" textlink="">
      <xdr:nvSpPr>
        <xdr:cNvPr id="338019" name="Text Box 36">
          <a:extLst>
            <a:ext uri="{FF2B5EF4-FFF2-40B4-BE49-F238E27FC236}">
              <a16:creationId xmlns:a16="http://schemas.microsoft.com/office/drawing/2014/main" id="{00000000-0008-0000-0100-000063280500}"/>
            </a:ext>
          </a:extLst>
        </xdr:cNvPr>
        <xdr:cNvSpPr txBox="1">
          <a:spLocks noChangeArrowheads="1"/>
        </xdr:cNvSpPr>
      </xdr:nvSpPr>
      <xdr:spPr bwMode="auto">
        <a:xfrm>
          <a:off x="695325" y="17811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105</xdr:row>
      <xdr:rowOff>0</xdr:rowOff>
    </xdr:from>
    <xdr:to>
      <xdr:col>0</xdr:col>
      <xdr:colOff>771525</xdr:colOff>
      <xdr:row>105</xdr:row>
      <xdr:rowOff>190500</xdr:rowOff>
    </xdr:to>
    <xdr:sp macro="" textlink="">
      <xdr:nvSpPr>
        <xdr:cNvPr id="338020" name="Text Box 37">
          <a:extLst>
            <a:ext uri="{FF2B5EF4-FFF2-40B4-BE49-F238E27FC236}">
              <a16:creationId xmlns:a16="http://schemas.microsoft.com/office/drawing/2014/main" id="{00000000-0008-0000-0100-000064280500}"/>
            </a:ext>
          </a:extLst>
        </xdr:cNvPr>
        <xdr:cNvSpPr txBox="1">
          <a:spLocks noChangeArrowheads="1"/>
        </xdr:cNvSpPr>
      </xdr:nvSpPr>
      <xdr:spPr bwMode="auto">
        <a:xfrm>
          <a:off x="695325" y="17811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105</xdr:row>
      <xdr:rowOff>0</xdr:rowOff>
    </xdr:from>
    <xdr:to>
      <xdr:col>4</xdr:col>
      <xdr:colOff>523875</xdr:colOff>
      <xdr:row>105</xdr:row>
      <xdr:rowOff>190500</xdr:rowOff>
    </xdr:to>
    <xdr:sp macro="" textlink="">
      <xdr:nvSpPr>
        <xdr:cNvPr id="338021" name="Text Box 38">
          <a:extLst>
            <a:ext uri="{FF2B5EF4-FFF2-40B4-BE49-F238E27FC236}">
              <a16:creationId xmlns:a16="http://schemas.microsoft.com/office/drawing/2014/main" id="{00000000-0008-0000-0100-000065280500}"/>
            </a:ext>
          </a:extLst>
        </xdr:cNvPr>
        <xdr:cNvSpPr txBox="1">
          <a:spLocks noChangeArrowheads="1"/>
        </xdr:cNvSpPr>
      </xdr:nvSpPr>
      <xdr:spPr bwMode="auto">
        <a:xfrm>
          <a:off x="3648075" y="17811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105</xdr:row>
      <xdr:rowOff>0</xdr:rowOff>
    </xdr:from>
    <xdr:to>
      <xdr:col>4</xdr:col>
      <xdr:colOff>523875</xdr:colOff>
      <xdr:row>105</xdr:row>
      <xdr:rowOff>190500</xdr:rowOff>
    </xdr:to>
    <xdr:sp macro="" textlink="">
      <xdr:nvSpPr>
        <xdr:cNvPr id="338022" name="Text Box 39">
          <a:extLst>
            <a:ext uri="{FF2B5EF4-FFF2-40B4-BE49-F238E27FC236}">
              <a16:creationId xmlns:a16="http://schemas.microsoft.com/office/drawing/2014/main" id="{00000000-0008-0000-0100-000066280500}"/>
            </a:ext>
          </a:extLst>
        </xdr:cNvPr>
        <xdr:cNvSpPr txBox="1">
          <a:spLocks noChangeArrowheads="1"/>
        </xdr:cNvSpPr>
      </xdr:nvSpPr>
      <xdr:spPr bwMode="auto">
        <a:xfrm>
          <a:off x="3648075" y="17811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105</xdr:row>
      <xdr:rowOff>0</xdr:rowOff>
    </xdr:from>
    <xdr:to>
      <xdr:col>0</xdr:col>
      <xdr:colOff>771525</xdr:colOff>
      <xdr:row>105</xdr:row>
      <xdr:rowOff>190500</xdr:rowOff>
    </xdr:to>
    <xdr:sp macro="" textlink="">
      <xdr:nvSpPr>
        <xdr:cNvPr id="338023" name="Text Box 40">
          <a:extLst>
            <a:ext uri="{FF2B5EF4-FFF2-40B4-BE49-F238E27FC236}">
              <a16:creationId xmlns:a16="http://schemas.microsoft.com/office/drawing/2014/main" id="{00000000-0008-0000-0100-000067280500}"/>
            </a:ext>
          </a:extLst>
        </xdr:cNvPr>
        <xdr:cNvSpPr txBox="1">
          <a:spLocks noChangeArrowheads="1"/>
        </xdr:cNvSpPr>
      </xdr:nvSpPr>
      <xdr:spPr bwMode="auto">
        <a:xfrm>
          <a:off x="695325" y="17811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105</xdr:row>
      <xdr:rowOff>0</xdr:rowOff>
    </xdr:from>
    <xdr:to>
      <xdr:col>0</xdr:col>
      <xdr:colOff>771525</xdr:colOff>
      <xdr:row>105</xdr:row>
      <xdr:rowOff>190500</xdr:rowOff>
    </xdr:to>
    <xdr:sp macro="" textlink="">
      <xdr:nvSpPr>
        <xdr:cNvPr id="338024" name="Text Box 41">
          <a:extLst>
            <a:ext uri="{FF2B5EF4-FFF2-40B4-BE49-F238E27FC236}">
              <a16:creationId xmlns:a16="http://schemas.microsoft.com/office/drawing/2014/main" id="{00000000-0008-0000-0100-000068280500}"/>
            </a:ext>
          </a:extLst>
        </xdr:cNvPr>
        <xdr:cNvSpPr txBox="1">
          <a:spLocks noChangeArrowheads="1"/>
        </xdr:cNvSpPr>
      </xdr:nvSpPr>
      <xdr:spPr bwMode="auto">
        <a:xfrm>
          <a:off x="695325" y="17811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105</xdr:row>
      <xdr:rowOff>0</xdr:rowOff>
    </xdr:from>
    <xdr:to>
      <xdr:col>0</xdr:col>
      <xdr:colOff>771525</xdr:colOff>
      <xdr:row>105</xdr:row>
      <xdr:rowOff>190500</xdr:rowOff>
    </xdr:to>
    <xdr:sp macro="" textlink="">
      <xdr:nvSpPr>
        <xdr:cNvPr id="338025" name="Text Box 42">
          <a:extLst>
            <a:ext uri="{FF2B5EF4-FFF2-40B4-BE49-F238E27FC236}">
              <a16:creationId xmlns:a16="http://schemas.microsoft.com/office/drawing/2014/main" id="{00000000-0008-0000-0100-000069280500}"/>
            </a:ext>
          </a:extLst>
        </xdr:cNvPr>
        <xdr:cNvSpPr txBox="1">
          <a:spLocks noChangeArrowheads="1"/>
        </xdr:cNvSpPr>
      </xdr:nvSpPr>
      <xdr:spPr bwMode="auto">
        <a:xfrm>
          <a:off x="695325" y="17811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105</xdr:row>
      <xdr:rowOff>0</xdr:rowOff>
    </xdr:from>
    <xdr:to>
      <xdr:col>0</xdr:col>
      <xdr:colOff>771525</xdr:colOff>
      <xdr:row>105</xdr:row>
      <xdr:rowOff>190500</xdr:rowOff>
    </xdr:to>
    <xdr:sp macro="" textlink="">
      <xdr:nvSpPr>
        <xdr:cNvPr id="338026" name="Text Box 43">
          <a:extLst>
            <a:ext uri="{FF2B5EF4-FFF2-40B4-BE49-F238E27FC236}">
              <a16:creationId xmlns:a16="http://schemas.microsoft.com/office/drawing/2014/main" id="{00000000-0008-0000-0100-00006A280500}"/>
            </a:ext>
          </a:extLst>
        </xdr:cNvPr>
        <xdr:cNvSpPr txBox="1">
          <a:spLocks noChangeArrowheads="1"/>
        </xdr:cNvSpPr>
      </xdr:nvSpPr>
      <xdr:spPr bwMode="auto">
        <a:xfrm>
          <a:off x="695325" y="17811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105</xdr:row>
      <xdr:rowOff>0</xdr:rowOff>
    </xdr:from>
    <xdr:to>
      <xdr:col>0</xdr:col>
      <xdr:colOff>771525</xdr:colOff>
      <xdr:row>105</xdr:row>
      <xdr:rowOff>190500</xdr:rowOff>
    </xdr:to>
    <xdr:sp macro="" textlink="">
      <xdr:nvSpPr>
        <xdr:cNvPr id="338027" name="Text Box 44">
          <a:extLst>
            <a:ext uri="{FF2B5EF4-FFF2-40B4-BE49-F238E27FC236}">
              <a16:creationId xmlns:a16="http://schemas.microsoft.com/office/drawing/2014/main" id="{00000000-0008-0000-0100-00006B280500}"/>
            </a:ext>
          </a:extLst>
        </xdr:cNvPr>
        <xdr:cNvSpPr txBox="1">
          <a:spLocks noChangeArrowheads="1"/>
        </xdr:cNvSpPr>
      </xdr:nvSpPr>
      <xdr:spPr bwMode="auto">
        <a:xfrm>
          <a:off x="695325" y="17811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105</xdr:row>
      <xdr:rowOff>0</xdr:rowOff>
    </xdr:from>
    <xdr:to>
      <xdr:col>0</xdr:col>
      <xdr:colOff>771525</xdr:colOff>
      <xdr:row>105</xdr:row>
      <xdr:rowOff>190500</xdr:rowOff>
    </xdr:to>
    <xdr:sp macro="" textlink="">
      <xdr:nvSpPr>
        <xdr:cNvPr id="338028" name="Text Box 45">
          <a:extLst>
            <a:ext uri="{FF2B5EF4-FFF2-40B4-BE49-F238E27FC236}">
              <a16:creationId xmlns:a16="http://schemas.microsoft.com/office/drawing/2014/main" id="{00000000-0008-0000-0100-00006C280500}"/>
            </a:ext>
          </a:extLst>
        </xdr:cNvPr>
        <xdr:cNvSpPr txBox="1">
          <a:spLocks noChangeArrowheads="1"/>
        </xdr:cNvSpPr>
      </xdr:nvSpPr>
      <xdr:spPr bwMode="auto">
        <a:xfrm>
          <a:off x="695325" y="17811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105</xdr:row>
      <xdr:rowOff>0</xdr:rowOff>
    </xdr:from>
    <xdr:to>
      <xdr:col>0</xdr:col>
      <xdr:colOff>771525</xdr:colOff>
      <xdr:row>105</xdr:row>
      <xdr:rowOff>190500</xdr:rowOff>
    </xdr:to>
    <xdr:sp macro="" textlink="">
      <xdr:nvSpPr>
        <xdr:cNvPr id="338029" name="Text Box 46">
          <a:extLst>
            <a:ext uri="{FF2B5EF4-FFF2-40B4-BE49-F238E27FC236}">
              <a16:creationId xmlns:a16="http://schemas.microsoft.com/office/drawing/2014/main" id="{00000000-0008-0000-0100-00006D280500}"/>
            </a:ext>
          </a:extLst>
        </xdr:cNvPr>
        <xdr:cNvSpPr txBox="1">
          <a:spLocks noChangeArrowheads="1"/>
        </xdr:cNvSpPr>
      </xdr:nvSpPr>
      <xdr:spPr bwMode="auto">
        <a:xfrm>
          <a:off x="695325" y="17811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105</xdr:row>
      <xdr:rowOff>0</xdr:rowOff>
    </xdr:from>
    <xdr:to>
      <xdr:col>4</xdr:col>
      <xdr:colOff>523875</xdr:colOff>
      <xdr:row>105</xdr:row>
      <xdr:rowOff>190500</xdr:rowOff>
    </xdr:to>
    <xdr:sp macro="" textlink="">
      <xdr:nvSpPr>
        <xdr:cNvPr id="338030" name="Text Box 47">
          <a:extLst>
            <a:ext uri="{FF2B5EF4-FFF2-40B4-BE49-F238E27FC236}">
              <a16:creationId xmlns:a16="http://schemas.microsoft.com/office/drawing/2014/main" id="{00000000-0008-0000-0100-00006E280500}"/>
            </a:ext>
          </a:extLst>
        </xdr:cNvPr>
        <xdr:cNvSpPr txBox="1">
          <a:spLocks noChangeArrowheads="1"/>
        </xdr:cNvSpPr>
      </xdr:nvSpPr>
      <xdr:spPr bwMode="auto">
        <a:xfrm>
          <a:off x="3648075" y="17811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105</xdr:row>
      <xdr:rowOff>0</xdr:rowOff>
    </xdr:from>
    <xdr:to>
      <xdr:col>4</xdr:col>
      <xdr:colOff>523875</xdr:colOff>
      <xdr:row>105</xdr:row>
      <xdr:rowOff>190500</xdr:rowOff>
    </xdr:to>
    <xdr:sp macro="" textlink="">
      <xdr:nvSpPr>
        <xdr:cNvPr id="338031" name="Text Box 48">
          <a:extLst>
            <a:ext uri="{FF2B5EF4-FFF2-40B4-BE49-F238E27FC236}">
              <a16:creationId xmlns:a16="http://schemas.microsoft.com/office/drawing/2014/main" id="{00000000-0008-0000-0100-00006F280500}"/>
            </a:ext>
          </a:extLst>
        </xdr:cNvPr>
        <xdr:cNvSpPr txBox="1">
          <a:spLocks noChangeArrowheads="1"/>
        </xdr:cNvSpPr>
      </xdr:nvSpPr>
      <xdr:spPr bwMode="auto">
        <a:xfrm>
          <a:off x="3648075" y="17811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0.94742</cdr:x>
      <cdr:y>0.30212</cdr:y>
    </cdr:from>
    <cdr:to>
      <cdr:x>0.99086</cdr:x>
      <cdr:y>0.46698</cdr:y>
    </cdr:to>
    <cdr:sp macro="" textlink="">
      <cdr:nvSpPr>
        <cdr:cNvPr id="27649" name="AutoShape 2049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9390" y="673685"/>
          <a:ext cx="226335" cy="365872"/>
        </a:xfrm>
        <a:prstGeom xmlns:a="http://schemas.openxmlformats.org/drawingml/2006/main" prst="downArrow">
          <a:avLst>
            <a:gd name="adj1" fmla="val 50000"/>
            <a:gd name="adj2" fmla="val 40413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0.94668</cdr:x>
      <cdr:y>0.29967</cdr:y>
    </cdr:from>
    <cdr:to>
      <cdr:x>0.99061</cdr:x>
      <cdr:y>0.45926</cdr:y>
    </cdr:to>
    <cdr:sp macro="" textlink="">
      <cdr:nvSpPr>
        <cdr:cNvPr id="28673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5553" y="691080"/>
          <a:ext cx="228893" cy="366346"/>
        </a:xfrm>
        <a:prstGeom xmlns:a="http://schemas.openxmlformats.org/drawingml/2006/main" prst="downArrow">
          <a:avLst>
            <a:gd name="adj1" fmla="val 50000"/>
            <a:gd name="adj2" fmla="val 40013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0.93687</cdr:x>
      <cdr:y>0.51375</cdr:y>
    </cdr:from>
    <cdr:to>
      <cdr:x>0.98284</cdr:x>
      <cdr:y>0.72533</cdr:y>
    </cdr:to>
    <cdr:sp macro="" textlink="">
      <cdr:nvSpPr>
        <cdr:cNvPr id="59393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75237" y="1441367"/>
          <a:ext cx="263614" cy="591109"/>
        </a:xfrm>
        <a:prstGeom xmlns:a="http://schemas.openxmlformats.org/drawingml/2006/main" prst="upArrow">
          <a:avLst>
            <a:gd name="adj1" fmla="val 50000"/>
            <a:gd name="adj2" fmla="val 56058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02"/>
  <sheetViews>
    <sheetView showGridLines="0" tabSelected="1" zoomScaleNormal="100" zoomScaleSheetLayoutView="100" workbookViewId="0">
      <selection activeCell="H101" sqref="H101"/>
    </sheetView>
  </sheetViews>
  <sheetFormatPr defaultColWidth="11.375" defaultRowHeight="12"/>
  <cols>
    <col min="1" max="1" width="13.375" style="4" customWidth="1"/>
    <col min="2" max="2" width="11.75" style="4" customWidth="1"/>
    <col min="3" max="7" width="11.375" style="4" customWidth="1"/>
    <col min="8" max="8" width="11.125" style="4" customWidth="1"/>
    <col min="9" max="9" width="11.375" style="4" customWidth="1"/>
    <col min="10" max="11" width="11.375" style="5" customWidth="1"/>
    <col min="12" max="12" width="20.25" style="5" customWidth="1"/>
    <col min="13" max="13" width="23.625" style="5" customWidth="1"/>
    <col min="14" max="45" width="5" style="5" customWidth="1"/>
    <col min="46" max="50" width="5" style="4" customWidth="1"/>
    <col min="51" max="16384" width="11.375" style="4"/>
  </cols>
  <sheetData>
    <row r="1" spans="1:45" ht="15" customHeight="1"/>
    <row r="2" spans="1:45" ht="22.8">
      <c r="A2" s="102" t="s">
        <v>15</v>
      </c>
      <c r="B2" s="102"/>
      <c r="C2" s="102"/>
      <c r="D2" s="102"/>
      <c r="E2" s="102"/>
      <c r="F2" s="102"/>
      <c r="G2" s="102"/>
      <c r="H2" s="101"/>
      <c r="I2" s="101"/>
      <c r="J2" s="6"/>
    </row>
    <row r="3" spans="1:45" ht="15.75" customHeight="1">
      <c r="A3" s="103" t="s">
        <v>0</v>
      </c>
      <c r="B3" s="103"/>
      <c r="C3" s="103"/>
      <c r="D3" s="103"/>
      <c r="E3" s="103"/>
      <c r="F3" s="103"/>
      <c r="G3" s="103"/>
      <c r="H3" s="101"/>
      <c r="I3" s="101"/>
      <c r="J3" s="6"/>
    </row>
    <row r="4" spans="1:45" ht="6.75" customHeight="1">
      <c r="F4" s="7"/>
    </row>
    <row r="5" spans="1:45" ht="13.8" thickBot="1">
      <c r="F5" s="7"/>
    </row>
    <row r="6" spans="1:45" s="1" customFormat="1" ht="14.4" thickBot="1">
      <c r="A6" s="8" t="s">
        <v>1</v>
      </c>
      <c r="B6" s="9">
        <v>2018</v>
      </c>
      <c r="C6" s="9">
        <v>2019</v>
      </c>
      <c r="D6" s="9">
        <v>2020</v>
      </c>
      <c r="E6" s="9">
        <v>2021</v>
      </c>
      <c r="F6" s="9">
        <v>2022</v>
      </c>
      <c r="G6" s="117">
        <v>2023</v>
      </c>
      <c r="H6" s="8">
        <v>2024</v>
      </c>
      <c r="I6" s="94"/>
      <c r="J6" s="94"/>
      <c r="K6" s="94"/>
      <c r="L6" s="114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5" s="1" customFormat="1" ht="14.4" thickBot="1">
      <c r="A7" s="10" t="s">
        <v>2</v>
      </c>
      <c r="B7" s="11">
        <v>0.93</v>
      </c>
      <c r="C7" s="11">
        <v>0.8821</v>
      </c>
      <c r="D7" s="11">
        <v>0.80700000000000005</v>
      </c>
      <c r="E7" s="11">
        <v>0.80700000000000005</v>
      </c>
      <c r="F7" s="11">
        <v>0.74470000000000003</v>
      </c>
      <c r="G7" s="118">
        <v>0.85</v>
      </c>
      <c r="H7" s="119">
        <v>0.85</v>
      </c>
      <c r="I7" s="115"/>
      <c r="J7" s="115"/>
      <c r="K7" s="115"/>
      <c r="L7" s="116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5" ht="15" customHeight="1">
      <c r="D8" s="13" t="s">
        <v>38</v>
      </c>
    </row>
    <row r="9" spans="1:45" ht="15" customHeight="1"/>
    <row r="10" spans="1:45" ht="17.399999999999999">
      <c r="A10" s="104" t="s">
        <v>3</v>
      </c>
      <c r="B10" s="104"/>
      <c r="C10" s="104"/>
      <c r="D10" s="104"/>
      <c r="E10" s="104"/>
      <c r="F10" s="104"/>
      <c r="G10" s="104"/>
      <c r="H10" s="97"/>
      <c r="I10" s="97"/>
    </row>
    <row r="11" spans="1:45" ht="12" customHeight="1" thickBot="1">
      <c r="A11" s="110"/>
      <c r="B11" s="110"/>
      <c r="C11" s="110"/>
      <c r="D11" s="110"/>
      <c r="E11" s="110"/>
      <c r="F11" s="110"/>
      <c r="G11" s="110"/>
      <c r="H11" s="14"/>
    </row>
    <row r="12" spans="1:45" s="1" customFormat="1" ht="14.4" thickBot="1">
      <c r="B12" s="105" t="s">
        <v>4</v>
      </c>
      <c r="C12" s="106"/>
      <c r="D12" s="107"/>
      <c r="E12" s="105" t="s">
        <v>5</v>
      </c>
      <c r="F12" s="108"/>
      <c r="G12" s="109"/>
      <c r="H12" s="15" t="s">
        <v>6</v>
      </c>
      <c r="I12" s="100" t="s">
        <v>7</v>
      </c>
      <c r="J12" s="101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</row>
    <row r="13" spans="1:45" s="1" customFormat="1" ht="14.4" thickBot="1">
      <c r="A13" s="16"/>
      <c r="B13" s="17" t="s">
        <v>8</v>
      </c>
      <c r="C13" s="18" t="s">
        <v>9</v>
      </c>
      <c r="D13" s="19" t="s">
        <v>10</v>
      </c>
      <c r="E13" s="20" t="s">
        <v>8</v>
      </c>
      <c r="F13" s="18" t="s">
        <v>9</v>
      </c>
      <c r="G13" s="19" t="s">
        <v>10</v>
      </c>
      <c r="H13" s="21" t="s">
        <v>11</v>
      </c>
      <c r="I13" s="1" t="s">
        <v>12</v>
      </c>
      <c r="J13" s="1" t="s">
        <v>13</v>
      </c>
      <c r="K13" s="2"/>
      <c r="L13" s="2"/>
      <c r="M13" s="2"/>
      <c r="N13" s="2"/>
      <c r="O13" s="2"/>
      <c r="P13" s="2"/>
      <c r="Q13" s="2"/>
      <c r="R13" s="2"/>
      <c r="S13" s="2"/>
      <c r="T13" s="22"/>
      <c r="U13" s="2"/>
      <c r="V13" s="2"/>
      <c r="W13" s="2"/>
      <c r="X13" s="2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</row>
    <row r="14" spans="1:45" ht="14.4" thickBot="1">
      <c r="A14" s="27">
        <v>2018</v>
      </c>
      <c r="B14" s="72">
        <v>0.6</v>
      </c>
      <c r="C14" s="73">
        <v>0.61550000000000005</v>
      </c>
      <c r="D14" s="74">
        <v>-6.0000000000000001E-3</v>
      </c>
      <c r="E14" s="72">
        <v>0.6</v>
      </c>
      <c r="F14" s="73">
        <v>0.57920000000000005</v>
      </c>
      <c r="G14" s="74">
        <v>-2.3E-2</v>
      </c>
      <c r="H14" s="27" t="s">
        <v>37</v>
      </c>
      <c r="I14" s="71">
        <v>0.75929999999999997</v>
      </c>
      <c r="J14" s="71">
        <v>0.71540000000000004</v>
      </c>
      <c r="T14" s="30"/>
      <c r="U14" s="31"/>
      <c r="X14" s="30"/>
      <c r="Y14" s="31"/>
    </row>
    <row r="15" spans="1:45" s="79" customFormat="1" ht="14.4" thickBot="1">
      <c r="A15" s="67">
        <v>2019</v>
      </c>
      <c r="B15" s="84">
        <v>0.6</v>
      </c>
      <c r="C15" s="85">
        <v>0.59119999999999995</v>
      </c>
      <c r="D15" s="86">
        <f t="shared" ref="D15" si="0">(C15-C14)/C14</f>
        <v>-3.9480097481722334E-2</v>
      </c>
      <c r="E15" s="87">
        <v>0.6</v>
      </c>
      <c r="F15" s="85">
        <v>0.5615</v>
      </c>
      <c r="G15" s="86">
        <f t="shared" ref="G15" si="1">(F15-F14)/F14</f>
        <v>-3.0559392265193452E-2</v>
      </c>
      <c r="H15" s="27" t="s">
        <v>37</v>
      </c>
      <c r="I15" s="71">
        <v>0.73650000000000004</v>
      </c>
      <c r="J15" s="71">
        <v>0.69230000000000003</v>
      </c>
      <c r="K15" s="31"/>
      <c r="L15" s="31"/>
      <c r="M15" s="31"/>
      <c r="N15" s="31"/>
      <c r="O15" s="31"/>
      <c r="P15" s="31"/>
      <c r="Q15" s="31"/>
      <c r="R15" s="31"/>
      <c r="S15" s="31"/>
      <c r="T15" s="30"/>
      <c r="U15" s="31"/>
      <c r="V15" s="31"/>
      <c r="W15" s="31"/>
      <c r="X15" s="30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</row>
    <row r="16" spans="1:45" s="79" customFormat="1" ht="14.4" thickBot="1">
      <c r="A16" s="67">
        <v>2020</v>
      </c>
      <c r="B16" s="84">
        <v>0.6</v>
      </c>
      <c r="C16" s="85">
        <v>0.58760000000000001</v>
      </c>
      <c r="D16" s="86">
        <f>(C16-C15)/C15</f>
        <v>-6.0893098782136956E-3</v>
      </c>
      <c r="E16" s="87">
        <v>0.6</v>
      </c>
      <c r="F16" s="85">
        <v>0.53779999999999994</v>
      </c>
      <c r="G16" s="86">
        <f>(F16-F15)/F15</f>
        <v>-4.2208370436331355E-2</v>
      </c>
      <c r="H16" s="27" t="s">
        <v>37</v>
      </c>
      <c r="I16" s="71">
        <v>0.73740000000000006</v>
      </c>
      <c r="J16" s="71">
        <v>0.70799999999999996</v>
      </c>
      <c r="K16" s="31"/>
      <c r="L16" s="31"/>
      <c r="M16" s="31"/>
      <c r="N16" s="31"/>
      <c r="O16" s="31"/>
      <c r="P16" s="31"/>
      <c r="Q16" s="31"/>
      <c r="R16" s="31"/>
      <c r="S16" s="31"/>
      <c r="T16" s="30"/>
      <c r="U16" s="31"/>
      <c r="V16" s="31"/>
      <c r="W16" s="31"/>
      <c r="X16" s="30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</row>
    <row r="17" spans="1:45" s="79" customFormat="1" ht="14.4" thickBot="1">
      <c r="A17" s="67">
        <v>2021</v>
      </c>
      <c r="B17" s="84">
        <v>0.6</v>
      </c>
      <c r="C17" s="85">
        <v>0.1918</v>
      </c>
      <c r="D17" s="86">
        <f>(C17-C16)/C16</f>
        <v>-0.67358747447243028</v>
      </c>
      <c r="E17" s="87">
        <v>0.6</v>
      </c>
      <c r="F17" s="85">
        <v>0.1681</v>
      </c>
      <c r="G17" s="86">
        <f>(F17-F16)/F16</f>
        <v>-0.68743027147638514</v>
      </c>
      <c r="H17" s="27" t="s">
        <v>37</v>
      </c>
      <c r="I17" s="71">
        <v>0.48699999999999999</v>
      </c>
      <c r="J17" s="71">
        <v>0.46700000000000003</v>
      </c>
      <c r="K17" s="31"/>
      <c r="L17" s="31"/>
      <c r="M17" s="31"/>
      <c r="N17" s="31"/>
      <c r="O17" s="31"/>
      <c r="P17" s="31"/>
      <c r="Q17" s="31"/>
      <c r="R17" s="31"/>
      <c r="S17" s="31"/>
      <c r="T17" s="30"/>
      <c r="U17" s="31"/>
      <c r="V17" s="31"/>
      <c r="W17" s="31"/>
      <c r="X17" s="30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</row>
    <row r="18" spans="1:45" ht="14.4" thickBot="1">
      <c r="A18" s="67">
        <v>2022</v>
      </c>
      <c r="B18" s="84">
        <v>0.6</v>
      </c>
      <c r="C18" s="85">
        <v>0.40260000000000001</v>
      </c>
      <c r="D18" s="86">
        <f>(C18-C17)/C17</f>
        <v>1.0990615224191866</v>
      </c>
      <c r="E18" s="87">
        <v>0.6</v>
      </c>
      <c r="F18" s="85">
        <v>0.38740000000000002</v>
      </c>
      <c r="G18" s="86">
        <f>(F18-F17)/F17</f>
        <v>1.3045806067816776</v>
      </c>
      <c r="H18" s="27" t="s">
        <v>37</v>
      </c>
      <c r="I18" s="71">
        <v>0.50949999999999995</v>
      </c>
      <c r="J18" s="71">
        <v>0.51470000000000005</v>
      </c>
      <c r="T18" s="32"/>
      <c r="X18" s="32"/>
    </row>
    <row r="19" spans="1:45" ht="14.4" thickBot="1">
      <c r="A19" s="67">
        <v>2023</v>
      </c>
      <c r="B19" s="84">
        <v>0.6</v>
      </c>
      <c r="C19" s="85">
        <v>0.50770000000000004</v>
      </c>
      <c r="D19" s="86">
        <f>(C19-C18)/C18</f>
        <v>0.26105315449577748</v>
      </c>
      <c r="E19" s="87">
        <v>0.49809999999999999</v>
      </c>
      <c r="F19" s="85">
        <v>0.498</v>
      </c>
      <c r="G19" s="86">
        <f>(F19-F18)/F18</f>
        <v>0.28549303045947333</v>
      </c>
      <c r="H19" s="27" t="s">
        <v>37</v>
      </c>
      <c r="I19" s="113">
        <v>0.4698</v>
      </c>
      <c r="J19" s="113">
        <v>0.45379999999999998</v>
      </c>
      <c r="T19" s="32"/>
      <c r="X19" s="32"/>
    </row>
    <row r="20" spans="1:45" ht="14.4" thickBot="1">
      <c r="A20" s="66">
        <v>2024</v>
      </c>
      <c r="B20" s="75">
        <v>0.6</v>
      </c>
      <c r="C20" s="76">
        <v>0.54769999999999996</v>
      </c>
      <c r="D20" s="77">
        <f>(C20-C19)/C19</f>
        <v>7.878668505022636E-2</v>
      </c>
      <c r="E20" s="78">
        <v>0.49809999999999999</v>
      </c>
      <c r="F20" s="76">
        <v>0.51419999999999999</v>
      </c>
      <c r="G20" s="77">
        <f>(F20-F19)/F19</f>
        <v>3.2530120481927695E-2</v>
      </c>
      <c r="H20" s="28" t="s">
        <v>37</v>
      </c>
      <c r="I20" s="90">
        <v>0.45800000000000002</v>
      </c>
      <c r="J20" s="90">
        <v>0.42049999999999998</v>
      </c>
      <c r="T20" s="30"/>
      <c r="U20" s="31"/>
      <c r="X20" s="30"/>
      <c r="Y20" s="31"/>
    </row>
    <row r="21" spans="1:45">
      <c r="T21" s="30"/>
      <c r="U21" s="31"/>
      <c r="X21" s="30"/>
      <c r="Y21" s="31"/>
    </row>
    <row r="22" spans="1:45">
      <c r="T22" s="30"/>
      <c r="U22" s="31"/>
      <c r="X22" s="30"/>
      <c r="Y22" s="31"/>
    </row>
    <row r="23" spans="1:45">
      <c r="T23" s="30"/>
      <c r="U23" s="31"/>
      <c r="X23" s="30"/>
      <c r="Y23" s="31"/>
    </row>
    <row r="24" spans="1:45">
      <c r="T24" s="30"/>
      <c r="U24" s="31"/>
      <c r="X24" s="30"/>
      <c r="Y24" s="31"/>
    </row>
    <row r="25" spans="1:45">
      <c r="T25" s="30"/>
      <c r="U25" s="31"/>
      <c r="X25" s="30"/>
      <c r="Y25" s="31"/>
    </row>
    <row r="26" spans="1:45">
      <c r="T26" s="30"/>
      <c r="U26" s="31"/>
      <c r="X26" s="30"/>
      <c r="Y26" s="31"/>
    </row>
    <row r="27" spans="1:45">
      <c r="L27" s="31"/>
      <c r="M27" s="31"/>
    </row>
    <row r="29" spans="1:45">
      <c r="W29" s="32"/>
    </row>
    <row r="30" spans="1:45">
      <c r="W30" s="32"/>
    </row>
    <row r="31" spans="1:45">
      <c r="W31" s="32"/>
    </row>
    <row r="32" spans="1:45">
      <c r="W32" s="32"/>
    </row>
    <row r="33" spans="23:23">
      <c r="W33" s="32"/>
    </row>
    <row r="34" spans="23:23">
      <c r="W34" s="32"/>
    </row>
    <row r="51" spans="1:45" ht="12" customHeight="1"/>
    <row r="52" spans="1:45" ht="19.05" customHeight="1">
      <c r="A52" s="96" t="s">
        <v>17</v>
      </c>
      <c r="B52" s="96"/>
      <c r="C52" s="96"/>
      <c r="D52" s="96"/>
      <c r="E52" s="96"/>
      <c r="F52" s="96"/>
      <c r="G52" s="96"/>
      <c r="H52" s="97"/>
      <c r="I52" s="97"/>
    </row>
    <row r="53" spans="1:45" ht="12.6" thickBot="1"/>
    <row r="54" spans="1:45" s="7" customFormat="1" ht="14.1" customHeight="1" thickBot="1">
      <c r="B54" s="98">
        <v>2019</v>
      </c>
      <c r="C54" s="99"/>
      <c r="D54" s="98">
        <v>2020</v>
      </c>
      <c r="E54" s="99"/>
      <c r="F54" s="98">
        <v>2021</v>
      </c>
      <c r="G54" s="99"/>
      <c r="H54" s="98">
        <v>2022</v>
      </c>
      <c r="I54" s="99"/>
      <c r="J54" s="98">
        <v>2023</v>
      </c>
      <c r="K54" s="99"/>
      <c r="L54" s="98">
        <v>2024</v>
      </c>
      <c r="M54" s="99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</row>
    <row r="55" spans="1:45" s="7" customFormat="1" ht="13.8" thickBot="1">
      <c r="A55" s="68" t="s">
        <v>18</v>
      </c>
      <c r="B55" s="34" t="s">
        <v>19</v>
      </c>
      <c r="C55" s="19" t="s">
        <v>20</v>
      </c>
      <c r="D55" s="34" t="s">
        <v>19</v>
      </c>
      <c r="E55" s="19" t="s">
        <v>20</v>
      </c>
      <c r="F55" s="34" t="s">
        <v>19</v>
      </c>
      <c r="G55" s="19" t="s">
        <v>20</v>
      </c>
      <c r="H55" s="34" t="s">
        <v>19</v>
      </c>
      <c r="I55" s="19" t="s">
        <v>20</v>
      </c>
      <c r="J55" s="34" t="s">
        <v>19</v>
      </c>
      <c r="K55" s="19" t="s">
        <v>20</v>
      </c>
      <c r="L55" s="34" t="s">
        <v>19</v>
      </c>
      <c r="M55" s="19" t="s">
        <v>20</v>
      </c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</row>
    <row r="56" spans="1:45" s="7" customFormat="1" ht="13.2">
      <c r="A56" s="38" t="s">
        <v>21</v>
      </c>
      <c r="B56" s="35">
        <v>736.62</v>
      </c>
      <c r="C56" s="36">
        <f>B56/B66</f>
        <v>0.59118780096308188</v>
      </c>
      <c r="D56" s="35">
        <v>686.88</v>
      </c>
      <c r="E56" s="36">
        <f>D56/D66</f>
        <v>0.58757912745936702</v>
      </c>
      <c r="F56" s="35">
        <v>201.87999999999997</v>
      </c>
      <c r="G56" s="36">
        <f>F56/F66</f>
        <v>0.19180997624703086</v>
      </c>
      <c r="H56" s="35">
        <v>728.16</v>
      </c>
      <c r="I56" s="36">
        <f>H56/H66</f>
        <v>0.40263201548244398</v>
      </c>
      <c r="J56" s="35">
        <v>1218.9599999999998</v>
      </c>
      <c r="K56" s="36">
        <v>0.50768846314035809</v>
      </c>
      <c r="L56" s="35">
        <v>1250.9199999999998</v>
      </c>
      <c r="M56" s="36">
        <v>0.54768826619964972</v>
      </c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</row>
    <row r="57" spans="1:45" s="7" customFormat="1" ht="13.2">
      <c r="A57" s="38" t="s">
        <v>27</v>
      </c>
      <c r="B57" s="39">
        <v>46.38</v>
      </c>
      <c r="C57" s="40">
        <f>B57/B66</f>
        <v>3.7223113964686999E-2</v>
      </c>
      <c r="D57" s="39">
        <v>69.11999999999999</v>
      </c>
      <c r="E57" s="40">
        <f>D57/D66</f>
        <v>5.9127459366980314E-2</v>
      </c>
      <c r="F57" s="39">
        <v>19.12</v>
      </c>
      <c r="G57" s="40">
        <f>F57/F66</f>
        <v>1.8166270783847981E-2</v>
      </c>
      <c r="H57" s="39">
        <v>42.839999999999982</v>
      </c>
      <c r="I57" s="40">
        <f>H57/H66</f>
        <v>2.3688139341996119E-2</v>
      </c>
      <c r="J57" s="39">
        <v>103.03999999999996</v>
      </c>
      <c r="K57" s="40">
        <v>4.291545189504372E-2</v>
      </c>
      <c r="L57" s="39">
        <v>105.08000000000001</v>
      </c>
      <c r="M57" s="40">
        <v>4.6007005253940463E-2</v>
      </c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</row>
    <row r="58" spans="1:45" s="7" customFormat="1" ht="13.2">
      <c r="A58" s="38" t="s">
        <v>24</v>
      </c>
      <c r="B58" s="39">
        <v>2</v>
      </c>
      <c r="C58" s="40">
        <f>B58/B66</f>
        <v>1.6051364365971107E-3</v>
      </c>
      <c r="D58" s="39">
        <v>0</v>
      </c>
      <c r="E58" s="40">
        <f>D58/D66</f>
        <v>0</v>
      </c>
      <c r="F58" s="39">
        <v>0</v>
      </c>
      <c r="G58" s="40">
        <f>F58/F66</f>
        <v>0</v>
      </c>
      <c r="H58" s="39">
        <v>5</v>
      </c>
      <c r="I58" s="40">
        <f>H58/H66</f>
        <v>2.764722145424385E-3</v>
      </c>
      <c r="J58" s="39">
        <v>2</v>
      </c>
      <c r="K58" s="40">
        <v>8.3298625572678054E-4</v>
      </c>
      <c r="L58" s="39">
        <v>5</v>
      </c>
      <c r="M58" s="40">
        <v>2.1891418563922942E-3</v>
      </c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</row>
    <row r="59" spans="1:45" s="7" customFormat="1" ht="13.2">
      <c r="A59" s="38" t="s">
        <v>22</v>
      </c>
      <c r="B59" s="39">
        <v>151</v>
      </c>
      <c r="C59" s="40">
        <f>B59/B66</f>
        <v>0.12118780096308186</v>
      </c>
      <c r="D59" s="39">
        <v>164</v>
      </c>
      <c r="E59" s="40">
        <f>D59/D66</f>
        <v>0.14029084687767324</v>
      </c>
      <c r="F59" s="39">
        <v>23</v>
      </c>
      <c r="G59" s="40">
        <f>F59/F66</f>
        <v>2.1852731591448932E-2</v>
      </c>
      <c r="H59" s="39">
        <v>48</v>
      </c>
      <c r="I59" s="40">
        <f>H59/H66</f>
        <v>2.6541332596074094E-2</v>
      </c>
      <c r="J59" s="39">
        <v>104</v>
      </c>
      <c r="K59" s="40">
        <v>4.3315285297792584E-2</v>
      </c>
      <c r="L59" s="39">
        <v>105</v>
      </c>
      <c r="M59" s="40">
        <v>4.5971978984238181E-2</v>
      </c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</row>
    <row r="60" spans="1:45" s="7" customFormat="1" ht="13.2">
      <c r="A60" s="38" t="s">
        <v>23</v>
      </c>
      <c r="B60" s="39">
        <v>221</v>
      </c>
      <c r="C60" s="40">
        <f>B60/B66</f>
        <v>0.17736757624398075</v>
      </c>
      <c r="D60" s="39">
        <v>162</v>
      </c>
      <c r="E60" s="40">
        <f>D60/D66</f>
        <v>0.13857998289136014</v>
      </c>
      <c r="F60" s="39">
        <v>29</v>
      </c>
      <c r="G60" s="40">
        <f>F60/F66</f>
        <v>2.7553444180522565E-2</v>
      </c>
      <c r="H60" s="39">
        <v>78</v>
      </c>
      <c r="I60" s="40">
        <f>H60/H66</f>
        <v>4.3129665468620404E-2</v>
      </c>
      <c r="J60" s="39">
        <v>144</v>
      </c>
      <c r="K60" s="40">
        <v>5.9975010412328195E-2</v>
      </c>
      <c r="L60" s="39">
        <v>127</v>
      </c>
      <c r="M60" s="40">
        <v>5.5604203152364272E-2</v>
      </c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</row>
    <row r="61" spans="1:45" s="7" customFormat="1" ht="12.75" customHeight="1">
      <c r="A61" s="41" t="s">
        <v>29</v>
      </c>
      <c r="B61" s="39">
        <v>34</v>
      </c>
      <c r="C61" s="40">
        <f>B61/B66</f>
        <v>2.7287319422150885E-2</v>
      </c>
      <c r="D61" s="39">
        <v>33</v>
      </c>
      <c r="E61" s="40">
        <f>D61/D66</f>
        <v>2.8229255774165955E-2</v>
      </c>
      <c r="F61" s="39">
        <v>19.5</v>
      </c>
      <c r="G61" s="40">
        <f>F61/F66</f>
        <v>1.852731591448931E-2</v>
      </c>
      <c r="H61" s="39">
        <v>65.5</v>
      </c>
      <c r="I61" s="40">
        <f>H61/H66</f>
        <v>3.6217860105059445E-2</v>
      </c>
      <c r="J61" s="39">
        <v>98</v>
      </c>
      <c r="K61" s="40">
        <v>4.0816326530612242E-2</v>
      </c>
      <c r="L61" s="39">
        <v>74</v>
      </c>
      <c r="M61" s="40">
        <v>3.2399299474605951E-2</v>
      </c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</row>
    <row r="62" spans="1:45" ht="13.2">
      <c r="A62" s="38" t="s">
        <v>32</v>
      </c>
      <c r="B62" s="39">
        <v>0</v>
      </c>
      <c r="C62" s="40">
        <f>B62/B66</f>
        <v>0</v>
      </c>
      <c r="D62" s="39">
        <v>1</v>
      </c>
      <c r="E62" s="40">
        <f>D62/D66</f>
        <v>8.5543199315654401E-4</v>
      </c>
      <c r="F62" s="39">
        <v>0</v>
      </c>
      <c r="G62" s="40">
        <f>F62/F66</f>
        <v>0</v>
      </c>
      <c r="H62" s="39">
        <v>4</v>
      </c>
      <c r="I62" s="40">
        <f>H62/H66</f>
        <v>2.211777716339508E-3</v>
      </c>
      <c r="J62" s="39">
        <v>14</v>
      </c>
      <c r="K62" s="40">
        <v>5.8309037900874635E-3</v>
      </c>
      <c r="L62" s="39">
        <v>3</v>
      </c>
      <c r="M62" s="40">
        <v>1.3134851138353765E-3</v>
      </c>
      <c r="AJ62" s="4"/>
      <c r="AK62" s="4"/>
      <c r="AL62" s="4"/>
      <c r="AM62" s="4"/>
      <c r="AN62" s="4"/>
      <c r="AO62" s="4"/>
      <c r="AP62" s="4"/>
      <c r="AQ62" s="4"/>
      <c r="AR62" s="4"/>
      <c r="AS62" s="4"/>
    </row>
    <row r="63" spans="1:45" s="7" customFormat="1" ht="13.2">
      <c r="A63" s="38" t="s">
        <v>31</v>
      </c>
      <c r="B63" s="39">
        <v>52</v>
      </c>
      <c r="C63" s="40">
        <f>B63/B66</f>
        <v>4.1733547351524881E-2</v>
      </c>
      <c r="D63" s="39">
        <v>53</v>
      </c>
      <c r="E63" s="40">
        <f>D63/D66</f>
        <v>4.5337895637296836E-2</v>
      </c>
      <c r="F63" s="39">
        <v>760</v>
      </c>
      <c r="G63" s="40">
        <f>F63/F66</f>
        <v>0.7220902612826603</v>
      </c>
      <c r="H63" s="39">
        <v>837</v>
      </c>
      <c r="I63" s="40">
        <f>H63/H66</f>
        <v>0.462814487144042</v>
      </c>
      <c r="J63" s="39">
        <v>717</v>
      </c>
      <c r="K63" s="40">
        <v>0.29862557267805079</v>
      </c>
      <c r="L63" s="39">
        <v>614</v>
      </c>
      <c r="M63" s="40">
        <v>0.26882661996497376</v>
      </c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</row>
    <row r="64" spans="1:45" s="7" customFormat="1" ht="13.2">
      <c r="A64" s="38" t="s">
        <v>26</v>
      </c>
      <c r="B64" s="39">
        <v>0</v>
      </c>
      <c r="C64" s="40">
        <f>B64/B66</f>
        <v>0</v>
      </c>
      <c r="D64" s="39">
        <v>0</v>
      </c>
      <c r="E64" s="40">
        <f>D64/D66</f>
        <v>0</v>
      </c>
      <c r="F64" s="39">
        <v>0</v>
      </c>
      <c r="G64" s="40">
        <f>F64/F66</f>
        <v>0</v>
      </c>
      <c r="H64" s="39">
        <v>0</v>
      </c>
      <c r="I64" s="40">
        <f>H64/H66</f>
        <v>0</v>
      </c>
      <c r="J64" s="39">
        <v>0</v>
      </c>
      <c r="K64" s="40">
        <v>0</v>
      </c>
      <c r="L64" s="39">
        <v>0</v>
      </c>
      <c r="M64" s="40">
        <v>0</v>
      </c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</row>
    <row r="65" spans="1:45" s="7" customFormat="1" ht="13.2">
      <c r="A65" s="38" t="s">
        <v>25</v>
      </c>
      <c r="B65" s="39">
        <v>3</v>
      </c>
      <c r="C65" s="40">
        <f>B65/B66</f>
        <v>2.407704654895666E-3</v>
      </c>
      <c r="D65" s="39">
        <v>0</v>
      </c>
      <c r="E65" s="40">
        <f>D65/D66</f>
        <v>0</v>
      </c>
      <c r="F65" s="39">
        <v>0</v>
      </c>
      <c r="G65" s="40">
        <f>F65/F66</f>
        <v>0</v>
      </c>
      <c r="H65" s="39">
        <v>0</v>
      </c>
      <c r="I65" s="40">
        <f>H65/H66</f>
        <v>0</v>
      </c>
      <c r="J65" s="39">
        <v>0</v>
      </c>
      <c r="K65" s="40">
        <v>0</v>
      </c>
      <c r="L65" s="39">
        <v>0</v>
      </c>
      <c r="M65" s="40">
        <v>0</v>
      </c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</row>
    <row r="66" spans="1:45" s="7" customFormat="1" ht="13.8" thickBot="1">
      <c r="A66" s="38" t="s">
        <v>30</v>
      </c>
      <c r="B66" s="69">
        <f t="shared" ref="B66:C66" si="2">SUM(B56:B65)</f>
        <v>1246</v>
      </c>
      <c r="C66" s="70">
        <f t="shared" si="2"/>
        <v>1</v>
      </c>
      <c r="D66" s="69">
        <f t="shared" ref="D66:I66" si="3">SUM(D56:D65)</f>
        <v>1169</v>
      </c>
      <c r="E66" s="70">
        <f t="shared" si="3"/>
        <v>1</v>
      </c>
      <c r="F66" s="69">
        <f t="shared" si="3"/>
        <v>1052.5</v>
      </c>
      <c r="G66" s="70">
        <f t="shared" si="3"/>
        <v>1</v>
      </c>
      <c r="H66" s="69">
        <f t="shared" si="3"/>
        <v>1808.5</v>
      </c>
      <c r="I66" s="70">
        <f t="shared" si="3"/>
        <v>1</v>
      </c>
      <c r="J66" s="69">
        <v>2401</v>
      </c>
      <c r="K66" s="70">
        <v>1</v>
      </c>
      <c r="L66" s="69">
        <v>2284</v>
      </c>
      <c r="M66" s="70">
        <v>1</v>
      </c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</row>
    <row r="67" spans="1:45" s="7" customFormat="1" ht="13.2">
      <c r="A67" s="42"/>
      <c r="B67" s="43"/>
      <c r="C67" s="44"/>
      <c r="D67" s="45"/>
      <c r="E67" s="37"/>
      <c r="F67" s="45"/>
      <c r="G67" s="37"/>
      <c r="H67" s="37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</row>
    <row r="68" spans="1:45" s="7" customFormat="1" ht="13.2">
      <c r="A68" s="42"/>
      <c r="B68" s="43"/>
      <c r="C68" s="44"/>
      <c r="D68" s="45"/>
      <c r="E68" s="37"/>
      <c r="F68" s="45"/>
      <c r="G68" s="37"/>
      <c r="H68" s="37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</row>
    <row r="69" spans="1:45" s="7" customFormat="1" ht="13.2">
      <c r="A69" s="42"/>
      <c r="B69" s="43"/>
      <c r="C69" s="44"/>
      <c r="D69" s="45"/>
      <c r="E69" s="37"/>
      <c r="F69" s="45"/>
      <c r="G69" s="37"/>
      <c r="H69" s="37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</row>
    <row r="70" spans="1:45" s="7" customFormat="1" ht="13.2">
      <c r="A70" s="42"/>
      <c r="B70" s="43"/>
      <c r="C70" s="44"/>
      <c r="D70" s="45"/>
      <c r="E70" s="37"/>
      <c r="F70" s="45"/>
      <c r="G70" s="37"/>
      <c r="H70" s="37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</row>
    <row r="71" spans="1:45" s="7" customFormat="1" ht="13.2">
      <c r="A71" s="42"/>
      <c r="B71" s="43"/>
      <c r="C71" s="44"/>
      <c r="D71" s="45"/>
      <c r="E71" s="37"/>
      <c r="F71" s="45"/>
      <c r="G71" s="37"/>
      <c r="H71" s="37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</row>
    <row r="72" spans="1:45" s="7" customFormat="1" ht="13.2">
      <c r="A72" s="42"/>
      <c r="B72" s="43"/>
      <c r="C72" s="44"/>
      <c r="D72" s="45"/>
      <c r="E72" s="37"/>
      <c r="F72" s="45"/>
      <c r="G72" s="37"/>
      <c r="H72" s="37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</row>
    <row r="86" spans="1:40" ht="41.1" customHeight="1">
      <c r="A86" s="46"/>
      <c r="B86" s="95" t="s">
        <v>33</v>
      </c>
      <c r="C86" s="95"/>
      <c r="D86" s="95"/>
      <c r="E86" s="95"/>
      <c r="F86" s="95"/>
      <c r="G86" s="46"/>
      <c r="H86" s="47"/>
      <c r="I86" s="47"/>
    </row>
    <row r="87" spans="1:40" ht="12.6" thickBot="1"/>
    <row r="88" spans="1:40" s="7" customFormat="1" ht="13.8" thickBot="1">
      <c r="D88" s="48">
        <v>2019</v>
      </c>
      <c r="E88" s="48">
        <v>2020</v>
      </c>
      <c r="F88" s="48">
        <v>2021</v>
      </c>
      <c r="G88" s="48">
        <v>2022</v>
      </c>
      <c r="H88" s="48">
        <v>2023</v>
      </c>
      <c r="I88" s="48">
        <v>2024</v>
      </c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</row>
    <row r="89" spans="1:40" s="7" customFormat="1" ht="13.2">
      <c r="B89" s="38" t="s">
        <v>27</v>
      </c>
      <c r="C89" s="49"/>
      <c r="D89" s="91">
        <v>21</v>
      </c>
      <c r="E89" s="51">
        <v>24</v>
      </c>
      <c r="F89" s="51">
        <v>17</v>
      </c>
      <c r="G89" s="51">
        <v>38</v>
      </c>
      <c r="H89" s="51">
        <v>29</v>
      </c>
      <c r="I89" s="51">
        <v>36</v>
      </c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</row>
    <row r="90" spans="1:40" s="7" customFormat="1" ht="13.2">
      <c r="B90" s="38" t="s">
        <v>24</v>
      </c>
      <c r="C90" s="52"/>
      <c r="D90" s="50">
        <v>4</v>
      </c>
      <c r="E90" s="51">
        <v>8</v>
      </c>
      <c r="F90" s="51">
        <v>8</v>
      </c>
      <c r="G90" s="51">
        <v>13</v>
      </c>
      <c r="H90" s="51">
        <v>1</v>
      </c>
      <c r="I90" s="51">
        <v>10</v>
      </c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</row>
    <row r="91" spans="1:40" s="7" customFormat="1" ht="13.2">
      <c r="B91" s="38" t="s">
        <v>40</v>
      </c>
      <c r="C91" s="52"/>
      <c r="D91" s="50">
        <v>58</v>
      </c>
      <c r="E91" s="51">
        <v>48</v>
      </c>
      <c r="F91" s="51">
        <v>33</v>
      </c>
      <c r="G91" s="51">
        <v>51</v>
      </c>
      <c r="H91" s="51">
        <v>75</v>
      </c>
      <c r="I91" s="51">
        <v>90</v>
      </c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</row>
    <row r="92" spans="1:40" s="7" customFormat="1" ht="13.2">
      <c r="B92" s="38" t="s">
        <v>23</v>
      </c>
      <c r="C92" s="52"/>
      <c r="D92" s="50">
        <v>32</v>
      </c>
      <c r="E92" s="51">
        <v>34</v>
      </c>
      <c r="F92" s="51">
        <v>22</v>
      </c>
      <c r="G92" s="51">
        <v>38</v>
      </c>
      <c r="H92" s="51">
        <v>52</v>
      </c>
      <c r="I92" s="51">
        <v>54</v>
      </c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</row>
    <row r="93" spans="1:40" s="7" customFormat="1" ht="12.75" customHeight="1">
      <c r="B93" s="41" t="s">
        <v>29</v>
      </c>
      <c r="C93" s="52"/>
      <c r="D93" s="50">
        <v>112</v>
      </c>
      <c r="E93" s="51">
        <v>93</v>
      </c>
      <c r="F93" s="51">
        <v>67</v>
      </c>
      <c r="G93" s="51">
        <v>121</v>
      </c>
      <c r="H93" s="51">
        <v>140</v>
      </c>
      <c r="I93" s="51">
        <v>154</v>
      </c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</row>
    <row r="94" spans="1:40" s="7" customFormat="1" ht="15" customHeight="1">
      <c r="B94" s="38" t="s">
        <v>31</v>
      </c>
      <c r="C94" s="52"/>
      <c r="D94" s="50">
        <v>161</v>
      </c>
      <c r="E94" s="51">
        <v>155</v>
      </c>
      <c r="F94" s="51">
        <v>158</v>
      </c>
      <c r="G94" s="51">
        <v>299</v>
      </c>
      <c r="H94" s="51">
        <v>350</v>
      </c>
      <c r="I94" s="51">
        <v>354</v>
      </c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</row>
    <row r="95" spans="1:40" s="7" customFormat="1" ht="15" customHeight="1">
      <c r="B95" s="38" t="s">
        <v>26</v>
      </c>
      <c r="C95" s="52"/>
      <c r="D95" s="50">
        <v>7</v>
      </c>
      <c r="E95" s="51">
        <v>10</v>
      </c>
      <c r="F95" s="51">
        <v>5</v>
      </c>
      <c r="G95" s="51">
        <v>9</v>
      </c>
      <c r="H95" s="51">
        <v>13</v>
      </c>
      <c r="I95" s="51">
        <v>14</v>
      </c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</row>
    <row r="96" spans="1:40" s="7" customFormat="1" ht="13.8" thickBot="1">
      <c r="B96" s="38" t="s">
        <v>25</v>
      </c>
      <c r="C96" s="49"/>
      <c r="D96" s="53">
        <v>2</v>
      </c>
      <c r="E96" s="54">
        <v>4</v>
      </c>
      <c r="F96" s="54">
        <v>2</v>
      </c>
      <c r="G96" s="54">
        <v>2</v>
      </c>
      <c r="H96" s="54">
        <v>2</v>
      </c>
      <c r="I96" s="54">
        <v>2</v>
      </c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</row>
    <row r="99" spans="2:63" ht="18.75" customHeight="1">
      <c r="B99" s="95" t="s">
        <v>34</v>
      </c>
      <c r="C99" s="95"/>
      <c r="D99" s="95"/>
      <c r="E99" s="95"/>
      <c r="F99" s="9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</row>
    <row r="100" spans="2:63"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</row>
    <row r="101" spans="2:63" ht="13.2">
      <c r="C101" s="92">
        <v>20.97</v>
      </c>
      <c r="D101" s="42" t="s">
        <v>35</v>
      </c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</row>
    <row r="102" spans="2:63" ht="13.2">
      <c r="C102" s="93">
        <v>41.47</v>
      </c>
      <c r="D102" s="42" t="s">
        <v>36</v>
      </c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</row>
  </sheetData>
  <mergeCells count="16">
    <mergeCell ref="L54:M54"/>
    <mergeCell ref="J54:K54"/>
    <mergeCell ref="I12:J12"/>
    <mergeCell ref="A2:I2"/>
    <mergeCell ref="A3:I3"/>
    <mergeCell ref="A10:I10"/>
    <mergeCell ref="B12:D12"/>
    <mergeCell ref="E12:G12"/>
    <mergeCell ref="A11:G11"/>
    <mergeCell ref="B99:F99"/>
    <mergeCell ref="B86:F86"/>
    <mergeCell ref="A52:I52"/>
    <mergeCell ref="B54:C54"/>
    <mergeCell ref="D54:E54"/>
    <mergeCell ref="F54:G54"/>
    <mergeCell ref="H54:I54"/>
  </mergeCells>
  <phoneticPr fontId="3" type="noConversion"/>
  <printOptions horizontalCentered="1"/>
  <pageMargins left="0.76" right="0.41" top="0.68" bottom="0.5" header="0.5" footer="0"/>
  <pageSetup orientation="portrait" horizontalDpi="4294967292" verticalDpi="4294967292" r:id="rId1"/>
  <headerFooter alignWithMargins="0"/>
  <rowBreaks count="1" manualBreakCount="1">
    <brk id="51" max="8" man="1"/>
  </rowBreaks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K109"/>
  <sheetViews>
    <sheetView showGridLines="0" zoomScaleNormal="100" zoomScaleSheetLayoutView="100" workbookViewId="0">
      <selection activeCell="J27" sqref="J27"/>
    </sheetView>
  </sheetViews>
  <sheetFormatPr defaultColWidth="11.375" defaultRowHeight="12"/>
  <cols>
    <col min="1" max="1" width="13.375" style="4" customWidth="1"/>
    <col min="2" max="2" width="11.75" style="4" customWidth="1"/>
    <col min="3" max="7" width="11.375" style="4" customWidth="1"/>
    <col min="8" max="8" width="10.875" style="4" customWidth="1"/>
    <col min="9" max="9" width="11.375" style="4" customWidth="1"/>
    <col min="10" max="11" width="11.375" style="56" customWidth="1"/>
    <col min="12" max="14" width="5" style="56" customWidth="1"/>
    <col min="15" max="15" width="0.875" style="56" customWidth="1"/>
    <col min="16" max="18" width="5" style="56" customWidth="1"/>
    <col min="19" max="19" width="0.875" style="56" customWidth="1"/>
    <col min="20" max="22" width="5" style="56" customWidth="1"/>
    <col min="23" max="23" width="0.875" style="56" customWidth="1"/>
    <col min="24" max="26" width="5" style="56" customWidth="1"/>
    <col min="27" max="27" width="0.875" style="56" customWidth="1"/>
    <col min="28" max="30" width="5" style="56" customWidth="1"/>
    <col min="31" max="31" width="0.875" style="56" customWidth="1"/>
    <col min="32" max="34" width="5" style="56" customWidth="1"/>
    <col min="35" max="35" width="0.875" style="56" customWidth="1"/>
    <col min="36" max="38" width="5" style="56" customWidth="1"/>
    <col min="39" max="39" width="0.875" style="56" customWidth="1"/>
    <col min="40" max="42" width="5" style="56" customWidth="1"/>
    <col min="43" max="43" width="0.875" style="56" customWidth="1"/>
    <col min="44" max="44" width="5" style="56" customWidth="1"/>
    <col min="45" max="46" width="5" style="4" customWidth="1"/>
    <col min="47" max="47" width="0.875" style="4" customWidth="1"/>
    <col min="48" max="51" width="5" style="4" customWidth="1"/>
    <col min="52" max="16384" width="11.375" style="4"/>
  </cols>
  <sheetData>
    <row r="1" spans="1:43" ht="15" customHeight="1"/>
    <row r="2" spans="1:43" ht="22.8">
      <c r="A2" s="102" t="s">
        <v>16</v>
      </c>
      <c r="B2" s="102"/>
      <c r="C2" s="102"/>
      <c r="D2" s="102"/>
      <c r="E2" s="102"/>
      <c r="F2" s="102"/>
      <c r="G2" s="102"/>
      <c r="H2" s="101"/>
      <c r="I2" s="101"/>
      <c r="J2" s="57"/>
    </row>
    <row r="3" spans="1:43" ht="15.75" customHeight="1">
      <c r="A3" s="103" t="s">
        <v>0</v>
      </c>
      <c r="B3" s="103"/>
      <c r="C3" s="103"/>
      <c r="D3" s="103"/>
      <c r="E3" s="103"/>
      <c r="F3" s="103"/>
      <c r="G3" s="103"/>
      <c r="H3" s="101"/>
      <c r="I3" s="101"/>
      <c r="J3" s="57"/>
    </row>
    <row r="4" spans="1:43" ht="6.75" customHeight="1">
      <c r="F4" s="7"/>
    </row>
    <row r="5" spans="1:43" ht="13.8" thickBot="1">
      <c r="F5" s="7"/>
    </row>
    <row r="6" spans="1:43" s="1" customFormat="1" ht="14.4" thickBot="1">
      <c r="A6" s="8" t="s">
        <v>1</v>
      </c>
      <c r="B6" s="9">
        <v>2011</v>
      </c>
      <c r="C6" s="9">
        <v>2012</v>
      </c>
      <c r="D6" s="9">
        <v>2013</v>
      </c>
      <c r="E6" s="9" t="s">
        <v>39</v>
      </c>
      <c r="F6" s="9">
        <v>2016</v>
      </c>
      <c r="G6" s="9">
        <v>2017</v>
      </c>
      <c r="H6" s="9">
        <v>2018</v>
      </c>
      <c r="I6" s="9">
        <v>2019</v>
      </c>
      <c r="J6" s="9">
        <v>2020</v>
      </c>
      <c r="K6" s="8">
        <v>2021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</row>
    <row r="7" spans="1:43" s="1" customFormat="1" ht="13.8">
      <c r="A7" s="10" t="s">
        <v>2</v>
      </c>
      <c r="B7" s="11">
        <v>0.88</v>
      </c>
      <c r="C7" s="11">
        <v>0.91</v>
      </c>
      <c r="D7" s="11">
        <v>0.82</v>
      </c>
      <c r="E7" s="11">
        <v>0.95</v>
      </c>
      <c r="F7" s="11">
        <v>0.96</v>
      </c>
      <c r="G7" s="11">
        <v>0.90400000000000003</v>
      </c>
      <c r="H7" s="11">
        <v>0.93200000000000005</v>
      </c>
      <c r="I7" s="11">
        <v>0.90780000000000005</v>
      </c>
      <c r="J7" s="11">
        <v>0.94169999999999998</v>
      </c>
      <c r="K7" s="12">
        <v>0.76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</row>
    <row r="8" spans="1:43" ht="15" customHeight="1">
      <c r="D8" s="13" t="s">
        <v>38</v>
      </c>
    </row>
    <row r="9" spans="1:43" ht="15" customHeight="1"/>
    <row r="10" spans="1:43" ht="17.399999999999999">
      <c r="A10" s="104" t="s">
        <v>3</v>
      </c>
      <c r="B10" s="104"/>
      <c r="C10" s="104"/>
      <c r="D10" s="104"/>
      <c r="E10" s="104"/>
      <c r="F10" s="104"/>
      <c r="G10" s="104"/>
      <c r="H10" s="97"/>
      <c r="I10" s="97"/>
    </row>
    <row r="11" spans="1:43" ht="12" customHeight="1" thickBot="1">
      <c r="A11" s="110"/>
      <c r="B11" s="110"/>
      <c r="C11" s="110"/>
      <c r="D11" s="110"/>
      <c r="E11" s="110"/>
      <c r="F11" s="110"/>
      <c r="G11" s="110"/>
      <c r="H11" s="14"/>
      <c r="J11" s="80"/>
    </row>
    <row r="12" spans="1:43" s="1" customFormat="1" ht="14.4" thickBot="1">
      <c r="B12" s="105" t="s">
        <v>4</v>
      </c>
      <c r="C12" s="106"/>
      <c r="D12" s="107"/>
      <c r="E12" s="105" t="s">
        <v>5</v>
      </c>
      <c r="F12" s="108"/>
      <c r="G12" s="109"/>
      <c r="H12" s="15" t="s">
        <v>6</v>
      </c>
      <c r="I12" s="111" t="s">
        <v>7</v>
      </c>
      <c r="J12" s="112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</row>
    <row r="13" spans="1:43" s="1" customFormat="1" ht="14.4" thickBot="1">
      <c r="A13" s="16"/>
      <c r="B13" s="17" t="s">
        <v>8</v>
      </c>
      <c r="C13" s="18" t="s">
        <v>9</v>
      </c>
      <c r="D13" s="19" t="s">
        <v>10</v>
      </c>
      <c r="E13" s="20" t="s">
        <v>8</v>
      </c>
      <c r="F13" s="18" t="s">
        <v>9</v>
      </c>
      <c r="G13" s="19" t="s">
        <v>10</v>
      </c>
      <c r="H13" s="21" t="s">
        <v>11</v>
      </c>
      <c r="I13" s="81" t="s">
        <v>12</v>
      </c>
      <c r="J13" s="81" t="s">
        <v>13</v>
      </c>
      <c r="K13" s="3"/>
      <c r="L13" s="3"/>
      <c r="M13" s="3"/>
      <c r="N13" s="3"/>
      <c r="O13" s="3"/>
      <c r="P13" s="3"/>
      <c r="Q13" s="3"/>
      <c r="R13" s="3"/>
      <c r="S13" s="3"/>
      <c r="T13" s="58"/>
      <c r="U13" s="3"/>
      <c r="V13" s="3"/>
      <c r="W13" s="3"/>
      <c r="X13" s="58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</row>
    <row r="14" spans="1:43" s="1" customFormat="1" ht="13.8">
      <c r="A14" s="23">
        <v>2011</v>
      </c>
      <c r="B14" s="24">
        <v>0.6</v>
      </c>
      <c r="C14" s="25">
        <v>0.78449999999999998</v>
      </c>
      <c r="D14" s="26">
        <f>11.4%</f>
        <v>0.114</v>
      </c>
      <c r="E14" s="24">
        <v>0.6</v>
      </c>
      <c r="F14" s="25">
        <v>0.79649999999999999</v>
      </c>
      <c r="G14" s="26">
        <v>5.5E-2</v>
      </c>
      <c r="H14" s="27" t="s">
        <v>14</v>
      </c>
      <c r="I14" s="71">
        <v>0.69499999999999995</v>
      </c>
      <c r="J14" s="71">
        <v>0.66600000000000004</v>
      </c>
      <c r="K14" s="3"/>
      <c r="L14" s="3"/>
      <c r="M14" s="3"/>
      <c r="N14" s="3"/>
      <c r="O14" s="3"/>
      <c r="P14" s="3"/>
      <c r="Q14" s="3"/>
      <c r="R14" s="3"/>
      <c r="S14" s="59"/>
      <c r="T14" s="3"/>
      <c r="U14" s="3"/>
      <c r="V14" s="3"/>
      <c r="W14" s="59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</row>
    <row r="15" spans="1:43" s="1" customFormat="1" ht="13.8">
      <c r="A15" s="23">
        <v>2012</v>
      </c>
      <c r="B15" s="24">
        <v>0.6</v>
      </c>
      <c r="C15" s="25">
        <v>0.78349999999999997</v>
      </c>
      <c r="D15" s="26">
        <f t="shared" ref="D15:D21" si="0">(C15-C14)/C14</f>
        <v>-1.2746972594008935E-3</v>
      </c>
      <c r="E15" s="24">
        <v>0.6</v>
      </c>
      <c r="F15" s="25">
        <v>0.78769999999999996</v>
      </c>
      <c r="G15" s="26">
        <f t="shared" ref="G15:G21" si="1">(F15-F14)/F14</f>
        <v>-1.1048336472065323E-2</v>
      </c>
      <c r="H15" s="27" t="s">
        <v>14</v>
      </c>
      <c r="I15" s="71">
        <v>0.69389999999999996</v>
      </c>
      <c r="J15" s="71">
        <v>0.66639999999999999</v>
      </c>
      <c r="K15" s="3"/>
      <c r="L15" s="3"/>
      <c r="M15" s="3"/>
      <c r="N15" s="3"/>
      <c r="O15" s="3"/>
      <c r="P15" s="3"/>
      <c r="Q15" s="3"/>
      <c r="R15" s="3"/>
      <c r="S15" s="59"/>
      <c r="T15" s="3"/>
      <c r="U15" s="3"/>
      <c r="V15" s="3"/>
      <c r="W15" s="59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</row>
    <row r="16" spans="1:43" s="1" customFormat="1" ht="13.8">
      <c r="A16" s="23">
        <v>2013</v>
      </c>
      <c r="B16" s="24">
        <v>0.6</v>
      </c>
      <c r="C16" s="25">
        <v>0.7873</v>
      </c>
      <c r="D16" s="26">
        <f t="shared" si="0"/>
        <v>4.8500319081046916E-3</v>
      </c>
      <c r="E16" s="24">
        <v>0.6</v>
      </c>
      <c r="F16" s="25">
        <v>0.78639999999999999</v>
      </c>
      <c r="G16" s="26">
        <f t="shared" si="1"/>
        <v>-1.650374508061404E-3</v>
      </c>
      <c r="H16" s="27" t="s">
        <v>14</v>
      </c>
      <c r="I16" s="71">
        <v>0.70809999999999995</v>
      </c>
      <c r="J16" s="71">
        <v>0.67410000000000003</v>
      </c>
      <c r="K16" s="3"/>
      <c r="L16" s="3"/>
      <c r="M16" s="3"/>
      <c r="N16" s="3"/>
      <c r="O16" s="3"/>
      <c r="P16" s="3"/>
      <c r="Q16" s="3"/>
      <c r="R16" s="3"/>
      <c r="S16" s="59"/>
      <c r="T16" s="3"/>
      <c r="U16" s="3"/>
      <c r="V16" s="3"/>
      <c r="W16" s="59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</row>
    <row r="17" spans="1:44" s="1" customFormat="1" ht="13.8">
      <c r="A17" s="67">
        <v>2015</v>
      </c>
      <c r="B17" s="24">
        <v>0.6</v>
      </c>
      <c r="C17" s="25">
        <v>0.74629999999999996</v>
      </c>
      <c r="D17" s="26">
        <f t="shared" si="0"/>
        <v>-5.2076717896608705E-2</v>
      </c>
      <c r="E17" s="24">
        <v>0.6</v>
      </c>
      <c r="F17" s="25">
        <v>0.73829999999999996</v>
      </c>
      <c r="G17" s="26">
        <f t="shared" si="1"/>
        <v>-6.1164801627670441E-2</v>
      </c>
      <c r="H17" s="27" t="s">
        <v>14</v>
      </c>
      <c r="I17" s="71">
        <v>0.70830000000000004</v>
      </c>
      <c r="J17" s="71">
        <v>0.66800000000000004</v>
      </c>
      <c r="K17" s="3"/>
      <c r="L17" s="3"/>
      <c r="M17" s="3"/>
      <c r="N17" s="3"/>
      <c r="O17" s="3"/>
      <c r="P17" s="3"/>
      <c r="Q17" s="3"/>
      <c r="R17" s="3"/>
      <c r="S17" s="59"/>
      <c r="T17" s="3"/>
      <c r="U17" s="3"/>
      <c r="V17" s="3"/>
      <c r="W17" s="59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</row>
    <row r="18" spans="1:44" s="29" customFormat="1" ht="13.8">
      <c r="A18" s="67">
        <v>2016</v>
      </c>
      <c r="B18" s="24">
        <v>0.6</v>
      </c>
      <c r="C18" s="25">
        <v>0.75670000000000004</v>
      </c>
      <c r="D18" s="26">
        <f t="shared" si="0"/>
        <v>1.3935414712582174E-2</v>
      </c>
      <c r="E18" s="24">
        <v>0.6</v>
      </c>
      <c r="F18" s="25">
        <v>0.73499999999999999</v>
      </c>
      <c r="G18" s="26">
        <f t="shared" si="1"/>
        <v>-4.4697277529459163E-3</v>
      </c>
      <c r="H18" s="27" t="s">
        <v>14</v>
      </c>
      <c r="I18" s="71">
        <v>0.71579999999999999</v>
      </c>
      <c r="J18" s="71">
        <v>0.67889999999999995</v>
      </c>
      <c r="K18" s="58"/>
      <c r="L18" s="58"/>
      <c r="M18" s="58"/>
      <c r="N18" s="58"/>
      <c r="O18" s="58"/>
      <c r="P18" s="58"/>
      <c r="Q18" s="58"/>
      <c r="R18" s="58"/>
      <c r="S18" s="60"/>
      <c r="T18" s="58"/>
      <c r="U18" s="58"/>
      <c r="V18" s="58"/>
      <c r="W18" s="60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</row>
    <row r="19" spans="1:44" s="1" customFormat="1" ht="13.8">
      <c r="A19" s="67">
        <v>2017</v>
      </c>
      <c r="B19" s="24">
        <v>0.6</v>
      </c>
      <c r="C19" s="25">
        <v>0.82299999999999995</v>
      </c>
      <c r="D19" s="26">
        <f t="shared" si="0"/>
        <v>8.7617285582132831E-2</v>
      </c>
      <c r="E19" s="24">
        <v>0.6</v>
      </c>
      <c r="F19" s="25">
        <v>0.79700000000000004</v>
      </c>
      <c r="G19" s="26">
        <f t="shared" si="1"/>
        <v>8.4353741496598716E-2</v>
      </c>
      <c r="H19" s="27" t="s">
        <v>14</v>
      </c>
      <c r="I19" s="82">
        <v>0.75170000000000003</v>
      </c>
      <c r="J19" s="82">
        <v>0.71889999999999998</v>
      </c>
      <c r="K19" s="3"/>
      <c r="L19" s="3"/>
      <c r="M19" s="3"/>
      <c r="N19" s="3"/>
      <c r="O19" s="3"/>
      <c r="P19" s="3"/>
      <c r="Q19" s="3"/>
      <c r="R19" s="3"/>
      <c r="S19" s="59"/>
      <c r="T19" s="58"/>
      <c r="U19" s="3"/>
      <c r="V19" s="3"/>
      <c r="W19" s="59"/>
      <c r="X19" s="58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</row>
    <row r="20" spans="1:44" ht="14.4" thickBot="1">
      <c r="A20" s="67">
        <v>2018</v>
      </c>
      <c r="B20" s="72">
        <v>0.6</v>
      </c>
      <c r="C20" s="73">
        <v>0.74629999999999996</v>
      </c>
      <c r="D20" s="74">
        <f t="shared" si="0"/>
        <v>-9.3195625759416756E-2</v>
      </c>
      <c r="E20" s="72">
        <v>0.6</v>
      </c>
      <c r="F20" s="73">
        <v>0.71830000000000005</v>
      </c>
      <c r="G20" s="74">
        <f t="shared" si="1"/>
        <v>-9.874529485570889E-2</v>
      </c>
      <c r="H20" s="27" t="s">
        <v>14</v>
      </c>
      <c r="I20" s="71">
        <v>0.75929999999999997</v>
      </c>
      <c r="J20" s="82">
        <v>0.71540000000000004</v>
      </c>
      <c r="T20" s="61"/>
      <c r="U20" s="62"/>
      <c r="X20" s="61"/>
      <c r="Y20" s="62"/>
    </row>
    <row r="21" spans="1:44" s="79" customFormat="1" ht="14.4" thickBot="1">
      <c r="A21" s="67">
        <v>2019</v>
      </c>
      <c r="B21" s="84">
        <v>0.6</v>
      </c>
      <c r="C21" s="85">
        <v>0.74319999999999997</v>
      </c>
      <c r="D21" s="86">
        <f t="shared" si="0"/>
        <v>-4.153825539327337E-3</v>
      </c>
      <c r="E21" s="87">
        <v>0.6</v>
      </c>
      <c r="F21" s="85">
        <v>0.66969999999999996</v>
      </c>
      <c r="G21" s="86">
        <f t="shared" si="1"/>
        <v>-6.7659752192677267E-2</v>
      </c>
      <c r="H21" s="27" t="s">
        <v>14</v>
      </c>
      <c r="I21" s="71">
        <v>0.73650000000000004</v>
      </c>
      <c r="J21" s="82">
        <v>0.69230000000000003</v>
      </c>
      <c r="K21" s="62"/>
      <c r="L21" s="62"/>
      <c r="M21" s="62"/>
      <c r="N21" s="62"/>
      <c r="O21" s="62"/>
      <c r="P21" s="62"/>
      <c r="Q21" s="62"/>
      <c r="R21" s="62"/>
      <c r="S21" s="62"/>
      <c r="T21" s="61"/>
      <c r="U21" s="62"/>
      <c r="V21" s="62"/>
      <c r="W21" s="62"/>
      <c r="X21" s="61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</row>
    <row r="22" spans="1:44" s="79" customFormat="1" ht="14.4" thickBot="1">
      <c r="A22" s="67">
        <v>2020</v>
      </c>
      <c r="B22" s="84">
        <v>0.6</v>
      </c>
      <c r="C22" s="85">
        <v>0.76680000000000004</v>
      </c>
      <c r="D22" s="86">
        <f>(C22-C21)/C21</f>
        <v>3.175457481162549E-2</v>
      </c>
      <c r="E22" s="87">
        <v>0.6</v>
      </c>
      <c r="F22" s="85">
        <v>0.71399999999999997</v>
      </c>
      <c r="G22" s="86">
        <f>(F22-F21)/F21</f>
        <v>6.6149021950126938E-2</v>
      </c>
      <c r="H22" s="27" t="s">
        <v>14</v>
      </c>
      <c r="I22" s="71">
        <v>0.73740000000000006</v>
      </c>
      <c r="J22" s="71">
        <v>0.70799999999999996</v>
      </c>
      <c r="K22" s="62"/>
      <c r="L22" s="62"/>
      <c r="M22" s="62"/>
      <c r="N22" s="62"/>
      <c r="O22" s="62"/>
      <c r="P22" s="62"/>
      <c r="Q22" s="62"/>
      <c r="R22" s="62"/>
      <c r="S22" s="62"/>
      <c r="T22" s="61"/>
      <c r="U22" s="62"/>
      <c r="V22" s="62"/>
      <c r="W22" s="62"/>
      <c r="X22" s="61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</row>
    <row r="23" spans="1:44" s="79" customFormat="1" ht="14.4" thickBot="1">
      <c r="A23" s="66">
        <v>2021</v>
      </c>
      <c r="B23" s="75">
        <v>0.6</v>
      </c>
      <c r="C23" s="76">
        <v>0.15240000000000001</v>
      </c>
      <c r="D23" s="77">
        <f>(C23-C22)/C22</f>
        <v>-0.80125195618153366</v>
      </c>
      <c r="E23" s="78">
        <v>0.6</v>
      </c>
      <c r="F23" s="76">
        <v>0.11990000000000001</v>
      </c>
      <c r="G23" s="77">
        <f>(F23-F22)/F22</f>
        <v>-0.83207282913165259</v>
      </c>
      <c r="H23" s="28" t="s">
        <v>37</v>
      </c>
      <c r="I23" s="71">
        <v>0.48699999999999999</v>
      </c>
      <c r="J23" s="71">
        <v>0.46700000000000003</v>
      </c>
      <c r="K23" s="62"/>
      <c r="L23" s="62"/>
      <c r="M23" s="62"/>
      <c r="N23" s="62"/>
      <c r="O23" s="62"/>
      <c r="P23" s="62"/>
      <c r="Q23" s="62"/>
      <c r="R23" s="62"/>
      <c r="S23" s="62"/>
      <c r="T23" s="61"/>
      <c r="U23" s="62"/>
      <c r="V23" s="62"/>
      <c r="W23" s="62"/>
      <c r="X23" s="61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</row>
    <row r="24" spans="1:44">
      <c r="T24" s="61"/>
      <c r="U24" s="62"/>
      <c r="X24" s="61"/>
      <c r="Y24" s="62"/>
    </row>
    <row r="25" spans="1:44">
      <c r="T25" s="61"/>
      <c r="U25" s="62"/>
      <c r="X25" s="61"/>
      <c r="Y25" s="62"/>
    </row>
    <row r="26" spans="1:44">
      <c r="T26" s="61"/>
      <c r="U26" s="62"/>
      <c r="X26" s="61"/>
      <c r="Y26" s="62"/>
    </row>
    <row r="27" spans="1:44">
      <c r="T27" s="61"/>
      <c r="U27" s="62"/>
      <c r="X27" s="61"/>
      <c r="Y27" s="62"/>
    </row>
    <row r="28" spans="1:44">
      <c r="T28" s="61"/>
      <c r="U28" s="62"/>
      <c r="X28" s="61"/>
      <c r="Y28" s="62"/>
    </row>
    <row r="29" spans="1:44">
      <c r="T29" s="61"/>
      <c r="U29" s="62"/>
      <c r="X29" s="61"/>
      <c r="Y29" s="62"/>
    </row>
    <row r="30" spans="1:44">
      <c r="T30" s="61"/>
      <c r="U30" s="62"/>
      <c r="X30" s="61"/>
      <c r="Y30" s="62"/>
    </row>
    <row r="31" spans="1:44">
      <c r="L31" s="62"/>
      <c r="M31" s="62"/>
    </row>
    <row r="33" spans="23:23">
      <c r="W33" s="63"/>
    </row>
    <row r="34" spans="23:23">
      <c r="W34" s="63"/>
    </row>
    <row r="35" spans="23:23">
      <c r="W35" s="63"/>
    </row>
    <row r="36" spans="23:23">
      <c r="W36" s="63"/>
    </row>
    <row r="37" spans="23:23">
      <c r="W37" s="63"/>
    </row>
    <row r="38" spans="23:23">
      <c r="W38" s="63"/>
    </row>
    <row r="55" spans="1:38" ht="12" customHeight="1"/>
    <row r="56" spans="1:38" ht="19.05" customHeight="1">
      <c r="A56" s="96" t="s">
        <v>17</v>
      </c>
      <c r="B56" s="96"/>
      <c r="C56" s="96"/>
      <c r="D56" s="96"/>
      <c r="E56" s="96"/>
      <c r="F56" s="96"/>
      <c r="G56" s="96"/>
      <c r="H56" s="97"/>
      <c r="I56" s="97"/>
    </row>
    <row r="57" spans="1:38" ht="12.6" thickBot="1"/>
    <row r="58" spans="1:38" s="7" customFormat="1" ht="14.1" customHeight="1" thickBot="1">
      <c r="B58" s="98">
        <v>2017</v>
      </c>
      <c r="C58" s="99"/>
      <c r="D58" s="98">
        <v>2018</v>
      </c>
      <c r="E58" s="99"/>
      <c r="F58" s="98">
        <v>2019</v>
      </c>
      <c r="G58" s="99"/>
      <c r="H58" s="98">
        <v>2020</v>
      </c>
      <c r="I58" s="99"/>
      <c r="J58" s="98">
        <v>2021</v>
      </c>
      <c r="K58" s="99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</row>
    <row r="59" spans="1:38" s="7" customFormat="1" ht="13.8" thickBot="1">
      <c r="A59" s="68" t="s">
        <v>18</v>
      </c>
      <c r="B59" s="34" t="s">
        <v>19</v>
      </c>
      <c r="C59" s="19" t="s">
        <v>20</v>
      </c>
      <c r="D59" s="34" t="s">
        <v>19</v>
      </c>
      <c r="E59" s="19" t="s">
        <v>20</v>
      </c>
      <c r="F59" s="34" t="s">
        <v>19</v>
      </c>
      <c r="G59" s="19" t="s">
        <v>20</v>
      </c>
      <c r="H59" s="34" t="s">
        <v>19</v>
      </c>
      <c r="I59" s="19" t="s">
        <v>20</v>
      </c>
      <c r="J59" s="34" t="s">
        <v>19</v>
      </c>
      <c r="K59" s="19" t="s">
        <v>20</v>
      </c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</row>
    <row r="60" spans="1:38" s="7" customFormat="1" ht="13.2">
      <c r="A60" s="38" t="s">
        <v>21</v>
      </c>
      <c r="B60" s="35">
        <v>893.3</v>
      </c>
      <c r="C60" s="36">
        <f>B60/B70</f>
        <v>0.77712048716833404</v>
      </c>
      <c r="D60" s="35">
        <v>808.24</v>
      </c>
      <c r="E60" s="36">
        <f>D60/D70</f>
        <v>0.74629732225300094</v>
      </c>
      <c r="F60" s="35">
        <v>719.44</v>
      </c>
      <c r="G60" s="36">
        <f>F60/F70</f>
        <v>0.7432231404958678</v>
      </c>
      <c r="H60" s="35">
        <v>749.16000000000008</v>
      </c>
      <c r="I60" s="36">
        <f>H60/H70</f>
        <v>0.76679631525076763</v>
      </c>
      <c r="J60" s="35">
        <v>121.88</v>
      </c>
      <c r="K60" s="36">
        <f>J60/J70</f>
        <v>0.15244527829893684</v>
      </c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</row>
    <row r="61" spans="1:38" s="7" customFormat="1" ht="13.2">
      <c r="A61" s="38" t="s">
        <v>27</v>
      </c>
      <c r="B61" s="39">
        <v>36.700000000000003</v>
      </c>
      <c r="C61" s="40">
        <f>B61/B70</f>
        <v>3.1926924749891263E-2</v>
      </c>
      <c r="D61" s="39">
        <v>51.759999999999991</v>
      </c>
      <c r="E61" s="40">
        <f>D61/D70</f>
        <v>4.7793167128347178E-2</v>
      </c>
      <c r="F61" s="39">
        <v>28.56</v>
      </c>
      <c r="G61" s="40">
        <f>F61/F70</f>
        <v>2.9504132231404957E-2</v>
      </c>
      <c r="H61" s="39">
        <v>32.839999999999996</v>
      </c>
      <c r="I61" s="40">
        <f>H61/H70</f>
        <v>3.3613101330603884E-2</v>
      </c>
      <c r="J61" s="39">
        <v>8.1199999999999992</v>
      </c>
      <c r="K61" s="40">
        <f>J61/J70</f>
        <v>1.0156347717323325E-2</v>
      </c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</row>
    <row r="62" spans="1:38" s="7" customFormat="1" ht="13.2">
      <c r="A62" s="38" t="s">
        <v>24</v>
      </c>
      <c r="B62" s="39">
        <v>4</v>
      </c>
      <c r="C62" s="40">
        <f>B62/B70</f>
        <v>3.4797738147020443E-3</v>
      </c>
      <c r="D62" s="39">
        <v>6</v>
      </c>
      <c r="E62" s="40">
        <f>D62/D70</f>
        <v>5.5401662049861496E-3</v>
      </c>
      <c r="F62" s="39">
        <v>5</v>
      </c>
      <c r="G62" s="40">
        <f>F62/F70</f>
        <v>5.1652892561983473E-3</v>
      </c>
      <c r="H62" s="39">
        <v>7</v>
      </c>
      <c r="I62" s="40">
        <f>H62/H70</f>
        <v>7.1647901740020462E-3</v>
      </c>
      <c r="J62" s="39">
        <v>1</v>
      </c>
      <c r="K62" s="40">
        <f>J62/J70</f>
        <v>1.2507817385866166E-3</v>
      </c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</row>
    <row r="63" spans="1:38" s="7" customFormat="1" ht="13.2">
      <c r="A63" s="38" t="s">
        <v>22</v>
      </c>
      <c r="B63" s="39">
        <v>34</v>
      </c>
      <c r="C63" s="40">
        <f>B63/B70</f>
        <v>2.9578077424967378E-2</v>
      </c>
      <c r="D63" s="39">
        <v>14</v>
      </c>
      <c r="E63" s="40">
        <f>D63/D70</f>
        <v>1.2927054478301015E-2</v>
      </c>
      <c r="F63" s="39">
        <v>32</v>
      </c>
      <c r="G63" s="40">
        <f>F63/F70</f>
        <v>3.3057851239669422E-2</v>
      </c>
      <c r="H63" s="39">
        <v>10</v>
      </c>
      <c r="I63" s="40">
        <f>H63/H70</f>
        <v>1.0235414534288638E-2</v>
      </c>
      <c r="J63" s="39">
        <v>0</v>
      </c>
      <c r="K63" s="40">
        <f>J63/J70</f>
        <v>0</v>
      </c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</row>
    <row r="64" spans="1:38" s="7" customFormat="1" ht="13.2">
      <c r="A64" s="38" t="s">
        <v>23</v>
      </c>
      <c r="B64" s="39">
        <v>89</v>
      </c>
      <c r="C64" s="40">
        <f>B64/B70</f>
        <v>7.7424967377120485E-2</v>
      </c>
      <c r="D64" s="39">
        <v>134</v>
      </c>
      <c r="E64" s="40">
        <f>D64/D70</f>
        <v>0.12373037857802401</v>
      </c>
      <c r="F64" s="39">
        <v>88</v>
      </c>
      <c r="G64" s="40">
        <f>F64/F70</f>
        <v>9.0909090909090912E-2</v>
      </c>
      <c r="H64" s="39">
        <v>100</v>
      </c>
      <c r="I64" s="40">
        <f>H64/H70</f>
        <v>0.10235414534288638</v>
      </c>
      <c r="J64" s="39">
        <v>18</v>
      </c>
      <c r="K64" s="40">
        <f>J64/J70</f>
        <v>2.2514071294559099E-2</v>
      </c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</row>
    <row r="65" spans="1:44" s="7" customFormat="1" ht="12.75" customHeight="1">
      <c r="A65" s="41" t="s">
        <v>29</v>
      </c>
      <c r="B65" s="39">
        <v>25.5</v>
      </c>
      <c r="C65" s="40">
        <f>B65/B70</f>
        <v>2.2183558068725531E-2</v>
      </c>
      <c r="D65" s="39"/>
      <c r="E65" s="40">
        <f>D65/D70</f>
        <v>0</v>
      </c>
      <c r="F65" s="39">
        <v>23</v>
      </c>
      <c r="G65" s="40">
        <f>F65/F70</f>
        <v>2.3760330578512397E-2</v>
      </c>
      <c r="H65" s="39">
        <v>15</v>
      </c>
      <c r="I65" s="40">
        <f>H65/H70</f>
        <v>1.5353121801432956E-2</v>
      </c>
      <c r="J65" s="39">
        <v>6.5</v>
      </c>
      <c r="K65" s="40">
        <f>J65/J70</f>
        <v>8.130081300813009E-3</v>
      </c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</row>
    <row r="66" spans="1:44" ht="13.2">
      <c r="A66" s="38" t="s">
        <v>32</v>
      </c>
      <c r="B66" s="39">
        <v>32</v>
      </c>
      <c r="C66" s="40">
        <f>B66/B70</f>
        <v>2.7838190517616355E-2</v>
      </c>
      <c r="D66" s="39">
        <v>27</v>
      </c>
      <c r="E66" s="40">
        <f>D66/D70</f>
        <v>2.4930747922437674E-2</v>
      </c>
      <c r="F66" s="39">
        <v>29</v>
      </c>
      <c r="G66" s="40">
        <f>F66/F70</f>
        <v>2.9958677685950414E-2</v>
      </c>
      <c r="H66" s="39">
        <v>19</v>
      </c>
      <c r="I66" s="40">
        <f>H66/H70</f>
        <v>1.9447287615148412E-2</v>
      </c>
      <c r="J66" s="39">
        <v>2</v>
      </c>
      <c r="K66" s="40">
        <f>J66/J70</f>
        <v>2.5015634771732333E-3</v>
      </c>
      <c r="AM66" s="4"/>
      <c r="AN66" s="4"/>
      <c r="AO66" s="4"/>
      <c r="AP66" s="4"/>
      <c r="AQ66" s="4"/>
      <c r="AR66" s="4"/>
    </row>
    <row r="67" spans="1:44" s="7" customFormat="1" ht="13.2">
      <c r="A67" s="38" t="s">
        <v>28</v>
      </c>
      <c r="B67" s="39">
        <v>24</v>
      </c>
      <c r="C67" s="40">
        <f>B67/B70</f>
        <v>2.0878642888212267E-2</v>
      </c>
      <c r="D67" s="39">
        <v>40</v>
      </c>
      <c r="E67" s="40">
        <f>D67/D70</f>
        <v>3.6934441366574332E-2</v>
      </c>
      <c r="F67" s="39">
        <v>38</v>
      </c>
      <c r="G67" s="40">
        <f>F67/F70</f>
        <v>3.9256198347107439E-2</v>
      </c>
      <c r="H67" s="39">
        <v>34</v>
      </c>
      <c r="I67" s="40">
        <f>H67/H70</f>
        <v>3.4800409416581364E-2</v>
      </c>
      <c r="J67" s="39">
        <v>642</v>
      </c>
      <c r="K67" s="40">
        <f>J67/J70</f>
        <v>0.80300187617260788</v>
      </c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</row>
    <row r="68" spans="1:44" s="7" customFormat="1" ht="13.2">
      <c r="A68" s="38" t="s">
        <v>26</v>
      </c>
      <c r="B68" s="39">
        <v>0</v>
      </c>
      <c r="C68" s="40">
        <f>B68/B70</f>
        <v>0</v>
      </c>
      <c r="D68" s="39">
        <v>0</v>
      </c>
      <c r="E68" s="40">
        <f>D68/D70</f>
        <v>0</v>
      </c>
      <c r="F68" s="39">
        <v>0</v>
      </c>
      <c r="G68" s="40">
        <f>F68/F70</f>
        <v>0</v>
      </c>
      <c r="H68" s="39">
        <v>1</v>
      </c>
      <c r="I68" s="40">
        <f>H68/H70</f>
        <v>1.0235414534288637E-3</v>
      </c>
      <c r="J68" s="39">
        <v>0</v>
      </c>
      <c r="K68" s="40">
        <f>J68/J70</f>
        <v>0</v>
      </c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</row>
    <row r="69" spans="1:44" s="7" customFormat="1" ht="13.2">
      <c r="A69" s="38" t="s">
        <v>25</v>
      </c>
      <c r="B69" s="39">
        <v>11</v>
      </c>
      <c r="C69" s="40">
        <f>B69/B70</f>
        <v>9.5693779904306216E-3</v>
      </c>
      <c r="D69" s="39">
        <v>2</v>
      </c>
      <c r="E69" s="40">
        <f>D69/D70</f>
        <v>1.8467220683287165E-3</v>
      </c>
      <c r="F69" s="39">
        <v>5</v>
      </c>
      <c r="G69" s="40">
        <f>F69/F70</f>
        <v>5.1652892561983473E-3</v>
      </c>
      <c r="H69" s="39">
        <v>9</v>
      </c>
      <c r="I69" s="40">
        <f>H69/H70</f>
        <v>9.2118730808597744E-3</v>
      </c>
      <c r="J69" s="39">
        <v>0</v>
      </c>
      <c r="K69" s="40">
        <f>J69/J70</f>
        <v>0</v>
      </c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</row>
    <row r="70" spans="1:44" s="7" customFormat="1" ht="13.8" thickBot="1">
      <c r="A70" s="38" t="s">
        <v>30</v>
      </c>
      <c r="B70" s="69">
        <f t="shared" ref="B70:G70" si="2">SUM(B60:B69)</f>
        <v>1149.5</v>
      </c>
      <c r="C70" s="70">
        <f t="shared" si="2"/>
        <v>1</v>
      </c>
      <c r="D70" s="69">
        <f t="shared" si="2"/>
        <v>1083</v>
      </c>
      <c r="E70" s="70">
        <f t="shared" si="2"/>
        <v>0.99999999999999989</v>
      </c>
      <c r="F70" s="69">
        <f t="shared" si="2"/>
        <v>968</v>
      </c>
      <c r="G70" s="70">
        <f t="shared" si="2"/>
        <v>0.99999999999999989</v>
      </c>
      <c r="H70" s="69">
        <f>SUM(H60:H69)</f>
        <v>977.00000000000011</v>
      </c>
      <c r="I70" s="70">
        <f>SUM(I60:I69)</f>
        <v>1</v>
      </c>
      <c r="J70" s="69">
        <f>SUM(J60:J69)</f>
        <v>799.5</v>
      </c>
      <c r="K70" s="70">
        <f>SUM(K60:K69)</f>
        <v>1</v>
      </c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</row>
    <row r="71" spans="1:44" s="7" customFormat="1" ht="13.2">
      <c r="A71" s="42"/>
      <c r="B71" s="43"/>
      <c r="C71" s="44"/>
      <c r="D71" s="45"/>
      <c r="E71" s="37"/>
      <c r="F71" s="45"/>
      <c r="G71" s="37"/>
      <c r="H71" s="37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</row>
    <row r="72" spans="1:44" s="7" customFormat="1" ht="13.2">
      <c r="A72" s="42"/>
      <c r="B72" s="43"/>
      <c r="C72" s="44"/>
      <c r="D72" s="45"/>
      <c r="E72" s="37"/>
      <c r="F72" s="45"/>
      <c r="G72" s="37"/>
      <c r="H72" s="37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</row>
    <row r="73" spans="1:44" s="7" customFormat="1" ht="13.2">
      <c r="A73" s="42"/>
      <c r="B73" s="43"/>
      <c r="C73" s="44"/>
      <c r="D73" s="45"/>
      <c r="E73" s="37"/>
      <c r="F73" s="45"/>
      <c r="G73" s="37"/>
      <c r="H73" s="37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</row>
    <row r="74" spans="1:44" s="7" customFormat="1" ht="13.2">
      <c r="A74" s="42"/>
      <c r="B74" s="43"/>
      <c r="C74" s="44"/>
      <c r="D74" s="45"/>
      <c r="E74" s="37"/>
      <c r="F74" s="45"/>
      <c r="G74" s="37"/>
      <c r="H74" s="37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</row>
    <row r="75" spans="1:44" s="7" customFormat="1" ht="13.2">
      <c r="A75" s="42"/>
      <c r="B75" s="43"/>
      <c r="C75" s="44"/>
      <c r="D75" s="45"/>
      <c r="E75" s="37"/>
      <c r="F75" s="45"/>
      <c r="G75" s="37"/>
      <c r="H75" s="37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</row>
    <row r="76" spans="1:44" s="7" customFormat="1" ht="13.2">
      <c r="A76" s="42"/>
      <c r="B76" s="43"/>
      <c r="C76" s="44"/>
      <c r="D76" s="45"/>
      <c r="E76" s="37"/>
      <c r="F76" s="45"/>
      <c r="G76" s="37"/>
      <c r="H76" s="37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</row>
    <row r="92" spans="1:41" ht="41.1" customHeight="1">
      <c r="A92" s="46"/>
      <c r="B92" s="95" t="s">
        <v>33</v>
      </c>
      <c r="C92" s="95"/>
      <c r="D92" s="95"/>
      <c r="E92" s="95"/>
      <c r="F92" s="95"/>
      <c r="G92" s="46"/>
      <c r="H92" s="47"/>
      <c r="I92" s="47"/>
    </row>
    <row r="93" spans="1:41" ht="12.6" thickBot="1"/>
    <row r="94" spans="1:41" s="7" customFormat="1" ht="13.8" thickBot="1">
      <c r="D94" s="88">
        <v>2017</v>
      </c>
      <c r="E94" s="83">
        <v>2018</v>
      </c>
      <c r="F94" s="48">
        <v>2019</v>
      </c>
      <c r="G94" s="48">
        <v>2020</v>
      </c>
      <c r="H94" s="48">
        <v>2021</v>
      </c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</row>
    <row r="95" spans="1:41" s="7" customFormat="1" ht="13.2">
      <c r="B95" s="38" t="s">
        <v>27</v>
      </c>
      <c r="C95" s="49"/>
      <c r="D95" s="89">
        <v>28</v>
      </c>
      <c r="E95" s="51">
        <v>23</v>
      </c>
      <c r="F95" s="51">
        <v>23</v>
      </c>
      <c r="G95" s="50">
        <v>26</v>
      </c>
      <c r="H95" s="50">
        <v>13</v>
      </c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N95" s="64"/>
      <c r="AO95" s="64"/>
    </row>
    <row r="96" spans="1:41" s="7" customFormat="1" ht="13.2">
      <c r="B96" s="38" t="s">
        <v>24</v>
      </c>
      <c r="C96" s="52"/>
      <c r="D96" s="89">
        <v>12</v>
      </c>
      <c r="E96" s="51">
        <v>9</v>
      </c>
      <c r="F96" s="51">
        <v>11</v>
      </c>
      <c r="G96" s="50">
        <v>12</v>
      </c>
      <c r="H96" s="50">
        <v>6</v>
      </c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</row>
    <row r="97" spans="2:63" s="7" customFormat="1" ht="13.2">
      <c r="B97" s="38" t="s">
        <v>22</v>
      </c>
      <c r="C97" s="52"/>
      <c r="D97" s="89">
        <v>21</v>
      </c>
      <c r="E97" s="51">
        <v>33</v>
      </c>
      <c r="F97" s="51">
        <v>28</v>
      </c>
      <c r="G97" s="50">
        <v>28</v>
      </c>
      <c r="H97" s="50">
        <v>19</v>
      </c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</row>
    <row r="98" spans="2:63" s="7" customFormat="1" ht="13.2">
      <c r="B98" s="38" t="s">
        <v>23</v>
      </c>
      <c r="C98" s="52"/>
      <c r="D98" s="89">
        <v>33</v>
      </c>
      <c r="E98" s="51">
        <v>33</v>
      </c>
      <c r="F98" s="51">
        <v>34</v>
      </c>
      <c r="G98" s="50">
        <v>32</v>
      </c>
      <c r="H98" s="50">
        <v>27</v>
      </c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</row>
    <row r="99" spans="2:63" s="7" customFormat="1" ht="12.75" customHeight="1">
      <c r="B99" s="41" t="s">
        <v>29</v>
      </c>
      <c r="C99" s="52"/>
      <c r="D99" s="89">
        <v>90</v>
      </c>
      <c r="E99" s="51">
        <v>94</v>
      </c>
      <c r="F99" s="51">
        <v>80</v>
      </c>
      <c r="G99" s="50">
        <v>77</v>
      </c>
      <c r="H99" s="50">
        <v>50</v>
      </c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</row>
    <row r="100" spans="2:63" s="7" customFormat="1" ht="12.75" customHeight="1">
      <c r="B100" s="41" t="s">
        <v>32</v>
      </c>
      <c r="C100" s="52"/>
      <c r="D100" s="89">
        <v>43</v>
      </c>
      <c r="E100" s="51"/>
      <c r="F100" s="51"/>
      <c r="G100" s="50"/>
      <c r="H100" s="50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</row>
    <row r="101" spans="2:63" s="7" customFormat="1" ht="15" customHeight="1">
      <c r="B101" s="38" t="s">
        <v>31</v>
      </c>
      <c r="C101" s="52"/>
      <c r="D101" s="89">
        <v>157</v>
      </c>
      <c r="E101" s="51">
        <v>165</v>
      </c>
      <c r="F101" s="51">
        <v>138</v>
      </c>
      <c r="G101" s="50">
        <v>154</v>
      </c>
      <c r="H101" s="50">
        <v>134</v>
      </c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  <c r="AN101" s="64"/>
      <c r="AO101" s="64"/>
    </row>
    <row r="102" spans="2:63" s="7" customFormat="1" ht="15" customHeight="1">
      <c r="B102" s="38" t="s">
        <v>26</v>
      </c>
      <c r="C102" s="52"/>
      <c r="D102" s="89">
        <v>13</v>
      </c>
      <c r="E102" s="51">
        <v>9</v>
      </c>
      <c r="F102" s="51">
        <v>11</v>
      </c>
      <c r="G102" s="50">
        <v>11</v>
      </c>
      <c r="H102" s="50">
        <v>4</v>
      </c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</row>
    <row r="103" spans="2:63" s="7" customFormat="1" ht="13.8" thickBot="1">
      <c r="B103" s="38" t="s">
        <v>25</v>
      </c>
      <c r="C103" s="49"/>
      <c r="D103" s="89">
        <v>5</v>
      </c>
      <c r="E103" s="54">
        <v>1</v>
      </c>
      <c r="F103" s="54">
        <v>5</v>
      </c>
      <c r="G103" s="53">
        <v>2</v>
      </c>
      <c r="H103" s="53">
        <v>1</v>
      </c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  <c r="AG103" s="64"/>
      <c r="AH103" s="64"/>
      <c r="AI103" s="64"/>
      <c r="AJ103" s="64"/>
      <c r="AK103" s="64"/>
      <c r="AL103" s="64"/>
      <c r="AM103" s="64"/>
      <c r="AN103" s="64"/>
      <c r="AO103" s="64"/>
    </row>
    <row r="106" spans="2:63" ht="18.75" customHeight="1">
      <c r="B106" s="95" t="s">
        <v>34</v>
      </c>
      <c r="C106" s="95"/>
      <c r="D106" s="95"/>
      <c r="E106" s="95"/>
      <c r="F106" s="9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</row>
    <row r="107" spans="2:63"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</row>
    <row r="108" spans="2:63" ht="13.2">
      <c r="C108" s="55">
        <v>18.18</v>
      </c>
      <c r="D108" s="42" t="s">
        <v>35</v>
      </c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</row>
    <row r="109" spans="2:63" ht="13.2">
      <c r="C109" s="65">
        <v>37.659999999999997</v>
      </c>
      <c r="D109" s="42" t="s">
        <v>36</v>
      </c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</row>
  </sheetData>
  <mergeCells count="15">
    <mergeCell ref="A2:I2"/>
    <mergeCell ref="A3:I3"/>
    <mergeCell ref="A10:I10"/>
    <mergeCell ref="A11:G11"/>
    <mergeCell ref="F58:G58"/>
    <mergeCell ref="J58:K58"/>
    <mergeCell ref="B106:F106"/>
    <mergeCell ref="B12:D12"/>
    <mergeCell ref="E12:G12"/>
    <mergeCell ref="I12:J12"/>
    <mergeCell ref="B92:F92"/>
    <mergeCell ref="A56:I56"/>
    <mergeCell ref="D58:E58"/>
    <mergeCell ref="H58:I58"/>
    <mergeCell ref="B58:C58"/>
  </mergeCells>
  <phoneticPr fontId="3" type="noConversion"/>
  <printOptions horizontalCentered="1"/>
  <pageMargins left="0.76" right="0.41" top="0.68" bottom="0.5" header="0.5" footer="0"/>
  <pageSetup orientation="portrait" r:id="rId1"/>
  <headerFooter alignWithMargins="0"/>
  <rowBreaks count="1" manualBreakCount="1">
    <brk id="55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Capitol Complex</vt:lpstr>
      <vt:lpstr>N. Central</vt:lpstr>
      <vt:lpstr>'Capitol Complex'!Print_Area</vt:lpstr>
      <vt:lpstr>'N. Central'!Print_Area</vt:lpstr>
    </vt:vector>
  </TitlesOfParts>
  <Company>State of Arizona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ADOA LAN</dc:creator>
  <cp:lastModifiedBy>Madlen Dodova</cp:lastModifiedBy>
  <cp:lastPrinted>2010-08-25T18:44:39Z</cp:lastPrinted>
  <dcterms:created xsi:type="dcterms:W3CDTF">2001-07-31T00:35:49Z</dcterms:created>
  <dcterms:modified xsi:type="dcterms:W3CDTF">2024-10-10T22:43:27Z</dcterms:modified>
</cp:coreProperties>
</file>