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drawings/drawing26.xml" ContentType="application/vnd.openxmlformats-officedocument.drawingml.chartshapes+xml"/>
  <Override PartName="/xl/charts/chart20.xml" ContentType="application/vnd.openxmlformats-officedocument.drawingml.chart+xml"/>
  <Override PartName="/xl/drawings/drawing27.xml" ContentType="application/vnd.openxmlformats-officedocument.drawingml.chartshapes+xml"/>
  <Override PartName="/xl/charts/chart21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drawings/drawing30.xml" ContentType="application/vnd.openxmlformats-officedocument.drawingml.chartshapes+xml"/>
  <Override PartName="/xl/charts/chart23.xml" ContentType="application/vnd.openxmlformats-officedocument.drawingml.chart+xml"/>
  <Override PartName="/xl/drawings/drawing31.xml" ContentType="application/vnd.openxmlformats-officedocument.drawingml.chartshapes+xml"/>
  <Override PartName="/xl/charts/chart24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5.xml" ContentType="application/vnd.openxmlformats-officedocument.drawingml.chart+xml"/>
  <Override PartName="/xl/drawings/drawing34.xml" ContentType="application/vnd.openxmlformats-officedocument.drawingml.chartshapes+xml"/>
  <Override PartName="/xl/charts/chart26.xml" ContentType="application/vnd.openxmlformats-officedocument.drawingml.chart+xml"/>
  <Override PartName="/xl/drawings/drawing35.xml" ContentType="application/vnd.openxmlformats-officedocument.drawingml.chartshapes+xml"/>
  <Override PartName="/xl/charts/chart27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8.xml" ContentType="application/vnd.openxmlformats-officedocument.drawingml.chart+xml"/>
  <Override PartName="/xl/drawings/drawing38.xml" ContentType="application/vnd.openxmlformats-officedocument.drawingml.chartshapes+xml"/>
  <Override PartName="/xl/charts/chart29.xml" ContentType="application/vnd.openxmlformats-officedocument.drawingml.chart+xml"/>
  <Override PartName="/xl/drawings/drawing39.xml" ContentType="application/vnd.openxmlformats-officedocument.drawingml.chartshapes+xml"/>
  <Override PartName="/xl/charts/chart3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31.xml" ContentType="application/vnd.openxmlformats-officedocument.drawingml.chart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drawings/drawing43.xml" ContentType="application/vnd.openxmlformats-officedocument.drawingml.chartshapes+xml"/>
  <Override PartName="/xl/charts/chart3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34.xml" ContentType="application/vnd.openxmlformats-officedocument.drawingml.chart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37.xml" ContentType="application/vnd.openxmlformats-officedocument.drawingml.chart+xml"/>
  <Override PartName="/xl/drawings/drawing50.xml" ContentType="application/vnd.openxmlformats-officedocument.drawingml.chartshapes+xml"/>
  <Override PartName="/xl/charts/chart38.xml" ContentType="application/vnd.openxmlformats-officedocument.drawingml.chart+xml"/>
  <Override PartName="/xl/drawings/drawing51.xml" ContentType="application/vnd.openxmlformats-officedocument.drawingml.chartshapes+xml"/>
  <Override PartName="/xl/charts/chart39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40.xml" ContentType="application/vnd.openxmlformats-officedocument.drawingml.chart+xml"/>
  <Override PartName="/xl/drawings/drawing54.xml" ContentType="application/vnd.openxmlformats-officedocument.drawingml.chartshapes+xml"/>
  <Override PartName="/xl/charts/chart41.xml" ContentType="application/vnd.openxmlformats-officedocument.drawingml.chart+xml"/>
  <Override PartName="/xl/drawings/drawing55.xml" ContentType="application/vnd.openxmlformats-officedocument.drawingml.chartshapes+xml"/>
  <Override PartName="/xl/charts/chart42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43.xml" ContentType="application/vnd.openxmlformats-officedocument.drawingml.chart+xml"/>
  <Override PartName="/xl/drawings/drawing58.xml" ContentType="application/vnd.openxmlformats-officedocument.drawingml.chartshapes+xml"/>
  <Override PartName="/xl/charts/chart44.xml" ContentType="application/vnd.openxmlformats-officedocument.drawingml.chart+xml"/>
  <Override PartName="/xl/drawings/drawing59.xml" ContentType="application/vnd.openxmlformats-officedocument.drawingml.chartshapes+xml"/>
  <Override PartName="/xl/charts/chart45.xml" ContentType="application/vnd.openxmlformats-officedocument.drawingml.chart+xml"/>
  <Override PartName="/xl/drawings/drawing6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4212\Desktop\10.11\"/>
    </mc:Choice>
  </mc:AlternateContent>
  <bookViews>
    <workbookView xWindow="0" yWindow="0" windowWidth="28800" windowHeight="12432" tabRatio="941"/>
  </bookViews>
  <sheets>
    <sheet name="#48 N. 19th Ave." sheetId="11553" r:id="rId1"/>
    <sheet name="W. Indian School" sheetId="11547" r:id="rId2"/>
    <sheet name="W. Bell" sheetId="11543" r:id="rId3"/>
    <sheet name="W. Olive" sheetId="11497" r:id="rId4"/>
    <sheet name="N. 22nd Ave." sheetId="11554" r:id="rId5"/>
    <sheet name="S. 7th St." sheetId="11555" r:id="rId6"/>
    <sheet name="N. 57th Drive" sheetId="11541" r:id="rId7"/>
    <sheet name="W. Peoria" sheetId="11535" r:id="rId8"/>
    <sheet name="S. Central" sheetId="11518" r:id="rId9"/>
    <sheet name="E. Van Buren" sheetId="11556" r:id="rId10"/>
    <sheet name="N. 95th Ave" sheetId="11551" r:id="rId11"/>
    <sheet name="Pinchot &amp; 16th" sheetId="11530" r:id="rId12"/>
    <sheet name="N. 3rd Street" sheetId="11544" r:id="rId13"/>
    <sheet name="W. 1st Ave" sheetId="11549" r:id="rId14"/>
    <sheet name="N. 51st Ave." sheetId="11546" r:id="rId15"/>
  </sheets>
  <definedNames>
    <definedName name="_xlnm.Print_Area" localSheetId="0">'#48 N. 19th Ave.'!$A$1:$I$104</definedName>
    <definedName name="_xlnm.Print_Area" localSheetId="4">'N. 22nd Ave.'!$A$1:$I$105</definedName>
    <definedName name="_xlnm.Print_Area" localSheetId="12">'N. 3rd Street'!$A$1:$I$102</definedName>
    <definedName name="_xlnm.Print_Area" localSheetId="14">'N. 51st Ave.'!$A$1:$I$101</definedName>
    <definedName name="_xlnm.Print_Area" localSheetId="6">'N. 57th Drive'!$A$1:$I$104</definedName>
    <definedName name="_xlnm.Print_Area" localSheetId="10">'N. 95th Ave'!$A$1:$I$101</definedName>
    <definedName name="_xlnm.Print_Area" localSheetId="11">'Pinchot &amp; 16th'!$A$1:$I$101</definedName>
    <definedName name="_xlnm.Print_Area" localSheetId="5">'S. 7th St.'!$A$1:$I$104</definedName>
    <definedName name="_xlnm.Print_Area" localSheetId="8">'S. Central'!$A$1:$I$103</definedName>
    <definedName name="_xlnm.Print_Area" localSheetId="13">'W. 1st Ave'!$A$1:$I$103</definedName>
    <definedName name="_xlnm.Print_Area" localSheetId="2">'W. Bell'!$A$1:$I$100</definedName>
    <definedName name="_xlnm.Print_Area" localSheetId="1">'W. Indian School'!$A$1:$I$101</definedName>
    <definedName name="_xlnm.Print_Area" localSheetId="3">'W. Olive'!$A$1:$I$101</definedName>
    <definedName name="_xlnm.Print_Area" localSheetId="7">'W. Peoria'!$A$1:$I$102</definedName>
  </definedNames>
  <calcPr calcId="162913"/>
</workbook>
</file>

<file path=xl/calcChain.xml><?xml version="1.0" encoding="utf-8"?>
<calcChain xmlns="http://schemas.openxmlformats.org/spreadsheetml/2006/main">
  <c r="M53" i="11546" l="1"/>
  <c r="M54" i="11546"/>
  <c r="M55" i="11546"/>
  <c r="M56" i="11546"/>
  <c r="M57" i="11546"/>
  <c r="M58" i="11546"/>
  <c r="M59" i="11546"/>
  <c r="M60" i="11546"/>
  <c r="M61" i="11546"/>
  <c r="M62" i="11546"/>
  <c r="D18" i="11546"/>
  <c r="G18" i="11546"/>
  <c r="G17" i="11544"/>
  <c r="D17" i="11544"/>
  <c r="G17" i="11530"/>
  <c r="D17" i="11530"/>
  <c r="G16" i="11556"/>
  <c r="D16" i="11556"/>
  <c r="G20" i="11518"/>
  <c r="D20" i="11518"/>
  <c r="J20" i="11535"/>
  <c r="J20" i="11518" s="1"/>
  <c r="I20" i="11535"/>
  <c r="I20" i="11518" s="1"/>
  <c r="G20" i="11535"/>
  <c r="D20" i="11535"/>
  <c r="G20" i="11541"/>
  <c r="D20" i="11541"/>
  <c r="J20" i="11555"/>
  <c r="I20" i="11555"/>
  <c r="G20" i="11555"/>
  <c r="D20" i="11555"/>
  <c r="J20" i="11497"/>
  <c r="I20" i="11497"/>
  <c r="G20" i="11497"/>
  <c r="D20" i="11497"/>
  <c r="G20" i="11543"/>
  <c r="D20" i="11543"/>
  <c r="J20" i="11547"/>
  <c r="I20" i="11547"/>
  <c r="G20" i="11547"/>
  <c r="D20" i="11547"/>
  <c r="G20" i="11553"/>
  <c r="D20" i="11553"/>
  <c r="M63" i="11546" l="1"/>
  <c r="J16" i="11556"/>
  <c r="I16" i="11556"/>
  <c r="G15" i="11556"/>
  <c r="D15" i="11556"/>
  <c r="D16" i="11544"/>
  <c r="G16" i="11544"/>
  <c r="D16" i="11530"/>
  <c r="G16" i="11530"/>
  <c r="D16" i="11551"/>
  <c r="G16" i="11551"/>
  <c r="D19" i="11518"/>
  <c r="G19" i="11518"/>
  <c r="D19" i="11535"/>
  <c r="G19" i="11535"/>
  <c r="I19" i="11535"/>
  <c r="I19" i="11518" s="1"/>
  <c r="J19" i="11535"/>
  <c r="J19" i="11518" s="1"/>
  <c r="D19" i="11541"/>
  <c r="G19" i="11541"/>
  <c r="J15" i="11556" l="1"/>
  <c r="I15" i="11556"/>
  <c r="D19" i="11555"/>
  <c r="G19" i="11555"/>
  <c r="I19" i="11555"/>
  <c r="J19" i="11555"/>
  <c r="D19" i="11497"/>
  <c r="G19" i="11497"/>
  <c r="I19" i="11497"/>
  <c r="J19" i="11497"/>
  <c r="D19" i="11543"/>
  <c r="G19" i="11543"/>
  <c r="B64" i="11549"/>
  <c r="C55" i="11549" s="1"/>
  <c r="D19" i="11547"/>
  <c r="G19" i="11547"/>
  <c r="I19" i="11547"/>
  <c r="J19" i="11547"/>
  <c r="D18" i="11497"/>
  <c r="G18" i="11497"/>
  <c r="D18" i="11543"/>
  <c r="G18" i="11543"/>
  <c r="D19" i="11553"/>
  <c r="G19" i="11553"/>
  <c r="B61" i="11556"/>
  <c r="C60" i="11556"/>
  <c r="H62" i="11551"/>
  <c r="I59" i="11551" s="1"/>
  <c r="G15" i="11551"/>
  <c r="D15" i="11551"/>
  <c r="H63" i="11544"/>
  <c r="I53" i="11544" s="1"/>
  <c r="G15" i="11544"/>
  <c r="D15" i="11544"/>
  <c r="H63" i="11530"/>
  <c r="I55" i="11530" s="1"/>
  <c r="G15" i="11530"/>
  <c r="D15" i="11530"/>
  <c r="H65" i="11518"/>
  <c r="I55" i="11518" s="1"/>
  <c r="D18" i="11518"/>
  <c r="G18" i="11518"/>
  <c r="H64" i="11535"/>
  <c r="I58" i="11535" s="1"/>
  <c r="D18" i="11535"/>
  <c r="G18" i="11535"/>
  <c r="I18" i="11535"/>
  <c r="I14" i="11556" s="1"/>
  <c r="J18" i="11535"/>
  <c r="J14" i="11556" s="1"/>
  <c r="H65" i="11541"/>
  <c r="I57" i="11541" s="1"/>
  <c r="D18" i="11541"/>
  <c r="G18" i="11541"/>
  <c r="H65" i="11555"/>
  <c r="I57" i="11555" s="1"/>
  <c r="D18" i="11555"/>
  <c r="G18" i="11555"/>
  <c r="H66" i="11554"/>
  <c r="I58" i="11554" s="1"/>
  <c r="D18" i="11554"/>
  <c r="G18" i="11554"/>
  <c r="H65" i="11497"/>
  <c r="I56" i="11497" s="1"/>
  <c r="H64" i="11543"/>
  <c r="I55" i="11543" s="1"/>
  <c r="J64" i="11549"/>
  <c r="K54" i="11549" s="1"/>
  <c r="D18" i="11549"/>
  <c r="G18" i="11549"/>
  <c r="H65" i="11547"/>
  <c r="I55" i="11547" s="1"/>
  <c r="D18" i="11547"/>
  <c r="G18" i="11547"/>
  <c r="I18" i="11547"/>
  <c r="I18" i="11549" s="1"/>
  <c r="I18" i="11543" s="1"/>
  <c r="I18" i="11497" s="1"/>
  <c r="J18" i="11547"/>
  <c r="J18" i="11549" s="1"/>
  <c r="H65" i="11553"/>
  <c r="I55" i="11553" s="1"/>
  <c r="D18" i="11553"/>
  <c r="G18" i="11553"/>
  <c r="C56" i="11556"/>
  <c r="C59" i="11556"/>
  <c r="C51" i="11556"/>
  <c r="C54" i="11556"/>
  <c r="C52" i="11556"/>
  <c r="C57" i="11556"/>
  <c r="C55" i="11556"/>
  <c r="C58" i="11556"/>
  <c r="C53" i="11556"/>
  <c r="I60" i="11551"/>
  <c r="I52" i="11551"/>
  <c r="I56" i="11551"/>
  <c r="I61" i="11551"/>
  <c r="I62" i="11518"/>
  <c r="I61" i="11518"/>
  <c r="I60" i="11518"/>
  <c r="I59" i="11518"/>
  <c r="I58" i="11518"/>
  <c r="I57" i="11518"/>
  <c r="I64" i="11518"/>
  <c r="I56" i="11518"/>
  <c r="I63" i="11518"/>
  <c r="I59" i="11535"/>
  <c r="I60" i="11535"/>
  <c r="I60" i="11541"/>
  <c r="I59" i="11541"/>
  <c r="I64" i="11541"/>
  <c r="I63" i="11541"/>
  <c r="I62" i="11541"/>
  <c r="I61" i="11541"/>
  <c r="I56" i="11541"/>
  <c r="I55" i="11541"/>
  <c r="I58" i="11541"/>
  <c r="I64" i="11555"/>
  <c r="I56" i="11555"/>
  <c r="I60" i="11554"/>
  <c r="I63" i="11554"/>
  <c r="I62" i="11554"/>
  <c r="I60" i="11543"/>
  <c r="I57" i="11543"/>
  <c r="I56" i="11543"/>
  <c r="I63" i="11543"/>
  <c r="I59" i="11547"/>
  <c r="I58" i="11547"/>
  <c r="I62" i="11547"/>
  <c r="I61" i="11547"/>
  <c r="I60" i="11547"/>
  <c r="I57" i="11547"/>
  <c r="I64" i="11547"/>
  <c r="I56" i="11547"/>
  <c r="I63" i="11547"/>
  <c r="I61" i="11553"/>
  <c r="F65" i="11518"/>
  <c r="G64" i="11518" s="1"/>
  <c r="G17" i="11518"/>
  <c r="D17" i="11518"/>
  <c r="F64" i="11535"/>
  <c r="G56" i="11535" s="1"/>
  <c r="G17" i="11535"/>
  <c r="D17" i="11535"/>
  <c r="F65" i="11541"/>
  <c r="G55" i="11541" s="1"/>
  <c r="G17" i="11541"/>
  <c r="D17" i="11541"/>
  <c r="J63" i="11546"/>
  <c r="K54" i="11546" s="1"/>
  <c r="G17" i="11546"/>
  <c r="D17" i="11546"/>
  <c r="F65" i="11555"/>
  <c r="G64" i="11555" s="1"/>
  <c r="G17" i="11555"/>
  <c r="D17" i="11555"/>
  <c r="F66" i="11554"/>
  <c r="G62" i="11554" s="1"/>
  <c r="G17" i="11554"/>
  <c r="D17" i="11554"/>
  <c r="F65" i="11497"/>
  <c r="G64" i="11497" s="1"/>
  <c r="G17" i="11497"/>
  <c r="D17" i="11497"/>
  <c r="F64" i="11543"/>
  <c r="G62" i="11543" s="1"/>
  <c r="G55" i="11518"/>
  <c r="G61" i="11518"/>
  <c r="K53" i="11546"/>
  <c r="G60" i="11555"/>
  <c r="G63" i="11555"/>
  <c r="G17" i="11543"/>
  <c r="D17" i="11543"/>
  <c r="H64" i="11549"/>
  <c r="I62" i="11549" s="1"/>
  <c r="G17" i="11549"/>
  <c r="D17" i="11549"/>
  <c r="F65" i="11547"/>
  <c r="G64" i="11547" s="1"/>
  <c r="J17" i="11547"/>
  <c r="J17" i="11549" s="1"/>
  <c r="J17" i="11543" s="1"/>
  <c r="J17" i="11497" s="1"/>
  <c r="J17" i="11554" s="1"/>
  <c r="J17" i="11555" s="1"/>
  <c r="J17" i="11546" s="1"/>
  <c r="J17" i="11541" s="1"/>
  <c r="J17" i="11535" s="1"/>
  <c r="J17" i="11518" s="1"/>
  <c r="I17" i="11547"/>
  <c r="I17" i="11549" s="1"/>
  <c r="I17" i="11543" s="1"/>
  <c r="I17" i="11497" s="1"/>
  <c r="I17" i="11554" s="1"/>
  <c r="I17" i="11555" s="1"/>
  <c r="I17" i="11546" s="1"/>
  <c r="I17" i="11541" s="1"/>
  <c r="I17" i="11535" s="1"/>
  <c r="I17" i="11518" s="1"/>
  <c r="G17" i="11547"/>
  <c r="D17" i="11547"/>
  <c r="F65" i="11553"/>
  <c r="G62" i="11553"/>
  <c r="G17" i="11553"/>
  <c r="D17" i="11553"/>
  <c r="G56" i="11547"/>
  <c r="G57" i="11547"/>
  <c r="D66" i="11554"/>
  <c r="E58" i="11554" s="1"/>
  <c r="G16" i="11554"/>
  <c r="D16" i="11554"/>
  <c r="D64" i="11535"/>
  <c r="E57" i="11535" s="1"/>
  <c r="D16" i="11535"/>
  <c r="G16" i="11535"/>
  <c r="D65" i="11497"/>
  <c r="E62" i="11497" s="1"/>
  <c r="D16" i="11497"/>
  <c r="G16" i="11497"/>
  <c r="D65" i="11547"/>
  <c r="E56" i="11547" s="1"/>
  <c r="D16" i="11547"/>
  <c r="G16" i="11547"/>
  <c r="D64" i="11543"/>
  <c r="E60" i="11543" s="1"/>
  <c r="D16" i="11543"/>
  <c r="G16" i="11543"/>
  <c r="F64" i="11549"/>
  <c r="G63" i="11549" s="1"/>
  <c r="D16" i="11549"/>
  <c r="G16" i="11549"/>
  <c r="D65" i="11518"/>
  <c r="E59" i="11518" s="1"/>
  <c r="B65" i="11518"/>
  <c r="C63" i="11518" s="1"/>
  <c r="D15" i="11518"/>
  <c r="D16" i="11518"/>
  <c r="G15" i="11518"/>
  <c r="G16" i="11518"/>
  <c r="D65" i="11555"/>
  <c r="E58" i="11555" s="1"/>
  <c r="D16" i="11555"/>
  <c r="G16" i="11555"/>
  <c r="D65" i="11541"/>
  <c r="E61" i="11541" s="1"/>
  <c r="D16" i="11541"/>
  <c r="G16" i="11541"/>
  <c r="H63" i="11546"/>
  <c r="I57" i="11546" s="1"/>
  <c r="D16" i="11546"/>
  <c r="G16" i="11546"/>
  <c r="D65" i="11553"/>
  <c r="E58" i="11553" s="1"/>
  <c r="D16" i="11553"/>
  <c r="G16" i="11553"/>
  <c r="B64" i="11535"/>
  <c r="C62" i="11535" s="1"/>
  <c r="G15" i="11535"/>
  <c r="D15" i="11535"/>
  <c r="B65" i="11497"/>
  <c r="C62" i="11497" s="1"/>
  <c r="G15" i="11497"/>
  <c r="D15" i="11497"/>
  <c r="B65" i="11547"/>
  <c r="C64" i="11547" s="1"/>
  <c r="G15" i="11547"/>
  <c r="D15" i="11547"/>
  <c r="G15" i="11549"/>
  <c r="D15" i="11549"/>
  <c r="B64" i="11543"/>
  <c r="C62" i="11543" s="1"/>
  <c r="G15" i="11543"/>
  <c r="D15" i="11543"/>
  <c r="D64" i="11549"/>
  <c r="E57" i="11549" s="1"/>
  <c r="B65" i="11555"/>
  <c r="C63" i="11555" s="1"/>
  <c r="G15" i="11555"/>
  <c r="D15" i="11555"/>
  <c r="B65" i="11541"/>
  <c r="C58" i="11541" s="1"/>
  <c r="G15" i="11541"/>
  <c r="D15" i="11541"/>
  <c r="F63" i="11546"/>
  <c r="G53" i="11546" s="1"/>
  <c r="G15" i="11546"/>
  <c r="D15" i="11546"/>
  <c r="B66" i="11554"/>
  <c r="C62" i="11554" s="1"/>
  <c r="G15" i="11554"/>
  <c r="D15" i="11554"/>
  <c r="B65" i="11553"/>
  <c r="C64" i="11553" s="1"/>
  <c r="G15" i="11553"/>
  <c r="D15" i="11553"/>
  <c r="D63" i="11530"/>
  <c r="E60" i="11530" s="1"/>
  <c r="B63" i="11530"/>
  <c r="C58" i="11530" s="1"/>
  <c r="F62" i="11551"/>
  <c r="G58" i="11551" s="1"/>
  <c r="D63" i="11546"/>
  <c r="E56" i="11546" s="1"/>
  <c r="F63" i="11544"/>
  <c r="G59" i="11544" s="1"/>
  <c r="F63" i="11530"/>
  <c r="G53" i="11530" s="1"/>
  <c r="D62" i="11551"/>
  <c r="E52" i="11551" s="1"/>
  <c r="B63" i="11546"/>
  <c r="C61" i="11546" s="1"/>
  <c r="D63" i="11544"/>
  <c r="E56" i="11544" s="1"/>
  <c r="B62" i="11551"/>
  <c r="C52" i="11551" s="1"/>
  <c r="B63" i="11544"/>
  <c r="C62" i="11544" s="1"/>
  <c r="C54" i="11551"/>
  <c r="E53" i="11544"/>
  <c r="C53" i="11530"/>
  <c r="C58" i="11551"/>
  <c r="C55" i="11530"/>
  <c r="C57" i="11530"/>
  <c r="C56" i="11530"/>
  <c r="E57" i="11554"/>
  <c r="E63" i="11554"/>
  <c r="C58" i="11518"/>
  <c r="C62" i="11518"/>
  <c r="E59" i="11546"/>
  <c r="E62" i="11546"/>
  <c r="C55" i="11546"/>
  <c r="C58" i="11546"/>
  <c r="E55" i="11546"/>
  <c r="E57" i="11546"/>
  <c r="E54" i="11546"/>
  <c r="E53" i="11546"/>
  <c r="E60" i="11546"/>
  <c r="E61" i="11555"/>
  <c r="E64" i="11555"/>
  <c r="E63" i="11555"/>
  <c r="C61" i="11556"/>
  <c r="G56" i="11551"/>
  <c r="C61" i="11551"/>
  <c r="G61" i="11551"/>
  <c r="C57" i="11551"/>
  <c r="G54" i="11551"/>
  <c r="G59" i="11551"/>
  <c r="G60" i="11551"/>
  <c r="G52" i="11551"/>
  <c r="E58" i="11544"/>
  <c r="E62" i="11544"/>
  <c r="C60" i="11544"/>
  <c r="C57" i="11544"/>
  <c r="C59" i="11544"/>
  <c r="G60" i="11544"/>
  <c r="C53" i="11544"/>
  <c r="C54" i="11544"/>
  <c r="C56" i="11544"/>
  <c r="C54" i="11530"/>
  <c r="C62" i="11530"/>
  <c r="E56" i="11518"/>
  <c r="E61" i="11518"/>
  <c r="E57" i="11518"/>
  <c r="G63" i="11518"/>
  <c r="G60" i="11518"/>
  <c r="G62" i="11518"/>
  <c r="G59" i="11518"/>
  <c r="E63" i="11518"/>
  <c r="E55" i="11518"/>
  <c r="G58" i="11518"/>
  <c r="E64" i="11518"/>
  <c r="G56" i="11518"/>
  <c r="E58" i="11518"/>
  <c r="E60" i="11518"/>
  <c r="E62" i="11518"/>
  <c r="G57" i="11518"/>
  <c r="G59" i="11535"/>
  <c r="G61" i="11535"/>
  <c r="G60" i="11535"/>
  <c r="G58" i="11535"/>
  <c r="G57" i="11535"/>
  <c r="G63" i="11541"/>
  <c r="C62" i="11541"/>
  <c r="C60" i="11541"/>
  <c r="G61" i="11541"/>
  <c r="G58" i="11555"/>
  <c r="G57" i="11555"/>
  <c r="G61" i="11555"/>
  <c r="G59" i="11555"/>
  <c r="G55" i="11555"/>
  <c r="E59" i="11555"/>
  <c r="C60" i="11555"/>
  <c r="E57" i="11555"/>
  <c r="E60" i="11555"/>
  <c r="E55" i="11555"/>
  <c r="C57" i="11555"/>
  <c r="G56" i="11555"/>
  <c r="E56" i="11555"/>
  <c r="G62" i="11555"/>
  <c r="E62" i="11554"/>
  <c r="E60" i="11554"/>
  <c r="E56" i="11554"/>
  <c r="E59" i="11554"/>
  <c r="E64" i="11554"/>
  <c r="G58" i="11554"/>
  <c r="E61" i="11554"/>
  <c r="E65" i="11554"/>
  <c r="G65" i="11554"/>
  <c r="G61" i="11554"/>
  <c r="C65" i="11554"/>
  <c r="G56" i="11497"/>
  <c r="G60" i="11497"/>
  <c r="G55" i="11497"/>
  <c r="G59" i="11497"/>
  <c r="G62" i="11497"/>
  <c r="G55" i="11547"/>
  <c r="G58" i="11547"/>
  <c r="G60" i="11547"/>
  <c r="E58" i="11547"/>
  <c r="E61" i="11547"/>
  <c r="G63" i="11547"/>
  <c r="G61" i="11547"/>
  <c r="G59" i="11547"/>
  <c r="G61" i="11553"/>
  <c r="E55" i="11553"/>
  <c r="G56" i="11553"/>
  <c r="G65" i="11553" s="1"/>
  <c r="G57" i="11553"/>
  <c r="G64" i="11553"/>
  <c r="G58" i="11553"/>
  <c r="G63" i="11553"/>
  <c r="G59" i="11553"/>
  <c r="G60" i="11553"/>
  <c r="G55" i="11553"/>
  <c r="C59" i="11530"/>
  <c r="E62" i="11555"/>
  <c r="G55" i="11549" l="1"/>
  <c r="I60" i="11546"/>
  <c r="C57" i="11546"/>
  <c r="C56" i="11546"/>
  <c r="C59" i="11546"/>
  <c r="C62" i="11546"/>
  <c r="C54" i="11546"/>
  <c r="G61" i="11546"/>
  <c r="C60" i="11546"/>
  <c r="C53" i="11546"/>
  <c r="C63" i="11546" s="1"/>
  <c r="K60" i="11546"/>
  <c r="K62" i="11546"/>
  <c r="E58" i="11546"/>
  <c r="K61" i="11546"/>
  <c r="E63" i="11546"/>
  <c r="K58" i="11546"/>
  <c r="E61" i="11546"/>
  <c r="K57" i="11546"/>
  <c r="I62" i="11546"/>
  <c r="K56" i="11546"/>
  <c r="I59" i="11546"/>
  <c r="K59" i="11546"/>
  <c r="G60" i="11546"/>
  <c r="G62" i="11546"/>
  <c r="I56" i="11546"/>
  <c r="G57" i="11546"/>
  <c r="G59" i="11546"/>
  <c r="G58" i="11546"/>
  <c r="I55" i="11546"/>
  <c r="I58" i="11546"/>
  <c r="K55" i="11546"/>
  <c r="I53" i="11546"/>
  <c r="G55" i="11546"/>
  <c r="I54" i="11546"/>
  <c r="G54" i="11546"/>
  <c r="G56" i="11546"/>
  <c r="I61" i="11546"/>
  <c r="E63" i="11549"/>
  <c r="G53" i="11551"/>
  <c r="G62" i="11551" s="1"/>
  <c r="G55" i="11551"/>
  <c r="C56" i="11551"/>
  <c r="C59" i="11551"/>
  <c r="C58" i="11544"/>
  <c r="E54" i="11544"/>
  <c r="E57" i="11544"/>
  <c r="C55" i="11544"/>
  <c r="E55" i="11544"/>
  <c r="G61" i="11544"/>
  <c r="E62" i="11530"/>
  <c r="I56" i="11530"/>
  <c r="E53" i="11530"/>
  <c r="E57" i="11530"/>
  <c r="C60" i="11530"/>
  <c r="I60" i="11530"/>
  <c r="E59" i="11530"/>
  <c r="C61" i="11530"/>
  <c r="C63" i="11530" s="1"/>
  <c r="E54" i="11530"/>
  <c r="I58" i="11530"/>
  <c r="E55" i="11530"/>
  <c r="E58" i="11530"/>
  <c r="I61" i="11530"/>
  <c r="E61" i="11530"/>
  <c r="E56" i="11530"/>
  <c r="I57" i="11530"/>
  <c r="G57" i="11551"/>
  <c r="C53" i="11551"/>
  <c r="C60" i="11551"/>
  <c r="I62" i="11535"/>
  <c r="I61" i="11535"/>
  <c r="G64" i="11541"/>
  <c r="G56" i="11541"/>
  <c r="G59" i="11541"/>
  <c r="G60" i="11541"/>
  <c r="G62" i="11541"/>
  <c r="G57" i="11541"/>
  <c r="G58" i="11541"/>
  <c r="I61" i="11555"/>
  <c r="I55" i="11555"/>
  <c r="I58" i="11555"/>
  <c r="I65" i="11555" s="1"/>
  <c r="C55" i="11555"/>
  <c r="I59" i="11555"/>
  <c r="I63" i="11555"/>
  <c r="I60" i="11555"/>
  <c r="I62" i="11555"/>
  <c r="I56" i="11554"/>
  <c r="I57" i="11554"/>
  <c r="I65" i="11554"/>
  <c r="G57" i="11554"/>
  <c r="I61" i="11554"/>
  <c r="I59" i="11554"/>
  <c r="I64" i="11554"/>
  <c r="E60" i="11553"/>
  <c r="E61" i="11553"/>
  <c r="E63" i="11553"/>
  <c r="E56" i="11553"/>
  <c r="C61" i="11544"/>
  <c r="C63" i="11544"/>
  <c r="E59" i="11544"/>
  <c r="E61" i="11544"/>
  <c r="I56" i="11544"/>
  <c r="I54" i="11544"/>
  <c r="G56" i="11544"/>
  <c r="E60" i="11544"/>
  <c r="I58" i="11544"/>
  <c r="G58" i="11544"/>
  <c r="G54" i="11544"/>
  <c r="I59" i="11544"/>
  <c r="G53" i="11544"/>
  <c r="G57" i="11544"/>
  <c r="G55" i="11544"/>
  <c r="I60" i="11544"/>
  <c r="I57" i="11544"/>
  <c r="G62" i="11544"/>
  <c r="I61" i="11544"/>
  <c r="I62" i="11544"/>
  <c r="I55" i="11544"/>
  <c r="E63" i="11530"/>
  <c r="G54" i="11530"/>
  <c r="G59" i="11530"/>
  <c r="G62" i="11530"/>
  <c r="G57" i="11530"/>
  <c r="G61" i="11530"/>
  <c r="I59" i="11530"/>
  <c r="I53" i="11530"/>
  <c r="G58" i="11530"/>
  <c r="G55" i="11530"/>
  <c r="I54" i="11530"/>
  <c r="G56" i="11530"/>
  <c r="I62" i="11530"/>
  <c r="G60" i="11530"/>
  <c r="E59" i="11551"/>
  <c r="E60" i="11551"/>
  <c r="I54" i="11551"/>
  <c r="E57" i="11551"/>
  <c r="E55" i="11551"/>
  <c r="I53" i="11551"/>
  <c r="E58" i="11551"/>
  <c r="E56" i="11551"/>
  <c r="I55" i="11551"/>
  <c r="E54" i="11551"/>
  <c r="C55" i="11551"/>
  <c r="I57" i="11551"/>
  <c r="E53" i="11551"/>
  <c r="E61" i="11551"/>
  <c r="I58" i="11551"/>
  <c r="C57" i="11518"/>
  <c r="I65" i="11518"/>
  <c r="G65" i="11518"/>
  <c r="E65" i="11518"/>
  <c r="C59" i="11518"/>
  <c r="C64" i="11518"/>
  <c r="C61" i="11518"/>
  <c r="C56" i="11518"/>
  <c r="C60" i="11518"/>
  <c r="C55" i="11518"/>
  <c r="E62" i="11535"/>
  <c r="E54" i="11535"/>
  <c r="I55" i="11535"/>
  <c r="E56" i="11535"/>
  <c r="I63" i="11535"/>
  <c r="C56" i="11535"/>
  <c r="E58" i="11535"/>
  <c r="I56" i="11535"/>
  <c r="I54" i="11535"/>
  <c r="E55" i="11535"/>
  <c r="G55" i="11535"/>
  <c r="I57" i="11535"/>
  <c r="E56" i="11541"/>
  <c r="I65" i="11541"/>
  <c r="E57" i="11541"/>
  <c r="E63" i="11541"/>
  <c r="E62" i="11541"/>
  <c r="E55" i="11541"/>
  <c r="E64" i="11541"/>
  <c r="E59" i="11541"/>
  <c r="E60" i="11541"/>
  <c r="E58" i="11541"/>
  <c r="G65" i="11541"/>
  <c r="C56" i="11541"/>
  <c r="C64" i="11541"/>
  <c r="C63" i="11541"/>
  <c r="C61" i="11541"/>
  <c r="C55" i="11541"/>
  <c r="C57" i="11541"/>
  <c r="C59" i="11541"/>
  <c r="E65" i="11555"/>
  <c r="G65" i="11555"/>
  <c r="C58" i="11555"/>
  <c r="C59" i="11555"/>
  <c r="C62" i="11555"/>
  <c r="C64" i="11555"/>
  <c r="C61" i="11555"/>
  <c r="C56" i="11555"/>
  <c r="C60" i="11554"/>
  <c r="I66" i="11554"/>
  <c r="C59" i="11554"/>
  <c r="E66" i="11554"/>
  <c r="C56" i="11554"/>
  <c r="C58" i="11554"/>
  <c r="C61" i="11554"/>
  <c r="C64" i="11554"/>
  <c r="C57" i="11554"/>
  <c r="C63" i="11554"/>
  <c r="G63" i="11554"/>
  <c r="G60" i="11554"/>
  <c r="G64" i="11554"/>
  <c r="G59" i="11554"/>
  <c r="G56" i="11554"/>
  <c r="C55" i="11497"/>
  <c r="I61" i="11497"/>
  <c r="E55" i="11497"/>
  <c r="C59" i="11497"/>
  <c r="I62" i="11497"/>
  <c r="C56" i="11497"/>
  <c r="I60" i="11497"/>
  <c r="I57" i="11497"/>
  <c r="C58" i="11497"/>
  <c r="I58" i="11497"/>
  <c r="C61" i="11497"/>
  <c r="I64" i="11497"/>
  <c r="C64" i="11497"/>
  <c r="C60" i="11497"/>
  <c r="I63" i="11497"/>
  <c r="I55" i="11497"/>
  <c r="I65" i="11497" s="1"/>
  <c r="C63" i="11497"/>
  <c r="C57" i="11497"/>
  <c r="I59" i="11497"/>
  <c r="E57" i="11497"/>
  <c r="G58" i="11497"/>
  <c r="G63" i="11497"/>
  <c r="E59" i="11497"/>
  <c r="E61" i="11497"/>
  <c r="E56" i="11497"/>
  <c r="G61" i="11497"/>
  <c r="G57" i="11497"/>
  <c r="E58" i="11497"/>
  <c r="E60" i="11497"/>
  <c r="E64" i="11497"/>
  <c r="E63" i="11497"/>
  <c r="G60" i="11543"/>
  <c r="E57" i="11543"/>
  <c r="E61" i="11543"/>
  <c r="E63" i="11543"/>
  <c r="E62" i="11543"/>
  <c r="E55" i="11543"/>
  <c r="E58" i="11543"/>
  <c r="E59" i="11543"/>
  <c r="E54" i="11543"/>
  <c r="E56" i="11543"/>
  <c r="C62" i="11549"/>
  <c r="C61" i="11549"/>
  <c r="C58" i="11549"/>
  <c r="C57" i="11549"/>
  <c r="C54" i="11549"/>
  <c r="C60" i="11549"/>
  <c r="C59" i="11549"/>
  <c r="C56" i="11549"/>
  <c r="C63" i="11549"/>
  <c r="E56" i="11549"/>
  <c r="E62" i="11549"/>
  <c r="K62" i="11549"/>
  <c r="K61" i="11549"/>
  <c r="K55" i="11549"/>
  <c r="K56" i="11549"/>
  <c r="K63" i="11549"/>
  <c r="K58" i="11549"/>
  <c r="K60" i="11549"/>
  <c r="K57" i="11549"/>
  <c r="K59" i="11549"/>
  <c r="I55" i="11549"/>
  <c r="E64" i="11547"/>
  <c r="E60" i="11547"/>
  <c r="E55" i="11547"/>
  <c r="E59" i="11547"/>
  <c r="E62" i="11547"/>
  <c r="E63" i="11547"/>
  <c r="E57" i="11547"/>
  <c r="C62" i="11547"/>
  <c r="C63" i="11547"/>
  <c r="G62" i="11547"/>
  <c r="G65" i="11547" s="1"/>
  <c r="I65" i="11547"/>
  <c r="C57" i="11547"/>
  <c r="C59" i="11547"/>
  <c r="C60" i="11547"/>
  <c r="C55" i="11547"/>
  <c r="C61" i="11547"/>
  <c r="C56" i="11547"/>
  <c r="C58" i="11547"/>
  <c r="C56" i="11553"/>
  <c r="I62" i="11553"/>
  <c r="E62" i="11553"/>
  <c r="E57" i="11553"/>
  <c r="E65" i="11553" s="1"/>
  <c r="C55" i="11553"/>
  <c r="I63" i="11553"/>
  <c r="I59" i="11553"/>
  <c r="I57" i="11553"/>
  <c r="I65" i="11553" s="1"/>
  <c r="E59" i="11553"/>
  <c r="I56" i="11553"/>
  <c r="I58" i="11553"/>
  <c r="I64" i="11553"/>
  <c r="E64" i="11553"/>
  <c r="C62" i="11553"/>
  <c r="I60" i="11553"/>
  <c r="J18" i="11543"/>
  <c r="J18" i="11497" s="1"/>
  <c r="J18" i="11554" s="1"/>
  <c r="J18" i="11555" s="1"/>
  <c r="C59" i="11553"/>
  <c r="C63" i="11553"/>
  <c r="C60" i="11553"/>
  <c r="I18" i="11554"/>
  <c r="I18" i="11555" s="1"/>
  <c r="C58" i="11553"/>
  <c r="C61" i="11553"/>
  <c r="C57" i="11553"/>
  <c r="C59" i="11535"/>
  <c r="G54" i="11535"/>
  <c r="E61" i="11535"/>
  <c r="C58" i="11535"/>
  <c r="C57" i="11535"/>
  <c r="E59" i="11535"/>
  <c r="G63" i="11535"/>
  <c r="E60" i="11535"/>
  <c r="C61" i="11535"/>
  <c r="C60" i="11535"/>
  <c r="E63" i="11535"/>
  <c r="I18" i="11518"/>
  <c r="C54" i="11535"/>
  <c r="G62" i="11535"/>
  <c r="C55" i="11535"/>
  <c r="C63" i="11535"/>
  <c r="J18" i="11518"/>
  <c r="G56" i="11543"/>
  <c r="G54" i="11543"/>
  <c r="G57" i="11543"/>
  <c r="G55" i="11543"/>
  <c r="G63" i="11543"/>
  <c r="G59" i="11543"/>
  <c r="G58" i="11543"/>
  <c r="G61" i="11543"/>
  <c r="C54" i="11543"/>
  <c r="C56" i="11543"/>
  <c r="C58" i="11543"/>
  <c r="C63" i="11543"/>
  <c r="C60" i="11543"/>
  <c r="I54" i="11543"/>
  <c r="C59" i="11543"/>
  <c r="C55" i="11543"/>
  <c r="C57" i="11543"/>
  <c r="C61" i="11543"/>
  <c r="I58" i="11543"/>
  <c r="I59" i="11543"/>
  <c r="I61" i="11543"/>
  <c r="I62" i="11543"/>
  <c r="E59" i="11549"/>
  <c r="E55" i="11549"/>
  <c r="E60" i="11549"/>
  <c r="G54" i="11549"/>
  <c r="E61" i="11549"/>
  <c r="E54" i="11549"/>
  <c r="E58" i="11549"/>
  <c r="G57" i="11549"/>
  <c r="I61" i="11549"/>
  <c r="G62" i="11549"/>
  <c r="G61" i="11549"/>
  <c r="I59" i="11549"/>
  <c r="I56" i="11549"/>
  <c r="I54" i="11549"/>
  <c r="G59" i="11549"/>
  <c r="I57" i="11549"/>
  <c r="G58" i="11549"/>
  <c r="I58" i="11549"/>
  <c r="G60" i="11549"/>
  <c r="I63" i="11549"/>
  <c r="I60" i="11549"/>
  <c r="G56" i="11549"/>
  <c r="K63" i="11546" l="1"/>
  <c r="G63" i="11546"/>
  <c r="I63" i="11546"/>
  <c r="C62" i="11551"/>
  <c r="E63" i="11544"/>
  <c r="I63" i="11530"/>
  <c r="G66" i="11554"/>
  <c r="C66" i="11554"/>
  <c r="E64" i="11543"/>
  <c r="E65" i="11547"/>
  <c r="I63" i="11544"/>
  <c r="G63" i="11544"/>
  <c r="G63" i="11530"/>
  <c r="E62" i="11551"/>
  <c r="I62" i="11551"/>
  <c r="C65" i="11518"/>
  <c r="I64" i="11535"/>
  <c r="E64" i="11535"/>
  <c r="E65" i="11541"/>
  <c r="C65" i="11541"/>
  <c r="C65" i="11555"/>
  <c r="C65" i="11497"/>
  <c r="E65" i="11497"/>
  <c r="G65" i="11497"/>
  <c r="G64" i="11543"/>
  <c r="C64" i="11549"/>
  <c r="K64" i="11549"/>
  <c r="G64" i="11549"/>
  <c r="E64" i="11549"/>
  <c r="C65" i="11547"/>
  <c r="C65" i="11553"/>
  <c r="C64" i="11535"/>
  <c r="G64" i="11535"/>
  <c r="I64" i="11543"/>
  <c r="C64" i="11543"/>
  <c r="I64" i="11549"/>
</calcChain>
</file>

<file path=xl/sharedStrings.xml><?xml version="1.0" encoding="utf-8"?>
<sst xmlns="http://schemas.openxmlformats.org/spreadsheetml/2006/main" count="933" uniqueCount="54">
  <si>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</si>
  <si>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</si>
  <si>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</si>
  <si>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</si>
  <si>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</si>
  <si>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</si>
  <si>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</si>
  <si>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</si>
  <si>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</si>
  <si>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</si>
  <si>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</si>
  <si>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</si>
  <si>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</si>
  <si>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</si>
  <si>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</si>
  <si>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</si>
  <si>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</si>
  <si>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</si>
  <si>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</si>
  <si>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</si>
  <si>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Travel Reduction Results from Annual "Think Pink" Survey</t>
  </si>
  <si>
    <t>AFV</t>
  </si>
  <si>
    <t>Achieved</t>
  </si>
  <si>
    <t>Goal?</t>
  </si>
  <si>
    <t>Number and Percentage of Commute Trips/Week by Mode</t>
  </si>
  <si>
    <t>All State Employees</t>
  </si>
  <si>
    <t>Annual TRP Goals (as Established by Maricopa County) and Actuals</t>
  </si>
  <si>
    <t>N/A</t>
  </si>
  <si>
    <t>NO</t>
  </si>
  <si>
    <t>Economic Security, Dept. of - West Olive</t>
  </si>
  <si>
    <t>Economic Security, Dept. of - South Central</t>
  </si>
  <si>
    <t>Economic Security, Dept. of - Pinchot &amp; 16th Street</t>
  </si>
  <si>
    <t>Economic Security, Dept. of - W. Peoria</t>
  </si>
  <si>
    <t>Economic Security, Dept. of - North 57th Drive</t>
  </si>
  <si>
    <t>Telework</t>
  </si>
  <si>
    <t>Economic Security - W. Bell Road</t>
  </si>
  <si>
    <t>Economic Security - North 3rd Street</t>
  </si>
  <si>
    <t>Light Rail</t>
  </si>
  <si>
    <t>Number of Employees Interested in an Alternate Mode</t>
  </si>
  <si>
    <t>Economic Security, Dept. of - North 51st Avenue</t>
  </si>
  <si>
    <t>Average Commute Distance and Time</t>
  </si>
  <si>
    <t>miles traveled each trip one-way</t>
  </si>
  <si>
    <t>minutes traveled each trip one-way</t>
  </si>
  <si>
    <t>Economic Security - W. Indian School</t>
  </si>
  <si>
    <t xml:space="preserve"> </t>
  </si>
  <si>
    <t>YES</t>
  </si>
  <si>
    <t>Economic Security, Dept. of - West 1st Avenue</t>
  </si>
  <si>
    <t>*Survey was not conducted in 2014.</t>
  </si>
  <si>
    <t>Economic Security, Dept. of - N. 95th Avenue</t>
  </si>
  <si>
    <t>Economic Security, Dept. of - N. 19th Avenue</t>
  </si>
  <si>
    <t>Economic Security, Dept. of - N. 22nd Avenue</t>
  </si>
  <si>
    <t>Economic Security, Dept. of - S. 7th Street</t>
  </si>
  <si>
    <t>Bus/Light Rail</t>
  </si>
  <si>
    <t>Economic Security, Dept. of - E. Van Buren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</si>
</sst>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0.0"/>
  </numFmts>
  <fonts count="24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Geneva"/>
    </font>
    <font>
      <u/>
      <sz val="9"/>
      <color indexed="12"/>
      <name val="Geneva"/>
    </font>
    <font>
      <sz val="11"/>
      <color indexed="9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9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b/>
      <sz val="14"/>
      <color indexed="9"/>
      <name val="Times New Roman"/>
      <family val="1"/>
    </font>
    <font>
      <sz val="14"/>
      <name val="Times New Roman"/>
      <family val="1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9" fontId="2" fillId="0" borderId="3" xfId="3" applyFont="1" applyBorder="1"/>
    <xf numFmtId="9" fontId="14" fillId="0" borderId="3" xfId="3" applyFont="1" applyBorder="1"/>
    <xf numFmtId="9" fontId="15" fillId="0" borderId="0" xfId="3" applyFont="1" applyBorder="1"/>
    <xf numFmtId="0" fontId="1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8" fillId="0" borderId="0" xfId="0" applyFont="1"/>
    <xf numFmtId="0" fontId="2" fillId="0" borderId="10" xfId="0" applyFont="1" applyBorder="1" applyAlignment="1">
      <alignment horizontal="center"/>
    </xf>
    <xf numFmtId="164" fontId="2" fillId="0" borderId="13" xfId="3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5" fillId="0" borderId="0" xfId="0" applyNumberFormat="1" applyFont="1"/>
    <xf numFmtId="164" fontId="14" fillId="0" borderId="13" xfId="3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164" fontId="18" fillId="0" borderId="0" xfId="3" applyNumberFormat="1" applyFont="1" applyAlignment="1">
      <alignment horizontal="center"/>
    </xf>
    <xf numFmtId="2" fontId="18" fillId="0" borderId="0" xfId="0" applyNumberFormat="1" applyFont="1"/>
    <xf numFmtId="0" fontId="14" fillId="0" borderId="0" xfId="0" applyFont="1"/>
    <xf numFmtId="164" fontId="2" fillId="0" borderId="14" xfId="3" applyNumberFormat="1" applyFont="1" applyBorder="1" applyAlignment="1">
      <alignment horizontal="center"/>
    </xf>
    <xf numFmtId="164" fontId="2" fillId="0" borderId="15" xfId="3" applyNumberFormat="1" applyFont="1" applyBorder="1" applyAlignment="1">
      <alignment horizontal="center"/>
    </xf>
    <xf numFmtId="0" fontId="6" fillId="0" borderId="0" xfId="0" applyFont="1"/>
    <xf numFmtId="2" fontId="19" fillId="0" borderId="0" xfId="0" applyNumberFormat="1" applyFont="1"/>
    <xf numFmtId="0" fontId="19" fillId="0" borderId="0" xfId="0" applyFont="1"/>
    <xf numFmtId="2" fontId="9" fillId="0" borderId="0" xfId="0" applyNumberFormat="1" applyFont="1"/>
    <xf numFmtId="0" fontId="20" fillId="0" borderId="0" xfId="0" applyFont="1"/>
    <xf numFmtId="0" fontId="8" fillId="0" borderId="16" xfId="0" applyFont="1" applyBorder="1" applyAlignment="1">
      <alignment horizontal="center"/>
    </xf>
    <xf numFmtId="3" fontId="8" fillId="0" borderId="17" xfId="1" applyNumberFormat="1" applyFont="1" applyBorder="1"/>
    <xf numFmtId="164" fontId="8" fillId="0" borderId="18" xfId="3" applyNumberFormat="1" applyFont="1" applyBorder="1"/>
    <xf numFmtId="164" fontId="20" fillId="0" borderId="0" xfId="0" applyNumberFormat="1" applyFont="1" applyBorder="1"/>
    <xf numFmtId="0" fontId="8" fillId="0" borderId="19" xfId="0" applyFont="1" applyBorder="1"/>
    <xf numFmtId="3" fontId="8" fillId="0" borderId="20" xfId="1" applyNumberFormat="1" applyFont="1" applyBorder="1"/>
    <xf numFmtId="164" fontId="8" fillId="0" borderId="13" xfId="3" applyNumberFormat="1" applyFont="1" applyBorder="1"/>
    <xf numFmtId="0" fontId="8" fillId="0" borderId="1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4" fontId="8" fillId="0" borderId="0" xfId="3" applyNumberFormat="1" applyFont="1" applyBorder="1"/>
    <xf numFmtId="3" fontId="20" fillId="0" borderId="0" xfId="0" applyNumberFormat="1" applyFont="1" applyBorder="1"/>
    <xf numFmtId="0" fontId="17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1" fontId="8" fillId="0" borderId="21" xfId="3" applyNumberFormat="1" applyFont="1" applyBorder="1"/>
    <xf numFmtId="1" fontId="8" fillId="0" borderId="22" xfId="3" applyNumberFormat="1" applyFont="1" applyBorder="1" applyAlignment="1">
      <alignment horizontal="center"/>
    </xf>
    <xf numFmtId="1" fontId="8" fillId="0" borderId="23" xfId="3" applyNumberFormat="1" applyFont="1" applyBorder="1" applyAlignment="1">
      <alignment horizontal="center"/>
    </xf>
    <xf numFmtId="1" fontId="8" fillId="0" borderId="24" xfId="3" applyNumberFormat="1" applyFont="1" applyBorder="1"/>
    <xf numFmtId="1" fontId="8" fillId="0" borderId="25" xfId="3" applyNumberFormat="1" applyFont="1" applyBorder="1" applyAlignment="1">
      <alignment horizontal="center"/>
    </xf>
    <xf numFmtId="1" fontId="8" fillId="0" borderId="26" xfId="3" applyNumberFormat="1" applyFont="1" applyBorder="1" applyAlignment="1">
      <alignment horizontal="center"/>
    </xf>
    <xf numFmtId="1" fontId="8" fillId="0" borderId="9" xfId="3" applyNumberFormat="1" applyFont="1" applyBorder="1" applyAlignment="1">
      <alignment horizontal="center"/>
    </xf>
    <xf numFmtId="1" fontId="8" fillId="0" borderId="27" xfId="3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28" xfId="3" applyNumberFormat="1" applyFont="1" applyBorder="1" applyAlignment="1">
      <alignment horizontal="center"/>
    </xf>
    <xf numFmtId="164" fontId="2" fillId="0" borderId="29" xfId="3" applyNumberFormat="1" applyFont="1" applyBorder="1" applyAlignment="1">
      <alignment horizontal="center"/>
    </xf>
    <xf numFmtId="164" fontId="2" fillId="0" borderId="30" xfId="3" applyNumberFormat="1" applyFont="1" applyBorder="1" applyAlignment="1">
      <alignment horizontal="center"/>
    </xf>
    <xf numFmtId="164" fontId="2" fillId="0" borderId="31" xfId="3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1" fontId="20" fillId="0" borderId="0" xfId="1" applyNumberFormat="1" applyFont="1" applyBorder="1"/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3" fontId="20" fillId="0" borderId="0" xfId="0" applyNumberFormat="1" applyFont="1" applyFill="1" applyBorder="1"/>
    <xf numFmtId="165" fontId="8" fillId="0" borderId="24" xfId="0" applyNumberFormat="1" applyFont="1" applyBorder="1" applyAlignment="1">
      <alignment horizontal="center"/>
    </xf>
    <xf numFmtId="1" fontId="8" fillId="0" borderId="36" xfId="1" applyNumberFormat="1" applyFont="1" applyBorder="1" applyAlignment="1">
      <alignment horizontal="center"/>
    </xf>
    <xf numFmtId="1" fontId="8" fillId="0" borderId="37" xfId="1" applyNumberFormat="1" applyFont="1" applyBorder="1" applyAlignment="1">
      <alignment horizontal="center"/>
    </xf>
    <xf numFmtId="3" fontId="8" fillId="0" borderId="31" xfId="0" applyNumberFormat="1" applyFont="1" applyBorder="1"/>
    <xf numFmtId="164" fontId="8" fillId="0" borderId="38" xfId="3" applyNumberFormat="1" applyFont="1" applyBorder="1"/>
    <xf numFmtId="0" fontId="14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0" borderId="0" xfId="2" applyAlignment="1" applyProtection="1"/>
    <xf numFmtId="0" fontId="23" fillId="0" borderId="0" xfId="0" applyFont="1"/>
    <xf numFmtId="0" fontId="8" fillId="0" borderId="19" xfId="0" applyFont="1" applyBorder="1" applyAlignment="1">
      <alignment horizontal="center"/>
    </xf>
    <xf numFmtId="164" fontId="14" fillId="0" borderId="31" xfId="3" applyNumberFormat="1" applyFont="1" applyBorder="1" applyAlignment="1">
      <alignment horizontal="center"/>
    </xf>
    <xf numFmtId="164" fontId="14" fillId="0" borderId="15" xfId="3" applyNumberFormat="1" applyFont="1" applyBorder="1" applyAlignment="1">
      <alignment horizontal="center"/>
    </xf>
    <xf numFmtId="164" fontId="14" fillId="0" borderId="14" xfId="3" applyNumberFormat="1" applyFont="1" applyBorder="1" applyAlignment="1">
      <alignment horizontal="center"/>
    </xf>
    <xf numFmtId="164" fontId="2" fillId="0" borderId="32" xfId="3" applyNumberFormat="1" applyFont="1" applyBorder="1" applyAlignment="1">
      <alignment horizontal="center"/>
    </xf>
    <xf numFmtId="164" fontId="2" fillId="0" borderId="39" xfId="3" applyNumberFormat="1" applyFont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164" fontId="14" fillId="0" borderId="0" xfId="3" applyNumberFormat="1" applyFont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164" fontId="2" fillId="0" borderId="41" xfId="3" applyNumberFormat="1" applyFont="1" applyBorder="1" applyAlignment="1">
      <alignment horizontal="center"/>
    </xf>
    <xf numFmtId="164" fontId="14" fillId="0" borderId="16" xfId="3" applyNumberFormat="1" applyFont="1" applyBorder="1" applyAlignment="1">
      <alignment horizontal="center"/>
    </xf>
    <xf numFmtId="164" fontId="14" fillId="0" borderId="6" xfId="3" applyNumberFormat="1" applyFont="1" applyBorder="1" applyAlignment="1">
      <alignment horizontal="center"/>
    </xf>
    <xf numFmtId="164" fontId="14" fillId="0" borderId="7" xfId="3" applyNumberFormat="1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43" xfId="3" applyNumberFormat="1" applyFont="1" applyBorder="1" applyAlignment="1">
      <alignment horizontal="center"/>
    </xf>
    <xf numFmtId="164" fontId="2" fillId="0" borderId="44" xfId="3" applyNumberFormat="1" applyFont="1" applyBorder="1" applyAlignment="1">
      <alignment horizontal="center"/>
    </xf>
    <xf numFmtId="164" fontId="14" fillId="0" borderId="45" xfId="3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1" fillId="0" borderId="0" xfId="0" applyFont="1"/>
    <xf numFmtId="164" fontId="14" fillId="0" borderId="40" xfId="3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2" fillId="0" borderId="46" xfId="3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2" fontId="8" fillId="0" borderId="21" xfId="0" applyNumberFormat="1" applyFont="1" applyBorder="1" applyAlignment="1">
      <alignment horizontal="center"/>
    </xf>
    <xf numFmtId="164" fontId="2" fillId="0" borderId="16" xfId="3" applyNumberFormat="1" applyFont="1" applyBorder="1" applyAlignment="1">
      <alignment horizontal="center"/>
    </xf>
    <xf numFmtId="164" fontId="2" fillId="0" borderId="6" xfId="3" applyNumberFormat="1" applyFont="1" applyBorder="1" applyAlignment="1">
      <alignment horizontal="center"/>
    </xf>
    <xf numFmtId="164" fontId="2" fillId="0" borderId="45" xfId="3" applyNumberFormat="1" applyFont="1" applyBorder="1" applyAlignment="1">
      <alignment horizontal="center"/>
    </xf>
    <xf numFmtId="164" fontId="2" fillId="0" borderId="7" xfId="3" applyNumberFormat="1" applyFont="1" applyBorder="1" applyAlignment="1">
      <alignment horizontal="center"/>
    </xf>
    <xf numFmtId="164" fontId="2" fillId="0" borderId="40" xfId="3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/>
    <xf numFmtId="10" fontId="14" fillId="0" borderId="0" xfId="3" applyNumberFormat="1" applyFont="1" applyAlignment="1">
      <alignment horizontal="center"/>
    </xf>
    <xf numFmtId="2" fontId="8" fillId="0" borderId="24" xfId="0" applyNumberFormat="1" applyFont="1" applyBorder="1" applyAlignment="1">
      <alignment horizontal="center"/>
    </xf>
    <xf numFmtId="2" fontId="7" fillId="0" borderId="0" xfId="0" applyNumberFormat="1" applyFont="1"/>
    <xf numFmtId="0" fontId="4" fillId="0" borderId="0" xfId="2" applyFont="1" applyAlignment="1" applyProtection="1"/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/>
    <xf numFmtId="0" fontId="8" fillId="0" borderId="47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1" fillId="0" borderId="49" xfId="0" applyFont="1" applyBorder="1"/>
    <xf numFmtId="0" fontId="11" fillId="0" borderId="48" xfId="0" applyFont="1" applyBorder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22" fillId="0" borderId="0" xfId="0" applyFont="1" applyAlignment="1"/>
    <xf numFmtId="0" fontId="11" fillId="0" borderId="0" xfId="0" applyFont="1" applyAlignment="1">
      <alignment horizontal="center"/>
    </xf>
    <xf numFmtId="10" fontId="2" fillId="0" borderId="0" xfId="3" applyNumberFormat="1" applyFont="1" applyAlignment="1">
      <alignment horizontal="center"/>
    </xf>
    <xf numFmtId="0" fontId="14" fillId="0" borderId="0" xfId="0" applyFont="1" applyBorder="1" applyAlignment="1">
      <alignment horizontal="center"/>
    </xf>
    <xf numFmtId="9" fontId="2" fillId="0" borderId="0" xfId="3" applyFont="1" applyBorder="1"/>
    <xf numFmtId="9" fontId="14" fillId="0" borderId="0" xfId="3" applyFont="1" applyBorder="1"/>
    <xf numFmtId="0" fontId="2" fillId="0" borderId="47" xfId="0" applyFont="1" applyBorder="1" applyAlignment="1">
      <alignment horizontal="center"/>
    </xf>
    <xf numFmtId="9" fontId="2" fillId="0" borderId="42" xfId="3" applyFont="1" applyBorder="1"/>
    <xf numFmtId="9" fontId="14" fillId="0" borderId="9" xfId="3" applyFont="1" applyBorder="1"/>
    <xf numFmtId="9" fontId="2" fillId="0" borderId="9" xfId="3" applyFont="1" applyBorder="1"/>
    <xf numFmtId="0" fontId="8" fillId="0" borderId="0" xfId="0" applyFont="1" applyBorder="1" applyAlignment="1">
      <alignment horizontal="center"/>
    </xf>
    <xf numFmtId="1" fontId="8" fillId="0" borderId="0" xfId="3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0" xfId="1" applyNumberFormat="1" applyFont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639920488866094"/>
          <c:y val="3.716197673682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83142389525366E-2"/>
          <c:y val="0.1554054054054054"/>
          <c:w val="0.87124931805782868"/>
          <c:h val="0.64189189189189189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'#48 N. 19th Ave.'!$B$53:$C$53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'#48 N. 19th Ave.'!$A$56:$A$64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'#48 N. 19th Ave.'!$C$56:$C$64</c:f>
              <c:numCache>
                <c:formatCode>0.0%</c:formatCode>
                <c:ptCount val="9"/>
                <c:pt idx="0">
                  <c:v>2.447661469933185E-2</c:v>
                </c:pt>
                <c:pt idx="1">
                  <c:v>0</c:v>
                </c:pt>
                <c:pt idx="2">
                  <c:v>3.6748329621380846E-2</c:v>
                </c:pt>
                <c:pt idx="3">
                  <c:v>4.3429844097995544E-2</c:v>
                </c:pt>
                <c:pt idx="4">
                  <c:v>2.5612472160356347E-2</c:v>
                </c:pt>
                <c:pt idx="5">
                  <c:v>0</c:v>
                </c:pt>
                <c:pt idx="6">
                  <c:v>1.670378619153675E-2</c:v>
                </c:pt>
                <c:pt idx="7">
                  <c:v>5.5679287305122494E-3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B2-4482-8254-D0C4F1627090}"/>
            </c:ext>
          </c:extLst>
        </c:ser>
        <c:ser>
          <c:idx val="5"/>
          <c:order val="1"/>
          <c:tx>
            <c:strRef>
              <c:f>'#48 N. 19th Ave.'!$D$53:$E$53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'#48 N. 19th Ave.'!$A$56:$A$64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'#48 N. 19th Ave.'!$E$56:$E$64</c:f>
              <c:numCache>
                <c:formatCode>0.0%</c:formatCode>
                <c:ptCount val="9"/>
                <c:pt idx="0">
                  <c:v>2.6174496644295303E-2</c:v>
                </c:pt>
                <c:pt idx="1">
                  <c:v>0</c:v>
                </c:pt>
                <c:pt idx="2">
                  <c:v>1.3422818791946308E-2</c:v>
                </c:pt>
                <c:pt idx="3">
                  <c:v>4.832214765100671E-2</c:v>
                </c:pt>
                <c:pt idx="4">
                  <c:v>4.2953020134228186E-2</c:v>
                </c:pt>
                <c:pt idx="5">
                  <c:v>4.0268456375838931E-3</c:v>
                </c:pt>
                <c:pt idx="6">
                  <c:v>2.4161073825503355E-2</c:v>
                </c:pt>
                <c:pt idx="7">
                  <c:v>4.0268456375838931E-3</c:v>
                </c:pt>
                <c:pt idx="8">
                  <c:v>2.6845637583892616E-3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B2-4482-8254-D0C4F1627090}"/>
            </c:ext>
          </c:extLst>
        </c:ser>
        <c:ser>
          <c:idx val="0"/>
          <c:order val="2"/>
          <c:tx>
            <c:strRef>
              <c:f>'#48 N. 19th Ave.'!$F$53:$G$53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'#48 N. 19th Ave.'!$A$56:$A$64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'#48 N. 19th Ave.'!$G$56:$G$64</c:f>
              <c:numCache>
                <c:formatCode>0.0%</c:formatCode>
                <c:ptCount val="9"/>
                <c:pt idx="0">
                  <c:v>2.7990762124711313E-2</c:v>
                </c:pt>
                <c:pt idx="1">
                  <c:v>1.1547344110854503E-3</c:v>
                </c:pt>
                <c:pt idx="2">
                  <c:v>8.0831408775981529E-3</c:v>
                </c:pt>
                <c:pt idx="3">
                  <c:v>1.6166281755196306E-2</c:v>
                </c:pt>
                <c:pt idx="4">
                  <c:v>2.4249422632794459E-2</c:v>
                </c:pt>
                <c:pt idx="5">
                  <c:v>2.3094688221709007E-3</c:v>
                </c:pt>
                <c:pt idx="6">
                  <c:v>0.60277136258660513</c:v>
                </c:pt>
                <c:pt idx="7">
                  <c:v>1.1547344110854503E-3</c:v>
                </c:pt>
                <c:pt idx="8">
                  <c:v>2.3094688221709007E-3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B2-4482-8254-D0C4F1627090}"/>
            </c:ext>
          </c:extLst>
        </c:ser>
        <c:ser>
          <c:idx val="1"/>
          <c:order val="3"/>
          <c:tx>
            <c:strRef>
              <c:f>'#48 N. 19th Ave.'!$H$53:$I$53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'#48 N. 19th Ave.'!$A$56:$A$64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'#48 N. 19th Ave.'!$I$56:$I$64</c:f>
              <c:numCache>
                <c:formatCode>0.0%</c:formatCode>
                <c:ptCount val="9"/>
                <c:pt idx="0">
                  <c:v>1.5690747782002534E-2</c:v>
                </c:pt>
                <c:pt idx="1">
                  <c:v>0</c:v>
                </c:pt>
                <c:pt idx="2">
                  <c:v>7.6045627376425855E-3</c:v>
                </c:pt>
                <c:pt idx="3">
                  <c:v>1.2674271229404309E-2</c:v>
                </c:pt>
                <c:pt idx="4">
                  <c:v>2.2813688212927757E-2</c:v>
                </c:pt>
                <c:pt idx="5">
                  <c:v>0</c:v>
                </c:pt>
                <c:pt idx="6">
                  <c:v>0.64765525982256023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B2-4482-8254-D0C4F1627090}"/>
            </c:ext>
          </c:extLst>
        </c:ser>
        <c:ser>
          <c:idx val="2"/>
          <c:order val="4"/>
          <c:tx>
            <c:v>2023</c:v>
          </c:tx>
          <c:invertIfNegative val="0"/>
          <c:val>
            <c:numRef>
              <c:f>'#48 N. 19th Ave.'!$K$56:$K$64</c:f>
              <c:numCache>
                <c:formatCode>0.0%</c:formatCode>
                <c:ptCount val="9"/>
                <c:pt idx="0">
                  <c:v>7.5115633672525432E-3</c:v>
                </c:pt>
                <c:pt idx="1">
                  <c:v>9.2506938020351531E-4</c:v>
                </c:pt>
                <c:pt idx="2">
                  <c:v>4.6253469010175763E-3</c:v>
                </c:pt>
                <c:pt idx="3">
                  <c:v>1.572617946345976E-2</c:v>
                </c:pt>
                <c:pt idx="4">
                  <c:v>2.960222016651249E-2</c:v>
                </c:pt>
                <c:pt idx="5">
                  <c:v>0</c:v>
                </c:pt>
                <c:pt idx="6">
                  <c:v>0.67622571692876965</c:v>
                </c:pt>
                <c:pt idx="7">
                  <c:v>0</c:v>
                </c:pt>
                <c:pt idx="8">
                  <c:v>4.6253469010175763E-3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B2-4482-8254-D0C4F1627090}"/>
            </c:ext>
          </c:extLst>
        </c:ser>
        <c:ser>
          <c:idx val="3"/>
          <c:order val="5"/>
          <c:tx>
            <c:strRef>
              <c:f>'#48 N. 19th Ave.'!$L$53:$M$53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'#48 N. 19th Ave.'!$M$56:$M$64</c:f>
              <c:numCache>
                <c:formatCode>0.0%</c:formatCode>
                <c:ptCount val="9"/>
                <c:pt idx="0">
                  <c:v>1.2701579384871155E-2</c:v>
                </c:pt>
                <c:pt idx="1">
                  <c:v>8.3125519534497092E-4</c:v>
                </c:pt>
                <c:pt idx="2">
                  <c:v>9.9750623441396506E-3</c:v>
                </c:pt>
                <c:pt idx="3">
                  <c:v>4.1562759767248547E-3</c:v>
                </c:pt>
                <c:pt idx="4">
                  <c:v>3.5743973399833748E-2</c:v>
                </c:pt>
                <c:pt idx="5">
                  <c:v>2.4937655860349127E-3</c:v>
                </c:pt>
                <c:pt idx="6">
                  <c:v>0.57439733998337494</c:v>
                </c:pt>
                <c:pt idx="7">
                  <c:v>0</c:v>
                </c:pt>
                <c:pt idx="8">
                  <c:v>4.9875311720698253E-3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3-4AAB-97BD-57DA39F31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027680"/>
        <c:axId val="1"/>
      </c:barChart>
      <c:catAx>
        <c:axId val="62002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027680"/>
        <c:crosses val="autoZero"/>
        <c:crossBetween val="between"/>
        <c:majorUnit val="2.0000000000000004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14217760055058"/>
          <c:y val="0.90666716055654328"/>
          <c:w val="0.78832729456375794"/>
          <c:h val="9.33328394434566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125" b="1" i="0" u="none" strike="noStrike" baseline="0">
                <a:solidFill>
                  <a:srgbClr val="000000"/>
                </a:solidFill>
                <a:latin typeface="Tms Rmn"/>
              </a:rPr>
              <a:t>Percentage</a:t>
            </a:r>
            <a:r>
              <a:rPr lang="en-US" sz="1075" b="1" i="0" u="none" strike="noStrike" baseline="0">
                <a:solidFill>
                  <a:srgbClr val="000000"/>
                </a:solidFill>
                <a:latin typeface="Tms Rmn"/>
              </a:rPr>
              <a:t> of Non-SOV Trips by Alternate Mode</a:t>
            </a:r>
          </a:p>
        </c:rich>
      </c:tx>
      <c:layout>
        <c:manualLayout>
          <c:xMode val="edge"/>
          <c:yMode val="edge"/>
          <c:x val="0.23606571905784504"/>
          <c:y val="4.0983529971374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77095108458558E-2"/>
          <c:y val="0.13934454114478168"/>
          <c:w val="0.88196791909573446"/>
          <c:h val="0.614755328579919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'W. Olive'!$B$53:$C$53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'W. Olive'!$A$56:$A$64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Olive'!$C$56:$C$64</c:f>
              <c:numCache>
                <c:formatCode>0.0%</c:formatCode>
                <c:ptCount val="9"/>
                <c:pt idx="0">
                  <c:v>2.8524590163934428E-2</c:v>
                </c:pt>
                <c:pt idx="1">
                  <c:v>0</c:v>
                </c:pt>
                <c:pt idx="2">
                  <c:v>6.1475409836065573E-2</c:v>
                </c:pt>
                <c:pt idx="3">
                  <c:v>0</c:v>
                </c:pt>
                <c:pt idx="4">
                  <c:v>4.0983606557377051E-3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1.2295081967213115E-2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A-4FF5-9912-07C045C91F03}"/>
            </c:ext>
          </c:extLst>
        </c:ser>
        <c:ser>
          <c:idx val="5"/>
          <c:order val="1"/>
          <c:tx>
            <c:strRef>
              <c:f>'W. Olive'!$D$53:$E$53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'W. Olive'!$A$56:$A$64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Olive'!$E$56:$E$64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8.658008658008658E-3</c:v>
                </c:pt>
                <c:pt idx="3">
                  <c:v>9.5238095238095233E-2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6A-4FF5-9912-07C045C91F03}"/>
            </c:ext>
          </c:extLst>
        </c:ser>
        <c:ser>
          <c:idx val="0"/>
          <c:order val="2"/>
          <c:tx>
            <c:strRef>
              <c:f>'W. Olive'!$F$53:$G$53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'W. Olive'!$A$56:$A$64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Olive'!$G$56:$G$64</c:f>
              <c:numCache>
                <c:formatCode>0.0%</c:formatCode>
                <c:ptCount val="9"/>
                <c:pt idx="0">
                  <c:v>2.914572864321608E-2</c:v>
                </c:pt>
                <c:pt idx="1">
                  <c:v>0</c:v>
                </c:pt>
                <c:pt idx="2">
                  <c:v>2.5125628140703519E-2</c:v>
                </c:pt>
                <c:pt idx="3">
                  <c:v>4.0201005025125629E-2</c:v>
                </c:pt>
                <c:pt idx="4">
                  <c:v>5.0251256281407036E-3</c:v>
                </c:pt>
                <c:pt idx="5">
                  <c:v>0</c:v>
                </c:pt>
                <c:pt idx="6">
                  <c:v>0.2613065326633166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6A-4FF5-9912-07C045C91F03}"/>
            </c:ext>
          </c:extLst>
        </c:ser>
        <c:ser>
          <c:idx val="2"/>
          <c:order val="3"/>
          <c:tx>
            <c:strRef>
              <c:f>'W. Olive'!$H$53:$I$53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'W. Olive'!$A$56:$A$64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Olive'!$I$56:$I$64</c:f>
              <c:numCache>
                <c:formatCode>0.0%</c:formatCode>
                <c:ptCount val="9"/>
                <c:pt idx="0">
                  <c:v>7.0518518518518522E-2</c:v>
                </c:pt>
                <c:pt idx="1">
                  <c:v>0</c:v>
                </c:pt>
                <c:pt idx="2">
                  <c:v>3.9506172839506172E-2</c:v>
                </c:pt>
                <c:pt idx="3">
                  <c:v>5.9259259259259262E-2</c:v>
                </c:pt>
                <c:pt idx="4">
                  <c:v>1.2345679012345678E-2</c:v>
                </c:pt>
                <c:pt idx="5">
                  <c:v>0</c:v>
                </c:pt>
                <c:pt idx="6">
                  <c:v>0.19753086419753085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6A-4FF5-9912-07C045C91F03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'W. Olive'!$K$56:$K$64</c:f>
              <c:numCache>
                <c:formatCode>0.0%</c:formatCode>
                <c:ptCount val="9"/>
                <c:pt idx="0">
                  <c:v>3.8666666666666662E-2</c:v>
                </c:pt>
                <c:pt idx="1">
                  <c:v>2.2222222222222223E-2</c:v>
                </c:pt>
                <c:pt idx="2">
                  <c:v>2.2222222222222223E-2</c:v>
                </c:pt>
                <c:pt idx="3">
                  <c:v>0.15555555555555556</c:v>
                </c:pt>
                <c:pt idx="4">
                  <c:v>4.4444444444444444E-3</c:v>
                </c:pt>
                <c:pt idx="5">
                  <c:v>0</c:v>
                </c:pt>
                <c:pt idx="6">
                  <c:v>0.13333333333333333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6A-4FF5-9912-07C045C91F03}"/>
            </c:ext>
          </c:extLst>
        </c:ser>
        <c:ser>
          <c:idx val="4"/>
          <c:order val="5"/>
          <c:tx>
            <c:strRef>
              <c:f>'W. Olive'!$L$53:$M$53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'W. Olive'!$M$56:$M$64</c:f>
              <c:numCache>
                <c:formatCode>0.0%</c:formatCode>
                <c:ptCount val="9"/>
                <c:pt idx="0">
                  <c:v>1.3181818181818182E-2</c:v>
                </c:pt>
                <c:pt idx="1">
                  <c:v>0</c:v>
                </c:pt>
                <c:pt idx="2">
                  <c:v>9.0909090909090905E-3</c:v>
                </c:pt>
                <c:pt idx="3">
                  <c:v>6.8181818181818177E-2</c:v>
                </c:pt>
                <c:pt idx="4">
                  <c:v>0</c:v>
                </c:pt>
                <c:pt idx="5">
                  <c:v>0</c:v>
                </c:pt>
                <c:pt idx="6">
                  <c:v>0.26818181818181819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2-4A0A-9587-2B54F45D9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158464"/>
        <c:axId val="1"/>
      </c:barChart>
      <c:catAx>
        <c:axId val="45815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58464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800576398538417"/>
          <c:y val="0.92794681004680235"/>
          <c:w val="0.72059578337021601"/>
          <c:h val="7.20531899531975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790714990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4224167868079599"/>
          <c:w val="0.8589758953180362"/>
          <c:h val="0.6379323771138728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Olive'!$A$14:$A$20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Olive'!$B$14:$B$20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1-4B63-8C35-4E86553D820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'W. Olive'!$A$14:$A$20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Olive'!$C$14:$C$20</c:f>
              <c:numCache>
                <c:formatCode>0.0%</c:formatCode>
                <c:ptCount val="7"/>
                <c:pt idx="0">
                  <c:v>0.81599999999999995</c:v>
                </c:pt>
                <c:pt idx="1">
                  <c:v>0.89359999999999995</c:v>
                </c:pt>
                <c:pt idx="2">
                  <c:v>0.89610389610389607</c:v>
                </c:pt>
                <c:pt idx="3">
                  <c:v>0.63919999999999999</c:v>
                </c:pt>
                <c:pt idx="4">
                  <c:v>0.62080000000000002</c:v>
                </c:pt>
                <c:pt idx="5">
                  <c:v>0.62360000000000004</c:v>
                </c:pt>
                <c:pt idx="6">
                  <c:v>0.64139999999999997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1-4B63-8C35-4E86553D8201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Olive'!$A$14:$A$20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Olive'!$I$14:$I$20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41-4B63-8C35-4E86553D8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66008"/>
        <c:axId val="1"/>
      </c:lineChart>
      <c:catAx>
        <c:axId val="458166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6600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5003657329718E-2"/>
          <c:y val="0.93081616127771261"/>
          <c:w val="0.97546125381868254"/>
          <c:h val="4.7062135850040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53211996042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666734483782894"/>
          <c:w val="0.85714439021074829"/>
          <c:h val="0.6125024922790213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Olive'!$A$14:$A$20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Olive'!$E$14:$E$20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E7-42CF-A7DB-0335DEA2452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'W. Olive'!$A$14:$A$20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Olive'!$F$14:$F$20</c:f>
              <c:numCache>
                <c:formatCode>0.0%</c:formatCode>
                <c:ptCount val="7"/>
                <c:pt idx="0">
                  <c:v>0.75629999999999997</c:v>
                </c:pt>
                <c:pt idx="1">
                  <c:v>0.9103</c:v>
                </c:pt>
                <c:pt idx="2">
                  <c:v>0.90883190883190879</c:v>
                </c:pt>
                <c:pt idx="3">
                  <c:v>0.57720000000000005</c:v>
                </c:pt>
                <c:pt idx="4">
                  <c:v>0.60919999999999996</c:v>
                </c:pt>
                <c:pt idx="5">
                  <c:v>0.60170000000000001</c:v>
                </c:pt>
                <c:pt idx="6">
                  <c:v>0.63219999999999998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7-42CF-A7DB-0335DEA2452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Olive'!$A$14:$A$20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Olive'!$J$14:$J$20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E7-42CF-A7DB-0335DEA24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36488"/>
        <c:axId val="1"/>
      </c:lineChart>
      <c:catAx>
        <c:axId val="458136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3648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8629792177617141E-2"/>
          <c:y val="0.91805643044619423"/>
          <c:w val="0.94478636891700019"/>
          <c:h val="6.1111111111111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639917278977659"/>
          <c:y val="3.716197673682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83142389525366E-2"/>
          <c:y val="0.1554054054054054"/>
          <c:w val="0.87124931805782868"/>
          <c:h val="0.64189189189189189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'N. 22nd Ave.'!$B$54:$C$54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'N. 22nd Ave.'!$A$57:$A$65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22nd Ave.'!$C$57:$C$65</c:f>
              <c:numCache>
                <c:formatCode>0.0%</c:formatCode>
                <c:ptCount val="9"/>
                <c:pt idx="0">
                  <c:v>2.6884176182707994E-2</c:v>
                </c:pt>
                <c:pt idx="1">
                  <c:v>1.0875475802066341E-2</c:v>
                </c:pt>
                <c:pt idx="2">
                  <c:v>5.0027188689505168E-2</c:v>
                </c:pt>
                <c:pt idx="3">
                  <c:v>6.5252854812398037E-2</c:v>
                </c:pt>
                <c:pt idx="4">
                  <c:v>7.0690592713431215E-3</c:v>
                </c:pt>
                <c:pt idx="5">
                  <c:v>5.4377379010331704E-2</c:v>
                </c:pt>
                <c:pt idx="6">
                  <c:v>1.0875475802066339E-3</c:v>
                </c:pt>
                <c:pt idx="7">
                  <c:v>5.4377379010331706E-3</c:v>
                </c:pt>
                <c:pt idx="8">
                  <c:v>2.2838499184339316E-2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83-4C5D-87E0-DDAEF49EC111}"/>
            </c:ext>
          </c:extLst>
        </c:ser>
        <c:ser>
          <c:idx val="1"/>
          <c:order val="1"/>
          <c:tx>
            <c:strRef>
              <c:f>'N. 22nd Ave.'!$D$54:$E$54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'N. 22nd Ave.'!$A$57:$A$65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22nd Ave.'!$E$57:$E$65</c:f>
              <c:numCache>
                <c:formatCode>0.0%</c:formatCode>
                <c:ptCount val="9"/>
                <c:pt idx="0">
                  <c:v>2.495078381334305E-2</c:v>
                </c:pt>
                <c:pt idx="1">
                  <c:v>6.562158220925993E-3</c:v>
                </c:pt>
                <c:pt idx="2">
                  <c:v>5.4684651841049946E-2</c:v>
                </c:pt>
                <c:pt idx="3">
                  <c:v>8.8224571636893914E-2</c:v>
                </c:pt>
                <c:pt idx="4">
                  <c:v>3.2810791104629965E-3</c:v>
                </c:pt>
                <c:pt idx="5">
                  <c:v>3.2081662413415965E-2</c:v>
                </c:pt>
                <c:pt idx="6">
                  <c:v>8.3120670798395913E-2</c:v>
                </c:pt>
                <c:pt idx="7">
                  <c:v>1.0936930368209989E-2</c:v>
                </c:pt>
                <c:pt idx="8">
                  <c:v>2.7706890266131972E-2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83-4C5D-87E0-DDAEF49EC111}"/>
            </c:ext>
          </c:extLst>
        </c:ser>
        <c:ser>
          <c:idx val="0"/>
          <c:order val="2"/>
          <c:tx>
            <c:strRef>
              <c:f>'N. 22nd Ave.'!$F$54:$G$54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'N. 22nd Ave.'!$A$57:$A$65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22nd Ave.'!$G$57:$G$65</c:f>
              <c:numCache>
                <c:formatCode>0.0%</c:formatCode>
                <c:ptCount val="9"/>
                <c:pt idx="0">
                  <c:v>2.5907990314769973E-2</c:v>
                </c:pt>
                <c:pt idx="1">
                  <c:v>1.6949152542372881E-2</c:v>
                </c:pt>
                <c:pt idx="2">
                  <c:v>2.6634382566585957E-2</c:v>
                </c:pt>
                <c:pt idx="3">
                  <c:v>4.1162227602905568E-2</c:v>
                </c:pt>
                <c:pt idx="4">
                  <c:v>9.6852300242130755E-3</c:v>
                </c:pt>
                <c:pt idx="5">
                  <c:v>2.6634382566585957E-2</c:v>
                </c:pt>
                <c:pt idx="6">
                  <c:v>0.53510895883777243</c:v>
                </c:pt>
                <c:pt idx="7">
                  <c:v>1.2106537530266344E-2</c:v>
                </c:pt>
                <c:pt idx="8">
                  <c:v>2.6634382566585957E-2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83-4C5D-87E0-DDAEF49EC111}"/>
            </c:ext>
          </c:extLst>
        </c:ser>
        <c:ser>
          <c:idx val="2"/>
          <c:order val="3"/>
          <c:tx>
            <c:strRef>
              <c:f>'N. 22nd Ave.'!$H$54:$I$54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'N. 22nd Ave.'!$A$57:$A$65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22nd Ave.'!$I$57:$I$65</c:f>
              <c:numCache>
                <c:formatCode>0.0%</c:formatCode>
                <c:ptCount val="9"/>
                <c:pt idx="0">
                  <c:v>1.6804554079696391E-2</c:v>
                </c:pt>
                <c:pt idx="1">
                  <c:v>3.7950664136622391E-4</c:v>
                </c:pt>
                <c:pt idx="2">
                  <c:v>1.7077798861480076E-2</c:v>
                </c:pt>
                <c:pt idx="3">
                  <c:v>2.5047438330170778E-2</c:v>
                </c:pt>
                <c:pt idx="4">
                  <c:v>6.4516129032258064E-3</c:v>
                </c:pt>
                <c:pt idx="5">
                  <c:v>9.4876660341555973E-3</c:v>
                </c:pt>
                <c:pt idx="6">
                  <c:v>0.59924098671726755</c:v>
                </c:pt>
                <c:pt idx="7">
                  <c:v>3.7950664136622391E-4</c:v>
                </c:pt>
                <c:pt idx="8">
                  <c:v>2.2770398481973433E-3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83-4C5D-87E0-DDAEF49EC111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'N. 22nd Ave.'!$K$57:$K$65</c:f>
              <c:numCache>
                <c:formatCode>0.0%</c:formatCode>
                <c:ptCount val="9"/>
                <c:pt idx="0">
                  <c:v>1.4868965517241376E-2</c:v>
                </c:pt>
                <c:pt idx="1">
                  <c:v>0</c:v>
                </c:pt>
                <c:pt idx="2">
                  <c:v>0.02</c:v>
                </c:pt>
                <c:pt idx="3">
                  <c:v>5.3103448275862067E-2</c:v>
                </c:pt>
                <c:pt idx="4">
                  <c:v>7.241379310344828E-3</c:v>
                </c:pt>
                <c:pt idx="5">
                  <c:v>8.2758620689655175E-3</c:v>
                </c:pt>
                <c:pt idx="6">
                  <c:v>0.55206896551724138</c:v>
                </c:pt>
                <c:pt idx="7">
                  <c:v>2.413793103448276E-3</c:v>
                </c:pt>
                <c:pt idx="8">
                  <c:v>1.2758620689655173E-2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83-4C5D-87E0-DDAEF49EC111}"/>
            </c:ext>
          </c:extLst>
        </c:ser>
        <c:ser>
          <c:idx val="5"/>
          <c:order val="5"/>
          <c:tx>
            <c:strRef>
              <c:f>'N. 22nd Ave.'!$L$54:$M$54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'N. 22nd Ave.'!$M$57:$M$65</c:f>
              <c:numCache>
                <c:formatCode>0.0%</c:formatCode>
                <c:ptCount val="9"/>
                <c:pt idx="0">
                  <c:v>1.0696336082869747E-2</c:v>
                </c:pt>
                <c:pt idx="1">
                  <c:v>7.6731248801074241E-4</c:v>
                </c:pt>
                <c:pt idx="2">
                  <c:v>1.3811624784193363E-2</c:v>
                </c:pt>
                <c:pt idx="3">
                  <c:v>3.7981968156531751E-2</c:v>
                </c:pt>
                <c:pt idx="4">
                  <c:v>7.0976405140993669E-3</c:v>
                </c:pt>
                <c:pt idx="5">
                  <c:v>1.0358718588145022E-2</c:v>
                </c:pt>
                <c:pt idx="6">
                  <c:v>0.5785536159600998</c:v>
                </c:pt>
                <c:pt idx="7">
                  <c:v>3.8365624400537121E-4</c:v>
                </c:pt>
                <c:pt idx="8">
                  <c:v>9.2077498561289085E-3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3-44EB-A820-242D655D2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156056"/>
        <c:axId val="1"/>
      </c:barChart>
      <c:catAx>
        <c:axId val="659156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59156056"/>
        <c:crosses val="autoZero"/>
        <c:crossBetween val="between"/>
        <c:maj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032219290829276"/>
          <c:y val="0.94595045578980064"/>
          <c:w val="0.55841134347210475"/>
          <c:h val="5.40495442101995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194915946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3275911056857523"/>
          <c:w val="0.86080740042532411"/>
          <c:h val="0.5086217601313310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10E0"/>
              </a:solidFill>
            </c:spPr>
          </c:marker>
          <c:cat>
            <c:numRef>
              <c:f>'N.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Ave.'!$B$14:$B$20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64-4B53-8193-281E1A7DF06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Ave.'!$C$14:$C$20</c:f>
              <c:numCache>
                <c:formatCode>0.0%</c:formatCode>
                <c:ptCount val="7"/>
                <c:pt idx="0">
                  <c:v>0.751</c:v>
                </c:pt>
                <c:pt idx="1">
                  <c:v>0.75619999999999998</c:v>
                </c:pt>
                <c:pt idx="2">
                  <c:v>0.66849999999999998</c:v>
                </c:pt>
                <c:pt idx="3">
                  <c:v>0.29949999999999999</c:v>
                </c:pt>
                <c:pt idx="4">
                  <c:v>0.32290000000000002</c:v>
                </c:pt>
                <c:pt idx="5">
                  <c:v>0.32929999999999998</c:v>
                </c:pt>
                <c:pt idx="6">
                  <c:v>0.33110000000000001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64-4B53-8193-281E1A7DF06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'N.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Ave.'!$I$14:$I$20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64-4B53-8193-281E1A7DF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57384"/>
        <c:axId val="1"/>
      </c:lineChart>
      <c:catAx>
        <c:axId val="345557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4555738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6809947936835764E-2"/>
          <c:y val="0.89220326117771853"/>
          <c:w val="0.95092143195215351"/>
          <c:h val="8.61587423523279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53211996042"/>
          <c:y val="4.1666886120840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500111898241775"/>
          <c:w val="0.85714439021074829"/>
          <c:h val="0.4625018819249752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'N.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Ave.'!$E$14:$E$20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0-4C4F-AAB6-C49C32081658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Ave.'!$F$14:$F$20</c:f>
              <c:numCache>
                <c:formatCode>0.0%</c:formatCode>
                <c:ptCount val="7"/>
                <c:pt idx="0">
                  <c:v>0.76590000000000003</c:v>
                </c:pt>
                <c:pt idx="1">
                  <c:v>0.76060000000000005</c:v>
                </c:pt>
                <c:pt idx="2">
                  <c:v>0.65259999999999996</c:v>
                </c:pt>
                <c:pt idx="3">
                  <c:v>0.28820000000000001</c:v>
                </c:pt>
                <c:pt idx="4">
                  <c:v>0.30159999999999998</c:v>
                </c:pt>
                <c:pt idx="5">
                  <c:v>0.28420000000000001</c:v>
                </c:pt>
                <c:pt idx="6">
                  <c:v>0.25700000000000001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0-4C4F-AAB6-C49C32081658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'N. 22nd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22nd Ave.'!$J$14:$J$20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A0-4C4F-AAB6-C49C32081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54760"/>
        <c:axId val="1"/>
      </c:lineChart>
      <c:catAx>
        <c:axId val="34555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4555476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5003657329718E-2"/>
          <c:y val="0.9078656764894355"/>
          <c:w val="0.97750634654274771"/>
          <c:h val="7.12137571432333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639926765911017"/>
          <c:y val="3.716197673682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83142389525366E-2"/>
          <c:y val="0.1554054054054054"/>
          <c:w val="0.87124931805782868"/>
          <c:h val="0.64189189189189189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'S. 7th St.'!$B$53:$C$53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'S. 7th St.'!$A$56:$A$64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7th St.'!$C$56:$C$64</c:f>
              <c:numCache>
                <c:formatCode>0.0%</c:formatCode>
                <c:ptCount val="9"/>
                <c:pt idx="0">
                  <c:v>1.5852047556142668E-2</c:v>
                </c:pt>
                <c:pt idx="1">
                  <c:v>2.6420079260237781E-3</c:v>
                </c:pt>
                <c:pt idx="2">
                  <c:v>3.1704095112285335E-2</c:v>
                </c:pt>
                <c:pt idx="3">
                  <c:v>0.10303830911492734</c:v>
                </c:pt>
                <c:pt idx="4">
                  <c:v>9.247027741083224E-3</c:v>
                </c:pt>
                <c:pt idx="5">
                  <c:v>2.6420079260237782E-2</c:v>
                </c:pt>
                <c:pt idx="6">
                  <c:v>2.6420079260237781E-3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D-4453-9E97-B8EB06510FC5}"/>
            </c:ext>
          </c:extLst>
        </c:ser>
        <c:ser>
          <c:idx val="5"/>
          <c:order val="1"/>
          <c:tx>
            <c:strRef>
              <c:f>'S. 7th St.'!$D$53:$E$53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'S. 7th St.'!$A$56:$A$64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7th St.'!$E$56:$E$64</c:f>
              <c:numCache>
                <c:formatCode>0.0%</c:formatCode>
                <c:ptCount val="9"/>
                <c:pt idx="0">
                  <c:v>4.1649484536082471E-2</c:v>
                </c:pt>
                <c:pt idx="1">
                  <c:v>6.8728522336769758E-3</c:v>
                </c:pt>
                <c:pt idx="2">
                  <c:v>7.903780068728522E-2</c:v>
                </c:pt>
                <c:pt idx="3">
                  <c:v>7.560137457044673E-2</c:v>
                </c:pt>
                <c:pt idx="4">
                  <c:v>1.3745704467353952E-2</c:v>
                </c:pt>
                <c:pt idx="5">
                  <c:v>1.7182130584192441E-2</c:v>
                </c:pt>
                <c:pt idx="6">
                  <c:v>1.0309278350515464E-2</c:v>
                </c:pt>
                <c:pt idx="7">
                  <c:v>0</c:v>
                </c:pt>
                <c:pt idx="8">
                  <c:v>3.4364261168384879E-3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CD-4453-9E97-B8EB06510FC5}"/>
            </c:ext>
          </c:extLst>
        </c:ser>
        <c:ser>
          <c:idx val="6"/>
          <c:order val="2"/>
          <c:tx>
            <c:strRef>
              <c:f>'S. 7th St.'!$F$53:$G$53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'S. 7th St.'!$A$56:$A$64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7th St.'!$G$56:$G$64</c:f>
              <c:numCache>
                <c:formatCode>0.0%</c:formatCode>
                <c:ptCount val="9"/>
                <c:pt idx="0">
                  <c:v>1.5092936802973977E-2</c:v>
                </c:pt>
                <c:pt idx="1">
                  <c:v>3.7174721189591076E-3</c:v>
                </c:pt>
                <c:pt idx="2">
                  <c:v>2.2304832713754646E-2</c:v>
                </c:pt>
                <c:pt idx="3">
                  <c:v>6.6914498141263934E-2</c:v>
                </c:pt>
                <c:pt idx="4">
                  <c:v>1.858736059479554E-2</c:v>
                </c:pt>
                <c:pt idx="5">
                  <c:v>3.7174721189591076E-3</c:v>
                </c:pt>
                <c:pt idx="6">
                  <c:v>0.29368029739776952</c:v>
                </c:pt>
                <c:pt idx="7">
                  <c:v>3.7174721189591076E-3</c:v>
                </c:pt>
                <c:pt idx="8">
                  <c:v>3.7174721189591076E-3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CD-4453-9E97-B8EB06510FC5}"/>
            </c:ext>
          </c:extLst>
        </c:ser>
        <c:ser>
          <c:idx val="0"/>
          <c:order val="3"/>
          <c:tx>
            <c:strRef>
              <c:f>'S. 7th St.'!$H$53:$I$53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'S. 7th St.'!$A$56:$A$64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7th St.'!$I$56:$I$64</c:f>
              <c:numCache>
                <c:formatCode>0.0%</c:formatCode>
                <c:ptCount val="9"/>
                <c:pt idx="0">
                  <c:v>5.0268199233716469E-2</c:v>
                </c:pt>
                <c:pt idx="1">
                  <c:v>0</c:v>
                </c:pt>
                <c:pt idx="2">
                  <c:v>1.1494252873563218E-2</c:v>
                </c:pt>
                <c:pt idx="3">
                  <c:v>7.6628352490421452E-3</c:v>
                </c:pt>
                <c:pt idx="4">
                  <c:v>7.6628352490421452E-3</c:v>
                </c:pt>
                <c:pt idx="5">
                  <c:v>7.6628352490421452E-3</c:v>
                </c:pt>
                <c:pt idx="6">
                  <c:v>0.32567049808429116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CD-4453-9E97-B8EB06510FC5}"/>
            </c:ext>
          </c:extLst>
        </c:ser>
        <c:ser>
          <c:idx val="1"/>
          <c:order val="4"/>
          <c:tx>
            <c:v>2023</c:v>
          </c:tx>
          <c:invertIfNegative val="0"/>
          <c:val>
            <c:numRef>
              <c:f>'S. 7th St.'!$K$56:$K$64</c:f>
              <c:numCache>
                <c:formatCode>0.0%</c:formatCode>
                <c:ptCount val="9"/>
                <c:pt idx="0">
                  <c:v>0</c:v>
                </c:pt>
                <c:pt idx="1">
                  <c:v>4.9019607843137254E-3</c:v>
                </c:pt>
                <c:pt idx="2">
                  <c:v>4.9019607843137254E-3</c:v>
                </c:pt>
                <c:pt idx="3">
                  <c:v>2.4509803921568627E-2</c:v>
                </c:pt>
                <c:pt idx="4">
                  <c:v>1.4705882352941176E-2</c:v>
                </c:pt>
                <c:pt idx="5">
                  <c:v>4.9019607843137254E-3</c:v>
                </c:pt>
                <c:pt idx="6">
                  <c:v>0.6470588235294118</c:v>
                </c:pt>
                <c:pt idx="7">
                  <c:v>4.9019607843137254E-3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CD-4453-9E97-B8EB06510FC5}"/>
            </c:ext>
          </c:extLst>
        </c:ser>
        <c:ser>
          <c:idx val="2"/>
          <c:order val="5"/>
          <c:tx>
            <c:strRef>
              <c:f>'S. 7th St.'!$L$53:$M$53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'S. 7th St.'!$M$56:$M$64</c:f>
              <c:numCache>
                <c:formatCode>0.0%</c:formatCode>
                <c:ptCount val="9"/>
                <c:pt idx="0">
                  <c:v>6.9599999999999995E-2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8.0000000000000016E-2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1-4DBD-A133-6B361934F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860752"/>
        <c:axId val="1"/>
      </c:barChart>
      <c:catAx>
        <c:axId val="66186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61860752"/>
        <c:crosses val="autoZero"/>
        <c:crossBetween val="between"/>
        <c:majorUnit val="2.0000000000000004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938894781934643"/>
          <c:y val="0.92000077611266329"/>
          <c:w val="0.69298614227625688"/>
          <c:h val="7.99992238873366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635063108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3275911056857523"/>
          <c:w val="0.86080740042532411"/>
          <c:h val="0.5086217601313310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10E0"/>
              </a:solidFill>
            </c:spPr>
          </c:marker>
          <c:cat>
            <c:numRef>
              <c:f>'S. 7th St.'!$A$14:$A$20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7th St.'!$B$14:$B$20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87-4624-B66F-EAC27D3AB87B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'S. 7th St.'!$A$14:$A$20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7th St.'!$C$14:$C$20</c:f>
              <c:numCache>
                <c:formatCode>0.0%</c:formatCode>
                <c:ptCount val="7"/>
                <c:pt idx="0">
                  <c:v>0.80300000000000005</c:v>
                </c:pt>
                <c:pt idx="1">
                  <c:v>0.8085</c:v>
                </c:pt>
                <c:pt idx="2">
                  <c:v>0.75216494845360826</c:v>
                </c:pt>
                <c:pt idx="3">
                  <c:v>0.56859999999999999</c:v>
                </c:pt>
                <c:pt idx="4">
                  <c:v>0.58960000000000001</c:v>
                </c:pt>
                <c:pt idx="5">
                  <c:v>0.29409999999999997</c:v>
                </c:pt>
                <c:pt idx="6">
                  <c:v>0.85040000000000004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7-4624-B66F-EAC27D3AB87B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'S. 7th St.'!$A$14:$A$20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7th St.'!$I$14:$I$20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87-4624-B66F-EAC27D3AB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857472"/>
        <c:axId val="1"/>
      </c:lineChart>
      <c:catAx>
        <c:axId val="6618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6185747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268620111010714E-2"/>
          <c:y val="0.83404548834126102"/>
          <c:w val="0.98773137988898929"/>
          <c:h val="0.14468123225211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53211996042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500111898241775"/>
          <c:w val="0.85714439021074829"/>
          <c:h val="0.4625018819249752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'S. 7th St.'!$A$14:$A$20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7th St.'!$E$14:$E$20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DF-44D1-9B9B-1F0457DB9326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'S. 7th St.'!$A$14:$A$20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7th St.'!$F$14:$F$20</c:f>
              <c:numCache>
                <c:formatCode>0.0%</c:formatCode>
                <c:ptCount val="7"/>
                <c:pt idx="0">
                  <c:v>0.82750000000000001</c:v>
                </c:pt>
                <c:pt idx="1">
                  <c:v>0.85509999999999997</c:v>
                </c:pt>
                <c:pt idx="2">
                  <c:v>0.76625902992776063</c:v>
                </c:pt>
                <c:pt idx="3">
                  <c:v>0.63139999999999996</c:v>
                </c:pt>
                <c:pt idx="4">
                  <c:v>0.54879999999999995</c:v>
                </c:pt>
                <c:pt idx="5">
                  <c:v>0.21429999999999999</c:v>
                </c:pt>
                <c:pt idx="6">
                  <c:v>0.95369999999999999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F-44D1-9B9B-1F0457DB9326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'S. 7th St.'!$A$14:$A$20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7th St.'!$J$14:$J$20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DF-44D1-9B9B-1F0457DB9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862392"/>
        <c:axId val="1"/>
      </c:lineChart>
      <c:catAx>
        <c:axId val="66186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618623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5003657329718E-2"/>
          <c:y val="0.86250087489063865"/>
          <c:w val="0.97750634654274771"/>
          <c:h val="0.11666666666666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Tms Rmn"/>
              </a:rPr>
              <a:t>Percentage</a:t>
            </a:r>
            <a:r>
              <a:rPr lang="en-US" sz="1275" b="1" i="0" u="none" strike="noStrike" baseline="0">
                <a:solidFill>
                  <a:srgbClr val="000000"/>
                </a:solidFill>
                <a:latin typeface="Tms Rmn"/>
              </a:rPr>
              <a:t> of Non-SOV Trips by Alternate Mode</a:t>
            </a:r>
          </a:p>
        </c:rich>
      </c:tx>
      <c:layout>
        <c:manualLayout>
          <c:xMode val="edge"/>
          <c:yMode val="edge"/>
          <c:x val="0.19607873331348574"/>
          <c:y val="3.8327865266841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8123608755248"/>
          <c:y val="0.22996515679442509"/>
          <c:w val="0.8169947677229622"/>
          <c:h val="0.560975609756097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'N. 57th Drive'!$B$53:$C$53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'N. 57th Drive'!$A$56:$A$64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57th Drive'!$C$56:$C$64</c:f>
              <c:numCache>
                <c:formatCode>0.0%</c:formatCode>
                <c:ptCount val="9"/>
                <c:pt idx="0">
                  <c:v>6.6228571428571428E-2</c:v>
                </c:pt>
                <c:pt idx="1">
                  <c:v>5.7142857142857143E-3</c:v>
                </c:pt>
                <c:pt idx="2">
                  <c:v>3.7142857142857144E-2</c:v>
                </c:pt>
                <c:pt idx="3">
                  <c:v>0.06</c:v>
                </c:pt>
                <c:pt idx="4">
                  <c:v>1.7142857142857144E-2</c:v>
                </c:pt>
                <c:pt idx="5">
                  <c:v>0</c:v>
                </c:pt>
                <c:pt idx="6">
                  <c:v>7.7142857142857138E-2</c:v>
                </c:pt>
                <c:pt idx="7">
                  <c:v>0</c:v>
                </c:pt>
                <c:pt idx="8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F-4758-A57B-E1AEE2D8B3B1}"/>
            </c:ext>
          </c:extLst>
        </c:ser>
        <c:ser>
          <c:idx val="5"/>
          <c:order val="1"/>
          <c:tx>
            <c:strRef>
              <c:f>'N. 57th Drive'!$D$53:$E$53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'N. 57th Drive'!$A$56:$A$64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57th Drive'!$E$56:$E$64</c:f>
              <c:numCache>
                <c:formatCode>0.0%</c:formatCode>
                <c:ptCount val="9"/>
                <c:pt idx="0">
                  <c:v>6.7450980392156856E-2</c:v>
                </c:pt>
                <c:pt idx="1">
                  <c:v>0</c:v>
                </c:pt>
                <c:pt idx="2">
                  <c:v>6.0606060606060608E-2</c:v>
                </c:pt>
                <c:pt idx="3">
                  <c:v>7.4866310160427801E-2</c:v>
                </c:pt>
                <c:pt idx="4">
                  <c:v>5.3475935828877002E-3</c:v>
                </c:pt>
                <c:pt idx="5">
                  <c:v>0</c:v>
                </c:pt>
                <c:pt idx="6">
                  <c:v>3.9215686274509803E-2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F-4758-A57B-E1AEE2D8B3B1}"/>
            </c:ext>
          </c:extLst>
        </c:ser>
        <c:ser>
          <c:idx val="0"/>
          <c:order val="2"/>
          <c:tx>
            <c:strRef>
              <c:f>'N. 57th Drive'!$F$53:$G$53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'N. 57th Drive'!$A$56:$A$64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57th Drive'!$G$56:$G$64</c:f>
              <c:numCache>
                <c:formatCode>0.0%</c:formatCode>
                <c:ptCount val="9"/>
                <c:pt idx="0">
                  <c:v>3.8189300411522631E-2</c:v>
                </c:pt>
                <c:pt idx="1">
                  <c:v>0</c:v>
                </c:pt>
                <c:pt idx="2">
                  <c:v>4.1152263374485597E-2</c:v>
                </c:pt>
                <c:pt idx="3">
                  <c:v>2.4691358024691357E-2</c:v>
                </c:pt>
                <c:pt idx="4">
                  <c:v>0</c:v>
                </c:pt>
                <c:pt idx="5">
                  <c:v>2.0576131687242798E-2</c:v>
                </c:pt>
                <c:pt idx="6">
                  <c:v>0.36625514403292181</c:v>
                </c:pt>
                <c:pt idx="7">
                  <c:v>0</c:v>
                </c:pt>
                <c:pt idx="8">
                  <c:v>2.0576131687242798E-2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F-4758-A57B-E1AEE2D8B3B1}"/>
            </c:ext>
          </c:extLst>
        </c:ser>
        <c:ser>
          <c:idx val="2"/>
          <c:order val="3"/>
          <c:tx>
            <c:strRef>
              <c:f>'N. 57th Drive'!$H$53:$I$53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'N. 57th Drive'!$A$56:$A$64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57th Drive'!$I$56:$I$64</c:f>
              <c:numCache>
                <c:formatCode>0.0%</c:formatCode>
                <c:ptCount val="9"/>
                <c:pt idx="0">
                  <c:v>2.49708284714119E-2</c:v>
                </c:pt>
                <c:pt idx="1">
                  <c:v>0</c:v>
                </c:pt>
                <c:pt idx="2">
                  <c:v>1.1668611435239206E-2</c:v>
                </c:pt>
                <c:pt idx="3">
                  <c:v>1.6336056009334889E-2</c:v>
                </c:pt>
                <c:pt idx="4">
                  <c:v>2.2170361726954493E-2</c:v>
                </c:pt>
                <c:pt idx="5">
                  <c:v>0</c:v>
                </c:pt>
                <c:pt idx="6">
                  <c:v>0.37106184364060679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F-4758-A57B-E1AEE2D8B3B1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'N. 57th Drive'!$K$56:$K$64</c:f>
              <c:numCache>
                <c:formatCode>0.0%</c:formatCode>
                <c:ptCount val="9"/>
                <c:pt idx="0">
                  <c:v>1.1114982578397213E-2</c:v>
                </c:pt>
                <c:pt idx="1">
                  <c:v>0</c:v>
                </c:pt>
                <c:pt idx="2">
                  <c:v>2.6132404181184669E-2</c:v>
                </c:pt>
                <c:pt idx="3">
                  <c:v>3.3101045296167246E-2</c:v>
                </c:pt>
                <c:pt idx="4">
                  <c:v>1.5679442508710801E-2</c:v>
                </c:pt>
                <c:pt idx="5">
                  <c:v>0</c:v>
                </c:pt>
                <c:pt idx="6">
                  <c:v>0.49477351916376305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8F-4758-A57B-E1AEE2D8B3B1}"/>
            </c:ext>
          </c:extLst>
        </c:ser>
        <c:ser>
          <c:idx val="4"/>
          <c:order val="5"/>
          <c:tx>
            <c:strRef>
              <c:f>'N. 57th Drive'!$L$53:$M$53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'N. 57th Drive'!$M$56:$M$64</c:f>
              <c:numCache>
                <c:formatCode>0.0%</c:formatCode>
                <c:ptCount val="9"/>
                <c:pt idx="0">
                  <c:v>1.6996336996336996E-2</c:v>
                </c:pt>
                <c:pt idx="1">
                  <c:v>1.8315018315018315E-3</c:v>
                </c:pt>
                <c:pt idx="2">
                  <c:v>1.8315018315018315E-3</c:v>
                </c:pt>
                <c:pt idx="3">
                  <c:v>5.4945054945054944E-2</c:v>
                </c:pt>
                <c:pt idx="4">
                  <c:v>2.197802197802198E-2</c:v>
                </c:pt>
                <c:pt idx="5">
                  <c:v>0</c:v>
                </c:pt>
                <c:pt idx="6">
                  <c:v>0.47069597069597069</c:v>
                </c:pt>
                <c:pt idx="7">
                  <c:v>1.8315018315018315E-3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5-4D50-BF4A-8947988F4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380648"/>
        <c:axId val="1"/>
      </c:barChart>
      <c:catAx>
        <c:axId val="66238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62380648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459613808116506"/>
          <c:y val="0.94293794630419803"/>
          <c:w val="0.70864212839536778"/>
          <c:h val="5.70620536958019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194915946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3275911056857523"/>
          <c:w val="0.86080740042532411"/>
          <c:h val="0.5086217601313310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10E0"/>
              </a:solidFill>
            </c:spPr>
          </c:marker>
          <c:cat>
            <c:numRef>
              <c:f>'#48 N. 19th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'#48 N. 19th Ave.'!$B$14:$B$20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4-4AD8-AD07-FB28C745B8FB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'#48 N. 19th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'#48 N. 19th Ave.'!$C$14:$C$20</c:f>
              <c:numCache>
                <c:formatCode>0.0%</c:formatCode>
                <c:ptCount val="7"/>
                <c:pt idx="0">
                  <c:v>0.82930000000000004</c:v>
                </c:pt>
                <c:pt idx="1">
                  <c:v>0.84750000000000003</c:v>
                </c:pt>
                <c:pt idx="2">
                  <c:v>0.83422818791946307</c:v>
                </c:pt>
                <c:pt idx="3">
                  <c:v>0.33139999999999997</c:v>
                </c:pt>
                <c:pt idx="4">
                  <c:v>0.29360000000000003</c:v>
                </c:pt>
                <c:pt idx="5">
                  <c:v>0.26079999999999998</c:v>
                </c:pt>
                <c:pt idx="6">
                  <c:v>0.35470000000000002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4-4AD8-AD07-FB28C745B8FB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'#48 N. 19th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'#48 N. 19th Ave.'!$I$14:$I$20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B4-4AD8-AD07-FB28C745B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538784"/>
        <c:axId val="1"/>
      </c:lineChart>
      <c:catAx>
        <c:axId val="62853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853878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402889322694927E-2"/>
          <c:y val="0.88260537554756879"/>
          <c:w val="0.83107353885256852"/>
          <c:h val="0.117164622714843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578264673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4569017226682943"/>
          <c:w val="0.86080740042532411"/>
          <c:h val="0.4956906984330768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'N. 57th Drive'!$A$14:$A$20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57th Drive'!$B$14:$B$20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A-4684-B9A8-69B275B5226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'N. 57th Drive'!$A$14:$A$20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57th Drive'!$C$14:$C$20</c:f>
              <c:numCache>
                <c:formatCode>0.0%</c:formatCode>
                <c:ptCount val="7"/>
                <c:pt idx="0">
                  <c:v>0.67149999999999999</c:v>
                </c:pt>
                <c:pt idx="1">
                  <c:v>0.73089999999999999</c:v>
                </c:pt>
                <c:pt idx="2">
                  <c:v>0.75251336898395726</c:v>
                </c:pt>
                <c:pt idx="3">
                  <c:v>0.52529999999999999</c:v>
                </c:pt>
                <c:pt idx="4">
                  <c:v>0.55379999999999996</c:v>
                </c:pt>
                <c:pt idx="5">
                  <c:v>0.41920000000000002</c:v>
                </c:pt>
                <c:pt idx="6">
                  <c:v>0.4299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A-4684-B9A8-69B275B5226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57th Drive'!$A$14:$A$20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57th Drive'!$I$14:$I$20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A-4684-B9A8-69B275B52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2374744"/>
        <c:axId val="1"/>
      </c:lineChart>
      <c:catAx>
        <c:axId val="662374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623747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619680736629237E-2"/>
          <c:y val="0.88066886494783814"/>
          <c:w val="0.91411148401531772"/>
          <c:h val="9.67111060575911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53211996042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0834435361472"/>
          <c:w val="0.85714439021074829"/>
          <c:h val="0.4791686164087581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'N. 57th Drive'!$A$14:$A$20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57th Drive'!$E$14:$E$20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B-4A56-8B45-6069BBEF26B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'N. 57th Drive'!$A$14:$A$20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57th Drive'!$F$14:$F$20</c:f>
              <c:numCache>
                <c:formatCode>0.0%</c:formatCode>
                <c:ptCount val="7"/>
                <c:pt idx="0">
                  <c:v>0.67469999999999997</c:v>
                </c:pt>
                <c:pt idx="1">
                  <c:v>0.71579999999999999</c:v>
                </c:pt>
                <c:pt idx="2">
                  <c:v>0.72988452655889136</c:v>
                </c:pt>
                <c:pt idx="3">
                  <c:v>0.46689999999999998</c:v>
                </c:pt>
                <c:pt idx="4">
                  <c:v>0.59340000000000004</c:v>
                </c:pt>
                <c:pt idx="5">
                  <c:v>0.42720000000000002</c:v>
                </c:pt>
                <c:pt idx="6">
                  <c:v>0.38009999999999999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EB-4A56-8B45-6069BBEF26B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57th Drive'!$A$14:$A$20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'N. 57th Drive'!$J$14:$J$20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EB-4A56-8B45-6069BBEF2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2375072"/>
        <c:axId val="1"/>
      </c:lineChart>
      <c:catAx>
        <c:axId val="66237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6237507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619680736629237E-2"/>
          <c:y val="0.89722309711286075"/>
          <c:w val="0.91411148401531772"/>
          <c:h val="8.19444444444444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967045019503965"/>
          <c:y val="3.6764649286874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07042380624712E-2"/>
          <c:y val="0.16911764705882354"/>
          <c:w val="0.86798819743353806"/>
          <c:h val="0.610294117647058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'W. Peoria'!$B$52:$C$52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'W. Peoria'!$A$55:$A$63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Peoria'!$C$55:$C$63</c:f>
              <c:numCache>
                <c:formatCode>0.0%</c:formatCode>
                <c:ptCount val="9"/>
                <c:pt idx="0">
                  <c:v>2.4759871931696903E-2</c:v>
                </c:pt>
                <c:pt idx="1">
                  <c:v>0</c:v>
                </c:pt>
                <c:pt idx="2">
                  <c:v>6.4034151547491995E-3</c:v>
                </c:pt>
                <c:pt idx="3">
                  <c:v>8.5378868729989333E-3</c:v>
                </c:pt>
                <c:pt idx="4">
                  <c:v>1.6008537886872998E-2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1.0672358591248666E-2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2-4479-9988-51C03D12B9AB}"/>
            </c:ext>
          </c:extLst>
        </c:ser>
        <c:ser>
          <c:idx val="5"/>
          <c:order val="1"/>
          <c:tx>
            <c:strRef>
              <c:f>'W. Peoria'!$D$52:$E$52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'W. Peoria'!$A$55:$A$63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Peoria'!$E$55:$E$63</c:f>
              <c:numCache>
                <c:formatCode>0.0%</c:formatCode>
                <c:ptCount val="9"/>
                <c:pt idx="0">
                  <c:v>3.1619047619047616E-2</c:v>
                </c:pt>
                <c:pt idx="1">
                  <c:v>0</c:v>
                </c:pt>
                <c:pt idx="2">
                  <c:v>0</c:v>
                </c:pt>
                <c:pt idx="3">
                  <c:v>5.5238095238095225E-2</c:v>
                </c:pt>
                <c:pt idx="4">
                  <c:v>1.5238095238095235E-2</c:v>
                </c:pt>
                <c:pt idx="5">
                  <c:v>0</c:v>
                </c:pt>
                <c:pt idx="6">
                  <c:v>1.9047619047619043E-3</c:v>
                </c:pt>
                <c:pt idx="7">
                  <c:v>0</c:v>
                </c:pt>
                <c:pt idx="8">
                  <c:v>1.5238095238095235E-2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2-4479-9988-51C03D12B9AB}"/>
            </c:ext>
          </c:extLst>
        </c:ser>
        <c:ser>
          <c:idx val="0"/>
          <c:order val="2"/>
          <c:tx>
            <c:strRef>
              <c:f>'W. Peoria'!$F$52:$G$52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'W. Peoria'!$A$55:$A$63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Peoria'!$G$55:$G$63</c:f>
              <c:numCache>
                <c:formatCode>0.0%</c:formatCode>
                <c:ptCount val="9"/>
                <c:pt idx="0">
                  <c:v>5.3676092544987147E-2</c:v>
                </c:pt>
                <c:pt idx="1">
                  <c:v>0</c:v>
                </c:pt>
                <c:pt idx="2">
                  <c:v>1.2853470437017995E-2</c:v>
                </c:pt>
                <c:pt idx="3">
                  <c:v>1.2853470437017995E-2</c:v>
                </c:pt>
                <c:pt idx="4">
                  <c:v>5.1413881748071976E-3</c:v>
                </c:pt>
                <c:pt idx="5">
                  <c:v>0</c:v>
                </c:pt>
                <c:pt idx="6">
                  <c:v>0.4241645244215938</c:v>
                </c:pt>
                <c:pt idx="7">
                  <c:v>0</c:v>
                </c:pt>
                <c:pt idx="8">
                  <c:v>1.2853470437017995E-2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2-4479-9988-51C03D12B9AB}"/>
            </c:ext>
          </c:extLst>
        </c:ser>
        <c:ser>
          <c:idx val="2"/>
          <c:order val="3"/>
          <c:tx>
            <c:strRef>
              <c:f>'W. Peoria'!$H$52:$I$52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'W. Peoria'!$A$55:$A$63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Peoria'!$I$55:$I$63</c:f>
              <c:numCache>
                <c:formatCode>0.0%</c:formatCode>
                <c:ptCount val="9"/>
                <c:pt idx="0">
                  <c:v>3.2463054187192114E-2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4.9261083743842365E-3</c:v>
                </c:pt>
                <c:pt idx="5">
                  <c:v>0</c:v>
                </c:pt>
                <c:pt idx="6">
                  <c:v>0.48275862068965519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2-4479-9988-51C03D12B9AB}"/>
            </c:ext>
          </c:extLst>
        </c:ser>
        <c:ser>
          <c:idx val="4"/>
          <c:order val="4"/>
          <c:tx>
            <c:v>2023</c:v>
          </c:tx>
          <c:invertIfNegative val="0"/>
          <c:cat>
            <c:strRef>
              <c:f>'W. Peoria'!$A$55:$A$63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Peoria'!$K$55:$K$63</c:f>
              <c:numCache>
                <c:formatCode>0.0%</c:formatCode>
                <c:ptCount val="9"/>
                <c:pt idx="0">
                  <c:v>1.5044247787610619E-2</c:v>
                </c:pt>
                <c:pt idx="1">
                  <c:v>0</c:v>
                </c:pt>
                <c:pt idx="2">
                  <c:v>2.2123893805309734E-3</c:v>
                </c:pt>
                <c:pt idx="3">
                  <c:v>1.7699115044247787E-2</c:v>
                </c:pt>
                <c:pt idx="4">
                  <c:v>1.9911504424778761E-2</c:v>
                </c:pt>
                <c:pt idx="5">
                  <c:v>0</c:v>
                </c:pt>
                <c:pt idx="6">
                  <c:v>0.55530973451327437</c:v>
                </c:pt>
                <c:pt idx="7">
                  <c:v>0</c:v>
                </c:pt>
                <c:pt idx="8">
                  <c:v>2.2123893805309734E-3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2-4479-9988-51C03D12B9AB}"/>
            </c:ext>
          </c:extLst>
        </c:ser>
        <c:ser>
          <c:idx val="3"/>
          <c:order val="5"/>
          <c:tx>
            <c:strRef>
              <c:f>'W. Peoria'!$L$52:$M$52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'W. Peoria'!$M$55:$M$63</c:f>
              <c:numCache>
                <c:formatCode>0.0%</c:formatCode>
                <c:ptCount val="9"/>
                <c:pt idx="0">
                  <c:v>1.9061976549413735E-2</c:v>
                </c:pt>
                <c:pt idx="1">
                  <c:v>1.6750418760469012E-3</c:v>
                </c:pt>
                <c:pt idx="2">
                  <c:v>3.3500837520938024E-3</c:v>
                </c:pt>
                <c:pt idx="3">
                  <c:v>1.6750418760469012E-3</c:v>
                </c:pt>
                <c:pt idx="4">
                  <c:v>2.6800670016750419E-2</c:v>
                </c:pt>
                <c:pt idx="5">
                  <c:v>1.6750418760469012E-3</c:v>
                </c:pt>
                <c:pt idx="6">
                  <c:v>0.53098827470686771</c:v>
                </c:pt>
                <c:pt idx="7">
                  <c:v>1.6750418760469012E-3</c:v>
                </c:pt>
                <c:pt idx="8">
                  <c:v>1.6750418760469012E-3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8-4150-8D29-C409F90AB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139440"/>
        <c:axId val="1"/>
      </c:barChart>
      <c:catAx>
        <c:axId val="45813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458139440"/>
        <c:crosses val="autoZero"/>
        <c:crossBetween val="between"/>
        <c:majorUnit val="0.0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32230763096488"/>
          <c:y val="0.93726179937566978"/>
          <c:w val="0.71011053439984462"/>
          <c:h val="6.27382006243302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8010645669291337"/>
          <c:y val="3.4482237118129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300177619893425E-2"/>
          <c:y val="0.15948309427846821"/>
          <c:w val="0.85257548845470688"/>
          <c:h val="0.603449545918528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7-40E1-BE94-5DE42D75D950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Peoria'!$C$14:$C$20</c:f>
              <c:numCache>
                <c:formatCode>0.0%</c:formatCode>
                <c:ptCount val="7"/>
                <c:pt idx="0">
                  <c:v>0.91269999999999996</c:v>
                </c:pt>
                <c:pt idx="1">
                  <c:v>0.93359999999999999</c:v>
                </c:pt>
                <c:pt idx="2">
                  <c:v>0.88076190476190497</c:v>
                </c:pt>
                <c:pt idx="3">
                  <c:v>0.5141</c:v>
                </c:pt>
                <c:pt idx="4">
                  <c:v>0.47989999999999999</c:v>
                </c:pt>
                <c:pt idx="5">
                  <c:v>0.3876</c:v>
                </c:pt>
                <c:pt idx="6">
                  <c:v>0.41139999999999999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7-40E1-BE94-5DE42D75D950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97-40E1-BE94-5DE42D75D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37144"/>
        <c:axId val="1"/>
      </c:lineChart>
      <c:catAx>
        <c:axId val="45813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81371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97207349081365E-2"/>
          <c:y val="0.91995487923560104"/>
          <c:w val="0.97405522309711279"/>
          <c:h val="5.67966223323208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3097384956067094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168173714198796E-2"/>
          <c:y val="0.17916739570066609"/>
          <c:w val="0.85132816935855349"/>
          <c:h val="0.5875023905533469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76-4126-9850-C581000840C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Peoria'!$F$14:$F$20</c:f>
              <c:numCache>
                <c:formatCode>0.0%</c:formatCode>
                <c:ptCount val="7"/>
                <c:pt idx="0">
                  <c:v>0.90100000000000002</c:v>
                </c:pt>
                <c:pt idx="1">
                  <c:v>0.95299999999999996</c:v>
                </c:pt>
                <c:pt idx="2">
                  <c:v>0.89251673887357219</c:v>
                </c:pt>
                <c:pt idx="3">
                  <c:v>0.53110000000000002</c:v>
                </c:pt>
                <c:pt idx="4">
                  <c:v>0.48110000000000003</c:v>
                </c:pt>
                <c:pt idx="5">
                  <c:v>0.38790000000000002</c:v>
                </c:pt>
                <c:pt idx="6">
                  <c:v>0.44009999999999999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76-4126-9850-C581000840C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76-4126-9850-C58100084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40424"/>
        <c:axId val="1"/>
      </c:lineChart>
      <c:catAx>
        <c:axId val="45814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814042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599392181240511E-3"/>
          <c:y val="0.91388976377952746"/>
          <c:w val="0.9900400607818759"/>
          <c:h val="6.52777777777777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999999999999998"/>
          <c:y val="3.6363773493830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074380165289261E-2"/>
          <c:y val="0.21454545454545454"/>
          <c:w val="0.86776859504132231"/>
          <c:h val="0.5672727272727272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'S. Central'!$B$53:$C$53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'S. Central'!$A$56:$A$64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Central'!$C$56:$C$64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3.5460992907801421E-2</c:v>
                </c:pt>
                <c:pt idx="3">
                  <c:v>7.8014184397163122E-2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1.4184397163120567E-2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1-4AAB-8D9E-89AD16CCCF14}"/>
            </c:ext>
          </c:extLst>
        </c:ser>
        <c:ser>
          <c:idx val="6"/>
          <c:order val="1"/>
          <c:tx>
            <c:strRef>
              <c:f>'S. Central'!$D$53:$E$53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'S. Central'!$A$56:$A$64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Central'!$E$56:$E$64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6.4516129032258063E-2</c:v>
                </c:pt>
                <c:pt idx="3">
                  <c:v>9.6774193548387094E-2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1-4AAB-8D9E-89AD16CCCF14}"/>
            </c:ext>
          </c:extLst>
        </c:ser>
        <c:ser>
          <c:idx val="0"/>
          <c:order val="2"/>
          <c:tx>
            <c:strRef>
              <c:f>'S. Central'!$F$53:$G$53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'S. Central'!$A$56:$A$64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Central'!$G$56:$G$64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2.9239766081871343E-2</c:v>
                </c:pt>
                <c:pt idx="3">
                  <c:v>2.9239766081871343E-2</c:v>
                </c:pt>
                <c:pt idx="4">
                  <c:v>0</c:v>
                </c:pt>
                <c:pt idx="5">
                  <c:v>2.9239766081871343E-2</c:v>
                </c:pt>
                <c:pt idx="6">
                  <c:v>0.28654970760233917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1-4AAB-8D9E-89AD16CCCF14}"/>
            </c:ext>
          </c:extLst>
        </c:ser>
        <c:ser>
          <c:idx val="1"/>
          <c:order val="3"/>
          <c:tx>
            <c:strRef>
              <c:f>'S. Central'!$H$53:$I$53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'S. Central'!$A$56:$A$64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Central'!$I$56:$I$64</c:f>
              <c:numCache>
                <c:formatCode>0.0%</c:formatCode>
                <c:ptCount val="9"/>
                <c:pt idx="0">
                  <c:v>6.0839160839160834E-2</c:v>
                </c:pt>
                <c:pt idx="1">
                  <c:v>0</c:v>
                </c:pt>
                <c:pt idx="2">
                  <c:v>3.4965034965034968E-2</c:v>
                </c:pt>
                <c:pt idx="3">
                  <c:v>2.097902097902098E-2</c:v>
                </c:pt>
                <c:pt idx="4">
                  <c:v>0</c:v>
                </c:pt>
                <c:pt idx="5">
                  <c:v>0</c:v>
                </c:pt>
                <c:pt idx="6">
                  <c:v>0.13286713286713286</c:v>
                </c:pt>
                <c:pt idx="7">
                  <c:v>0</c:v>
                </c:pt>
                <c:pt idx="8">
                  <c:v>3.4965034965034968E-2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1-4AAB-8D9E-89AD16CCCF14}"/>
            </c:ext>
          </c:extLst>
        </c:ser>
        <c:ser>
          <c:idx val="2"/>
          <c:order val="4"/>
          <c:tx>
            <c:v>2023</c:v>
          </c:tx>
          <c:invertIfNegative val="0"/>
          <c:val>
            <c:numRef>
              <c:f>'S. Central'!$K$56:$K$64</c:f>
              <c:numCache>
                <c:formatCode>0.0%</c:formatCode>
                <c:ptCount val="9"/>
                <c:pt idx="0">
                  <c:v>2.9166666666666667E-2</c:v>
                </c:pt>
                <c:pt idx="1">
                  <c:v>0</c:v>
                </c:pt>
                <c:pt idx="2">
                  <c:v>5.9523809523809521E-3</c:v>
                </c:pt>
                <c:pt idx="3">
                  <c:v>7.7380952380952384E-2</c:v>
                </c:pt>
                <c:pt idx="4">
                  <c:v>1.1904761904761904E-2</c:v>
                </c:pt>
                <c:pt idx="5">
                  <c:v>0</c:v>
                </c:pt>
                <c:pt idx="6">
                  <c:v>0.14880952380952381</c:v>
                </c:pt>
                <c:pt idx="7">
                  <c:v>1.1904761904761904E-2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1-4AAB-8D9E-89AD16CCCF14}"/>
            </c:ext>
          </c:extLst>
        </c:ser>
        <c:ser>
          <c:idx val="3"/>
          <c:order val="5"/>
          <c:tx>
            <c:strRef>
              <c:f>'S. Central'!$L$53:$M$53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'S. Central'!$M$56:$M$64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5.2356020942408377E-2</c:v>
                </c:pt>
                <c:pt idx="4">
                  <c:v>5.235602094240838E-3</c:v>
                </c:pt>
                <c:pt idx="5">
                  <c:v>0</c:v>
                </c:pt>
                <c:pt idx="6">
                  <c:v>6.2827225130890049E-2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A-40A8-A380-B9E9F7A2F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862720"/>
        <c:axId val="1"/>
      </c:barChart>
      <c:catAx>
        <c:axId val="6618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61862720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523271976022706"/>
          <c:y val="0.91428862340483297"/>
          <c:w val="0.6453306017431133"/>
          <c:h val="8.57113765951669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635063108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4224167868079599"/>
          <c:w val="0.84798686467430862"/>
          <c:h val="0.6120702537173645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'S.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Central'!$B$14:$B$20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8-4DAC-81BF-0998CEB91219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'S.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Central'!$C$14:$C$20</c:f>
              <c:numCache>
                <c:formatCode>0.0%</c:formatCode>
                <c:ptCount val="7"/>
                <c:pt idx="0">
                  <c:v>0.875</c:v>
                </c:pt>
                <c:pt idx="1">
                  <c:v>0.87234042553191504</c:v>
                </c:pt>
                <c:pt idx="2">
                  <c:v>0.83870967741935487</c:v>
                </c:pt>
                <c:pt idx="3">
                  <c:v>0.68589999999999995</c:v>
                </c:pt>
                <c:pt idx="4">
                  <c:v>0.71540000000000004</c:v>
                </c:pt>
                <c:pt idx="5">
                  <c:v>0.71489999999999998</c:v>
                </c:pt>
                <c:pt idx="6">
                  <c:v>0.87960000000000005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8-4DAC-81BF-0998CEB91219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Central'!$I$14:$I$20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78-4DAC-81BF-0998CEB91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867312"/>
        <c:axId val="1"/>
      </c:lineChart>
      <c:catAx>
        <c:axId val="66186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18673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5371100659006959E-3"/>
          <c:y val="0.90047822412028999"/>
          <c:w val="0.98082395482594631"/>
          <c:h val="9.70381244717291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554020911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8333407932161183"/>
          <c:w val="0.84432385445973279"/>
          <c:h val="0.5833357069324012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'S.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Central'!$E$14:$E$20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2-44A8-B79C-DF8A2E2507B8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'S.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Central'!$F$14:$F$20</c:f>
              <c:numCache>
                <c:formatCode>0.0%</c:formatCode>
                <c:ptCount val="7"/>
                <c:pt idx="0">
                  <c:v>0.89249999999999996</c:v>
                </c:pt>
                <c:pt idx="1">
                  <c:v>0.88571428571428601</c:v>
                </c:pt>
                <c:pt idx="2">
                  <c:v>0.82130584192439859</c:v>
                </c:pt>
                <c:pt idx="3">
                  <c:v>0.59319999999999995</c:v>
                </c:pt>
                <c:pt idx="4">
                  <c:v>0.63670000000000004</c:v>
                </c:pt>
                <c:pt idx="5">
                  <c:v>0.63949999999999996</c:v>
                </c:pt>
                <c:pt idx="6">
                  <c:v>0.87970000000000004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2-44A8-B79C-DF8A2E2507B8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Central'!$J$14:$J$20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2-44A8-B79C-DF8A2E250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707112"/>
        <c:axId val="1"/>
      </c:lineChart>
      <c:catAx>
        <c:axId val="620707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207071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856577619977235E-2"/>
          <c:y val="0.89935914260717398"/>
          <c:w val="0.96141186386643429"/>
          <c:h val="9.54208223972003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999999999999998"/>
          <c:y val="3.6363930536080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074380165289261E-2"/>
          <c:y val="0.21454545454545454"/>
          <c:w val="0.86776859504132231"/>
          <c:h val="0.567272727272727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'E. Van Buren'!$B$49:$C$49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'E. Van Buren'!$A$52:$A$60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Van Buren'!$C$52:$C$60</c:f>
              <c:numCache>
                <c:formatCode>0.0%</c:formatCode>
                <c:ptCount val="9"/>
                <c:pt idx="0">
                  <c:v>3.0109890109890108E-2</c:v>
                </c:pt>
                <c:pt idx="1">
                  <c:v>0</c:v>
                </c:pt>
                <c:pt idx="2">
                  <c:v>0</c:v>
                </c:pt>
                <c:pt idx="3">
                  <c:v>5.4945054945054944E-2</c:v>
                </c:pt>
                <c:pt idx="4">
                  <c:v>2.197802197802198E-2</c:v>
                </c:pt>
                <c:pt idx="5">
                  <c:v>0</c:v>
                </c:pt>
                <c:pt idx="6">
                  <c:v>0.64835164835164838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E-410A-A681-A8808AC7DC0E}"/>
            </c:ext>
          </c:extLst>
        </c:ser>
        <c:ser>
          <c:idx val="0"/>
          <c:order val="1"/>
          <c:tx>
            <c:v>2023</c:v>
          </c:tx>
          <c:invertIfNegative val="0"/>
          <c:val>
            <c:numRef>
              <c:f>'E. Van Buren'!$E$52:$E$60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1.7241379310344827E-2</c:v>
                </c:pt>
                <c:pt idx="3">
                  <c:v>0</c:v>
                </c:pt>
                <c:pt idx="4">
                  <c:v>1.7241379310344827E-2</c:v>
                </c:pt>
                <c:pt idx="5">
                  <c:v>1.7241379310344827E-2</c:v>
                </c:pt>
                <c:pt idx="6">
                  <c:v>0.53448275862068961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E-410A-A681-A8808AC7DC0E}"/>
            </c:ext>
          </c:extLst>
        </c:ser>
        <c:ser>
          <c:idx val="2"/>
          <c:order val="2"/>
          <c:tx>
            <c:strRef>
              <c:f>'E. Van Buren'!$F$49:$G$49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'E. Van Buren'!$G$52:$G$60</c:f>
              <c:numCache>
                <c:formatCode>0.0%</c:formatCode>
                <c:ptCount val="9"/>
                <c:pt idx="0">
                  <c:v>1.3257142857142856E-2</c:v>
                </c:pt>
                <c:pt idx="1">
                  <c:v>0</c:v>
                </c:pt>
                <c:pt idx="2">
                  <c:v>2.2857142857142857E-2</c:v>
                </c:pt>
                <c:pt idx="3">
                  <c:v>2.2857142857142857E-2</c:v>
                </c:pt>
                <c:pt idx="4">
                  <c:v>1.7142857142857144E-2</c:v>
                </c:pt>
                <c:pt idx="5">
                  <c:v>2.2857142857142857E-2</c:v>
                </c:pt>
                <c:pt idx="6">
                  <c:v>0.46857142857142858</c:v>
                </c:pt>
                <c:pt idx="7">
                  <c:v>2.2857142857142857E-2</c:v>
                </c:pt>
                <c:pt idx="8">
                  <c:v>2.2857142857142857E-2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E-49B9-ADE5-2F61D152C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1184504"/>
        <c:axId val="1"/>
      </c:barChart>
      <c:catAx>
        <c:axId val="651184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6500000000000001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51184504"/>
        <c:crosses val="autoZero"/>
        <c:crossBetween val="between"/>
        <c:maj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027433167437507"/>
          <c:y val="0.92371588825369433"/>
          <c:w val="0.6672316091894559"/>
          <c:h val="7.62841117463056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595413278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4224167868079599"/>
          <c:w val="0.84798686467430862"/>
          <c:h val="0.6120702537173645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'E.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'E. Van Buren'!$B$14:$B$16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58-47F6-9419-FD0BA52075A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'E.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'E. Van Buren'!$C$14:$C$16</c:f>
              <c:numCache>
                <c:formatCode>0.0%</c:formatCode>
                <c:ptCount val="3"/>
                <c:pt idx="0">
                  <c:v>0.24460000000000001</c:v>
                </c:pt>
                <c:pt idx="1">
                  <c:v>0.4138</c:v>
                </c:pt>
                <c:pt idx="2">
                  <c:v>0.38669999999999999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8-47F6-9419-FD0BA52075A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'E.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'E. Van Buren'!$I$14:$I$16</c:f>
              <c:numCache>
                <c:formatCode>0.00%</c:formatCode>
                <c:ptCount val="3"/>
                <c:pt idx="0" formatCode="0.0%">
                  <c:v>0.50949999999999995</c:v>
                </c:pt>
                <c:pt idx="1">
                  <c:v>0.4698</c:v>
                </c:pt>
                <c:pt idx="2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58-47F6-9419-FD0BA5207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157040"/>
        <c:axId val="1"/>
      </c:lineChart>
      <c:catAx>
        <c:axId val="65915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91570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4722356876771427E-2"/>
          <c:y val="0.85767994391580527"/>
          <c:w val="0.88099034417702782"/>
          <c:h val="0.142105038173159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169829181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500111898241775"/>
          <c:w val="0.85714439021074829"/>
          <c:h val="0.4625018819249752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'#48 N. 19th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'#48 N. 19th Ave.'!$E$14:$E$20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BE-4A2E-BF60-096A7AF7EBF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'#48 N. 19th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'#48 N. 19th Ave.'!$F$14:$F$20</c:f>
              <c:numCache>
                <c:formatCode>0.0%</c:formatCode>
                <c:ptCount val="7"/>
                <c:pt idx="0">
                  <c:v>0.61329999999999996</c:v>
                </c:pt>
                <c:pt idx="1">
                  <c:v>0.83809999999999996</c:v>
                </c:pt>
                <c:pt idx="2">
                  <c:v>0.8304285714285714</c:v>
                </c:pt>
                <c:pt idx="3">
                  <c:v>0.32529999999999998</c:v>
                </c:pt>
                <c:pt idx="4">
                  <c:v>0.32319999999999999</c:v>
                </c:pt>
                <c:pt idx="5">
                  <c:v>0.249</c:v>
                </c:pt>
                <c:pt idx="6">
                  <c:v>0.36859999999999998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E-4A2E-BF60-096A7AF7EBF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'#48 N. 19th Ave.'!$A$14:$A$20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'#48 N. 19th Ave.'!$J$14:$J$20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BE-4A2E-BF60-096A7AF7E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180240"/>
        <c:axId val="1"/>
      </c:lineChart>
      <c:catAx>
        <c:axId val="65118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511802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5371100659006959E-3"/>
          <c:y val="0.85491469816272958"/>
          <c:w val="0.94754608460963985"/>
          <c:h val="0.134309711286089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5540209111"/>
          <c:y val="4.166688466267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70493621741544E-2"/>
          <c:y val="0.26639068372267422"/>
          <c:w val="0.84432385445973279"/>
          <c:h val="0.5833357069324012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'E.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'E. Van Buren'!$E$14:$E$16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D0-449C-B963-D2AF2212A2F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'E.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'E. Van Buren'!$F$14:$F$16</c:f>
              <c:numCache>
                <c:formatCode>0.0%</c:formatCode>
                <c:ptCount val="3"/>
                <c:pt idx="0">
                  <c:v>0.1595</c:v>
                </c:pt>
                <c:pt idx="1">
                  <c:v>0.4264</c:v>
                </c:pt>
                <c:pt idx="2">
                  <c:v>0.35870000000000002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D0-449C-B963-D2AF2212A2F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'E.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'E. Van Buren'!$J$14:$J$16</c:f>
              <c:numCache>
                <c:formatCode>0.00%</c:formatCode>
                <c:ptCount val="3"/>
                <c:pt idx="0" formatCode="0.0%">
                  <c:v>0.51470000000000005</c:v>
                </c:pt>
                <c:pt idx="1">
                  <c:v>0.45379999999999998</c:v>
                </c:pt>
                <c:pt idx="2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D0-449C-B963-D2AF2212A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158024"/>
        <c:axId val="1"/>
      </c:lineChart>
      <c:catAx>
        <c:axId val="65915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915802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546538795795304E-2"/>
          <c:y val="0.87034687524524557"/>
          <c:w val="0.89485612343382204"/>
          <c:h val="0.128326401060332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639950161871789"/>
          <c:y val="3.716197673682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83142389525366E-2"/>
          <c:y val="0.1554054054054054"/>
          <c:w val="0.88216039279869063"/>
          <c:h val="0.64189189189189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'N. 95th Ave'!$B$50:$C$50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'N. 95th Ave'!$A$53:$A$61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95th Ave'!$C$53:$C$61</c:f>
              <c:numCache>
                <c:formatCode>0.0%</c:formatCode>
                <c:ptCount val="9"/>
                <c:pt idx="0">
                  <c:v>4.2000000000000003E-2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B2-431A-BC1E-ED7A6713AC8C}"/>
            </c:ext>
          </c:extLst>
        </c:ser>
        <c:ser>
          <c:idx val="2"/>
          <c:order val="1"/>
          <c:tx>
            <c:strRef>
              <c:f>'N. 95th Ave'!$D$50:$E$50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'N. 95th Ave'!$A$53:$A$61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95th Ave'!$E$53:$E$61</c:f>
              <c:numCache>
                <c:formatCode>0.0%</c:formatCode>
                <c:ptCount val="9"/>
                <c:pt idx="0">
                  <c:v>3.7600716204118173E-2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B2-431A-BC1E-ED7A6713AC8C}"/>
            </c:ext>
          </c:extLst>
        </c:ser>
        <c:ser>
          <c:idx val="3"/>
          <c:order val="2"/>
          <c:tx>
            <c:strRef>
              <c:f>'N. 95th Ave'!$F$50:$G$50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'N. 95th Ave'!$A$53:$A$61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95th Ave'!$G$53:$G$61</c:f>
              <c:numCache>
                <c:formatCode>0.0%</c:formatCode>
                <c:ptCount val="9"/>
                <c:pt idx="0">
                  <c:v>0.12253521126760562</c:v>
                </c:pt>
                <c:pt idx="1">
                  <c:v>0</c:v>
                </c:pt>
                <c:pt idx="2">
                  <c:v>4.2253521126760563E-2</c:v>
                </c:pt>
                <c:pt idx="3">
                  <c:v>1.4084507042253521E-2</c:v>
                </c:pt>
                <c:pt idx="4">
                  <c:v>0</c:v>
                </c:pt>
                <c:pt idx="5">
                  <c:v>0</c:v>
                </c:pt>
                <c:pt idx="6">
                  <c:v>1.4084507042253521E-2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B2-431A-BC1E-ED7A6713AC8C}"/>
            </c:ext>
          </c:extLst>
        </c:ser>
        <c:ser>
          <c:idx val="4"/>
          <c:order val="3"/>
          <c:tx>
            <c:strRef>
              <c:f>'N. 95th Ave'!$H$50:$I$50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'N. 95th Ave'!$A$53:$A$61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95th Ave'!$I$53:$I$61</c:f>
              <c:numCache>
                <c:formatCode>0.0%</c:formatCode>
                <c:ptCount val="9"/>
                <c:pt idx="0">
                  <c:v>1.3488372093023254E-2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0.69767441860465118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B2-431A-BC1E-ED7A6713AC8C}"/>
            </c:ext>
          </c:extLst>
        </c:ser>
        <c:ser>
          <c:idx val="1"/>
          <c:order val="4"/>
          <c:tx>
            <c:v>2023</c:v>
          </c:tx>
          <c:invertIfNegative val="0"/>
          <c:val>
            <c:numRef>
              <c:f>'N. 95th Ave'!$K$53:$K$61</c:f>
              <c:numCache>
                <c:formatCode>0.0%</c:formatCode>
                <c:ptCount val="9"/>
                <c:pt idx="0">
                  <c:v>9.441860465116278E-2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4.6511627906976744E-2</c:v>
                </c:pt>
                <c:pt idx="5">
                  <c:v>0</c:v>
                </c:pt>
                <c:pt idx="6">
                  <c:v>0.34883720930232559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B2-431A-BC1E-ED7A6713A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678960"/>
        <c:axId val="1"/>
      </c:barChart>
      <c:catAx>
        <c:axId val="45267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2678960"/>
        <c:crosses val="autoZero"/>
        <c:crossBetween val="between"/>
        <c:maj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064924652042516"/>
          <c:y val="0.90333410944599646"/>
          <c:w val="0.48547350314892102"/>
          <c:h val="9.66658905540033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635063108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3275911056857523"/>
          <c:w val="0.86080740042532411"/>
          <c:h val="0.5086217601313310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10E0"/>
              </a:solidFill>
            </c:spPr>
          </c:marker>
          <c:cat>
            <c:numRef>
              <c:f>'N. 95th Ave'!$A$14:$A$16</c:f>
              <c:numCache>
                <c:formatCode>General</c:formatCode>
                <c:ptCount val="3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'N. 95th Ave'!$B$14:$B$16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95-4091-AA41-A66377F87C08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95th Ave'!$A$14:$A$16</c:f>
              <c:numCache>
                <c:formatCode>General</c:formatCode>
                <c:ptCount val="3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'N. 95th Ave'!$C$14:$C$16</c:f>
              <c:numCache>
                <c:formatCode>0.0%</c:formatCode>
                <c:ptCount val="3"/>
                <c:pt idx="0">
                  <c:v>0.80700000000000005</c:v>
                </c:pt>
                <c:pt idx="1">
                  <c:v>0.2888</c:v>
                </c:pt>
                <c:pt idx="2">
                  <c:v>0.51019999999999999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95-4091-AA41-A66377F87C08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'N. 95th Ave'!$A$14:$A$16</c:f>
              <c:numCache>
                <c:formatCode>General</c:formatCode>
                <c:ptCount val="3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'N. 95th Ave'!$I$14:$I$16</c:f>
              <c:numCache>
                <c:formatCode>0.0%</c:formatCode>
                <c:ptCount val="3"/>
                <c:pt idx="0">
                  <c:v>0.75929999999999997</c:v>
                </c:pt>
                <c:pt idx="1">
                  <c:v>0.50949999999999995</c:v>
                </c:pt>
                <c:pt idx="2" formatCode="0.00%">
                  <c:v>0.4698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95-4091-AA41-A66377F87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76992"/>
        <c:axId val="1"/>
      </c:lineChart>
      <c:catAx>
        <c:axId val="45267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26769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680759539001085E-2"/>
          <c:y val="0.87916465798917998"/>
          <c:w val="0.95031924046099892"/>
          <c:h val="9.7368186119592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1698291813"/>
          <c:y val="4.16664501095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500111898241775"/>
          <c:w val="0.85714439021074829"/>
          <c:h val="0.4625018819249752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'N. 95th Ave'!$A$14:$A$16</c:f>
              <c:numCache>
                <c:formatCode>General</c:formatCode>
                <c:ptCount val="3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'N. 95th Ave'!$E$14:$E$16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E-4DA2-8000-7507B835B51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95th Ave'!$A$14:$A$16</c:f>
              <c:numCache>
                <c:formatCode>General</c:formatCode>
                <c:ptCount val="3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'N. 95th Ave'!$F$14:$F$16</c:f>
              <c:numCache>
                <c:formatCode>0.0%</c:formatCode>
                <c:ptCount val="3"/>
                <c:pt idx="0">
                  <c:v>0.83289999999999997</c:v>
                </c:pt>
                <c:pt idx="1">
                  <c:v>0.25409999999999999</c:v>
                </c:pt>
                <c:pt idx="2">
                  <c:v>0.53080000000000005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E-4DA2-8000-7507B835B51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'N. 95th Ave'!$A$14:$A$16</c:f>
              <c:numCache>
                <c:formatCode>General</c:formatCode>
                <c:ptCount val="3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'N. 95th Ave'!$J$14:$J$16</c:f>
              <c:numCache>
                <c:formatCode>0.0%</c:formatCode>
                <c:ptCount val="3"/>
                <c:pt idx="0">
                  <c:v>0.71540000000000004</c:v>
                </c:pt>
                <c:pt idx="1">
                  <c:v>0.51470000000000005</c:v>
                </c:pt>
                <c:pt idx="2" formatCode="0.00%">
                  <c:v>0.45379999999999998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3E-4DA2-8000-7507B835B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73056"/>
        <c:axId val="1"/>
      </c:lineChart>
      <c:catAx>
        <c:axId val="45267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267305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5371100659006959E-3"/>
          <c:y val="0.90640619180028226"/>
          <c:w val="0.96418501971779313"/>
          <c:h val="8.89755117244007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Percentage</a:t>
            </a:r>
            <a:r>
              <a:rPr lang="en-US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of Non-SOV Trips by Alternate Mode</a:t>
            </a:r>
          </a:p>
        </c:rich>
      </c:tx>
      <c:layout>
        <c:manualLayout>
          <c:xMode val="edge"/>
          <c:yMode val="edge"/>
          <c:x val="0.22022850084915857"/>
          <c:y val="3.7036907997119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35893877999686E-2"/>
          <c:y val="0.15185240108652012"/>
          <c:w val="0.87928291898427857"/>
          <c:h val="0.622224472744765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'Pinchot &amp; 16th'!$B$51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'Pinchot &amp; 16th'!$A$54:$A$62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'Pinchot &amp; 16th'!$C$54:$C$62</c:f>
              <c:numCache>
                <c:formatCode>0.0%</c:formatCode>
                <c:ptCount val="9"/>
                <c:pt idx="0">
                  <c:v>9.3333333333333338E-2</c:v>
                </c:pt>
                <c:pt idx="1">
                  <c:v>0</c:v>
                </c:pt>
                <c:pt idx="2">
                  <c:v>0</c:v>
                </c:pt>
                <c:pt idx="3">
                  <c:v>2.2222222222222223E-2</c:v>
                </c:pt>
                <c:pt idx="4">
                  <c:v>0</c:v>
                </c:pt>
                <c:pt idx="5">
                  <c:v>0</c:v>
                </c:pt>
                <c:pt idx="6">
                  <c:v>1.1111111111111112E-2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6-4EBC-BE21-63640CE8A7F8}"/>
            </c:ext>
          </c:extLst>
        </c:ser>
        <c:ser>
          <c:idx val="2"/>
          <c:order val="1"/>
          <c:tx>
            <c:strRef>
              <c:f>'Pinchot &amp; 16th'!$D$51:$E$51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'Pinchot &amp; 16th'!$A$54:$A$62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'Pinchot &amp; 16th'!$E$54:$E$62</c:f>
              <c:numCache>
                <c:formatCode>0.0%</c:formatCode>
                <c:ptCount val="9"/>
                <c:pt idx="0">
                  <c:v>6.6666666666666666E-2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26-4EBC-BE21-63640CE8A7F8}"/>
            </c:ext>
          </c:extLst>
        </c:ser>
        <c:ser>
          <c:idx val="3"/>
          <c:order val="2"/>
          <c:tx>
            <c:strRef>
              <c:f>'Pinchot &amp; 16th'!$F$51:$G$51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'Pinchot &amp; 16th'!$A$54:$A$62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'Pinchot &amp; 16th'!$G$54:$G$62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0.11538461538461539</c:v>
                </c:pt>
                <c:pt idx="3">
                  <c:v>0</c:v>
                </c:pt>
                <c:pt idx="4">
                  <c:v>0</c:v>
                </c:pt>
                <c:pt idx="5">
                  <c:v>0.11538461538461539</c:v>
                </c:pt>
                <c:pt idx="6">
                  <c:v>0</c:v>
                </c:pt>
                <c:pt idx="7">
                  <c:v>0</c:v>
                </c:pt>
                <c:pt idx="8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26-4EBC-BE21-63640CE8A7F8}"/>
            </c:ext>
          </c:extLst>
        </c:ser>
        <c:ser>
          <c:idx val="4"/>
          <c:order val="3"/>
          <c:tx>
            <c:strRef>
              <c:f>'Pinchot &amp; 16th'!$H$51:$I$51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'Pinchot &amp; 16th'!$A$54:$A$62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'Pinchot &amp; 16th'!$I$54:$I$62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9.6153846153846159E-3</c:v>
                </c:pt>
                <c:pt idx="5">
                  <c:v>0</c:v>
                </c:pt>
                <c:pt idx="6">
                  <c:v>0.77884615384615385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26-4EBC-BE21-63640CE8A7F8}"/>
            </c:ext>
          </c:extLst>
        </c:ser>
        <c:ser>
          <c:idx val="1"/>
          <c:order val="4"/>
          <c:tx>
            <c:v>2023</c:v>
          </c:tx>
          <c:invertIfNegative val="0"/>
          <c:val>
            <c:numRef>
              <c:f>'Pinchot &amp; 16th'!$K$54:$K$62</c:f>
              <c:numCache>
                <c:formatCode>0.0%</c:formatCode>
                <c:ptCount val="9"/>
                <c:pt idx="0">
                  <c:v>3.3720930232558136E-2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4.6511627906976744E-2</c:v>
                </c:pt>
                <c:pt idx="5">
                  <c:v>0</c:v>
                </c:pt>
                <c:pt idx="6">
                  <c:v>0.58139534883720934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26-4EBC-BE21-63640CE8A7F8}"/>
            </c:ext>
          </c:extLst>
        </c:ser>
        <c:ser>
          <c:idx val="5"/>
          <c:order val="5"/>
          <c:tx>
            <c:v>2023</c:v>
          </c:tx>
          <c:invertIfNegative val="0"/>
          <c:val>
            <c:numRef>
              <c:f>'Pinchot &amp; 16th'!$K$54:$K$62</c:f>
              <c:numCache>
                <c:formatCode>0.0%</c:formatCode>
                <c:ptCount val="9"/>
                <c:pt idx="0">
                  <c:v>3.3720930232558136E-2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4.6511627906976744E-2</c:v>
                </c:pt>
                <c:pt idx="5">
                  <c:v>0</c:v>
                </c:pt>
                <c:pt idx="6">
                  <c:v>0.58139534883720934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26-4EBC-BE21-63640CE8A7F8}"/>
            </c:ext>
          </c:extLst>
        </c:ser>
        <c:ser>
          <c:idx val="6"/>
          <c:order val="6"/>
          <c:tx>
            <c:strRef>
              <c:f>'Pinchot &amp; 16th'!$L$51:$M$51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'Pinchot &amp; 16th'!$M$54:$M$62</c:f>
              <c:numCache>
                <c:formatCode>0.0%</c:formatCode>
                <c:ptCount val="9"/>
                <c:pt idx="0">
                  <c:v>0.26363636363636361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9.0909090909090912E-2</c:v>
                </c:pt>
                <c:pt idx="5">
                  <c:v>0</c:v>
                </c:pt>
                <c:pt idx="6">
                  <c:v>9.0909090909090912E-2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8-412C-BD22-8407D5444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668464"/>
        <c:axId val="1"/>
      </c:barChart>
      <c:catAx>
        <c:axId val="45266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45266846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006682552838796"/>
          <c:y val="0.91575426217123457"/>
          <c:w val="0.64183122668876924"/>
          <c:h val="8.42457378287654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729013381524029"/>
          <c:y val="2.1551371822466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7241415597672241"/>
          <c:w val="0.847986864674308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'Pinchot &amp; 16th'!$A$14:$A$17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'Pinchot &amp; 16th'!$B$14:$B$17</c:f>
              <c:numCache>
                <c:formatCode>0.0%</c:formatCode>
                <c:ptCount val="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E-4E62-A89D-812F5193D95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'Pinchot &amp; 16th'!$A$14:$A$17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'Pinchot &amp; 16th'!$C$14:$C$17</c:f>
              <c:numCache>
                <c:formatCode>0.0%</c:formatCode>
                <c:ptCount val="4"/>
                <c:pt idx="0">
                  <c:v>0.73099999999999998</c:v>
                </c:pt>
                <c:pt idx="1">
                  <c:v>0.21149999999999999</c:v>
                </c:pt>
                <c:pt idx="2">
                  <c:v>0.33839999999999998</c:v>
                </c:pt>
                <c:pt idx="3">
                  <c:v>0.55449999999999999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5E-4E62-A89D-812F5193D95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'Pinchot &amp; 16th'!$A$14:$A$17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'Pinchot &amp; 16th'!$I$14:$I$17</c:f>
              <c:numCache>
                <c:formatCode>0.0%</c:formatCode>
                <c:ptCount val="4"/>
                <c:pt idx="0">
                  <c:v>0.75929999999999997</c:v>
                </c:pt>
                <c:pt idx="1">
                  <c:v>0.50949999999999995</c:v>
                </c:pt>
                <c:pt idx="2" formatCode="0.00%">
                  <c:v>0.4698</c:v>
                </c:pt>
                <c:pt idx="3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E-4E62-A89D-812F5193D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65840"/>
        <c:axId val="1"/>
      </c:lineChart>
      <c:catAx>
        <c:axId val="45266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26658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32591350374046E-2"/>
          <c:y val="0.91467529973387485"/>
          <c:w val="0.82128473541472868"/>
          <c:h val="8.20607789879923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5540209111"/>
          <c:y val="4.1666886120840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2125008646682319"/>
          <c:w val="0.8443238544597327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'Pinchot &amp; 16th'!$A$14:$A$17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'Pinchot &amp; 16th'!$E$14:$E$17</c:f>
              <c:numCache>
                <c:formatCode>0.0%</c:formatCode>
                <c:ptCount val="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6-47E6-980C-26A307D5C54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'Pinchot &amp; 16th'!$A$14:$A$17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'Pinchot &amp; 16th'!$F$14:$F$17</c:f>
              <c:numCache>
                <c:formatCode>0.0%</c:formatCode>
                <c:ptCount val="4"/>
                <c:pt idx="0">
                  <c:v>0.71</c:v>
                </c:pt>
                <c:pt idx="1">
                  <c:v>0.26</c:v>
                </c:pt>
                <c:pt idx="2">
                  <c:v>0.28589999999999999</c:v>
                </c:pt>
                <c:pt idx="3">
                  <c:v>0.60599999999999998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6-47E6-980C-26A307D5C54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'Pinchot &amp; 16th'!$A$14:$A$17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'Pinchot &amp; 16th'!$J$14:$J$17</c:f>
              <c:numCache>
                <c:formatCode>0.0%</c:formatCode>
                <c:ptCount val="4"/>
                <c:pt idx="0">
                  <c:v>0.71540000000000004</c:v>
                </c:pt>
                <c:pt idx="1">
                  <c:v>0.51470000000000005</c:v>
                </c:pt>
                <c:pt idx="2" formatCode="0.00%">
                  <c:v>0.45379999999999998</c:v>
                </c:pt>
                <c:pt idx="3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6-47E6-980C-26A307D5C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855504"/>
        <c:axId val="1"/>
      </c:lineChart>
      <c:catAx>
        <c:axId val="66185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185550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9176045174053774E-2"/>
          <c:y val="0.90069479191355262"/>
          <c:w val="0.96418501971779313"/>
          <c:h val="9.57399555824752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454568665298159"/>
          <c:y val="3.83274008557149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7073170731707318"/>
          <c:w val="0.8311694900072687"/>
          <c:h val="0.5888501742160279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'N. 3rd Street'!$B$51:$C$51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'N. 3rd Street'!$A$54:$A$62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3rd Street'!$C$54:$C$62</c:f>
              <c:numCache>
                <c:formatCode>0.0%</c:formatCode>
                <c:ptCount val="9"/>
                <c:pt idx="0">
                  <c:v>9.3846153846153843E-2</c:v>
                </c:pt>
                <c:pt idx="1">
                  <c:v>1.5384615384615385E-2</c:v>
                </c:pt>
                <c:pt idx="2">
                  <c:v>1.5384615384615385E-2</c:v>
                </c:pt>
                <c:pt idx="3">
                  <c:v>9.2307692307692313E-2</c:v>
                </c:pt>
                <c:pt idx="4">
                  <c:v>0</c:v>
                </c:pt>
                <c:pt idx="5">
                  <c:v>1.5384615384615385E-2</c:v>
                </c:pt>
                <c:pt idx="6">
                  <c:v>4.6153846153846156E-2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6-49B5-9723-F1633042532B}"/>
            </c:ext>
          </c:extLst>
        </c:ser>
        <c:ser>
          <c:idx val="3"/>
          <c:order val="1"/>
          <c:tx>
            <c:strRef>
              <c:f>'N. 3rd Street'!$D$51:$E$51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'N. 3rd Street'!$A$54:$A$62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3rd Street'!$E$54:$E$62</c:f>
              <c:numCache>
                <c:formatCode>0.0%</c:formatCode>
                <c:ptCount val="9"/>
                <c:pt idx="0">
                  <c:v>8.5365853658536592E-2</c:v>
                </c:pt>
                <c:pt idx="1">
                  <c:v>0</c:v>
                </c:pt>
                <c:pt idx="2">
                  <c:v>0</c:v>
                </c:pt>
                <c:pt idx="3">
                  <c:v>0.14634146341463414</c:v>
                </c:pt>
                <c:pt idx="4">
                  <c:v>1.2195121951219513E-2</c:v>
                </c:pt>
                <c:pt idx="5">
                  <c:v>8.5365853658536592E-2</c:v>
                </c:pt>
                <c:pt idx="6">
                  <c:v>0</c:v>
                </c:pt>
                <c:pt idx="7">
                  <c:v>0</c:v>
                </c:pt>
                <c:pt idx="8">
                  <c:v>6.097560975609756E-2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06-49B5-9723-F1633042532B}"/>
            </c:ext>
          </c:extLst>
        </c:ser>
        <c:ser>
          <c:idx val="4"/>
          <c:order val="2"/>
          <c:tx>
            <c:strRef>
              <c:f>'N. 3rd Street'!$F$51:$G$51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'N. 3rd Street'!$A$54:$A$62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3rd Street'!$G$54:$G$62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0.1111111111111111</c:v>
                </c:pt>
                <c:pt idx="4">
                  <c:v>0</c:v>
                </c:pt>
                <c:pt idx="5">
                  <c:v>0.13333333333333333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06-49B5-9723-F1633042532B}"/>
            </c:ext>
          </c:extLst>
        </c:ser>
        <c:ser>
          <c:idx val="1"/>
          <c:order val="3"/>
          <c:tx>
            <c:strRef>
              <c:f>'N. 3rd Street'!$H$51:$I$51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'N. 3rd Street'!$A$54:$A$62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3rd Street'!$I$54:$I$62</c:f>
              <c:numCache>
                <c:formatCode>0.0%</c:formatCode>
                <c:ptCount val="9"/>
                <c:pt idx="0">
                  <c:v>1.3809523809523808E-2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0.42857142857142855</c:v>
                </c:pt>
                <c:pt idx="7">
                  <c:v>4.7619047619047616E-2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06-49B5-9723-F1633042532B}"/>
            </c:ext>
          </c:extLst>
        </c:ser>
        <c:ser>
          <c:idx val="0"/>
          <c:order val="4"/>
          <c:tx>
            <c:v>2023</c:v>
          </c:tx>
          <c:invertIfNegative val="0"/>
          <c:val>
            <c:numRef>
              <c:f>'N. 3rd Street'!$K$54:$K$62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0.47826086956521741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06-49B5-9723-F1633042532B}"/>
            </c:ext>
          </c:extLst>
        </c:ser>
        <c:ser>
          <c:idx val="5"/>
          <c:order val="5"/>
          <c:tx>
            <c:strRef>
              <c:f>'N. 3rd Street'!$L$51:$M$51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'N. 3rd Street'!$M$54:$M$62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A-4104-A40F-FDFCD3041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553120"/>
        <c:axId val="1"/>
      </c:barChart>
      <c:catAx>
        <c:axId val="34555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45553120"/>
        <c:crosses val="autoZero"/>
        <c:crossBetween val="between"/>
        <c:maj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292762424304803"/>
          <c:y val="0.88775690948467512"/>
          <c:w val="0.67681471188650433"/>
          <c:h val="0.112243090515324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194915946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603449545918528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'N. 3rd Street'!$A$14:$A$17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'N. 3rd Street'!$B$14:$B$17</c:f>
              <c:numCache>
                <c:formatCode>0.0%</c:formatCode>
                <c:ptCount val="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33-4264-827D-AECCD1A7C75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'N. 3rd Street'!$A$14:$A$17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'N. 3rd Street'!$C$14:$C$17</c:f>
              <c:numCache>
                <c:formatCode>0.0%</c:formatCode>
                <c:ptCount val="4"/>
                <c:pt idx="0">
                  <c:v>0.75560000000000005</c:v>
                </c:pt>
                <c:pt idx="1">
                  <c:v>0.51</c:v>
                </c:pt>
                <c:pt idx="2">
                  <c:v>0.52170000000000005</c:v>
                </c:pt>
                <c:pt idx="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3-4264-827D-AECCD1A7C75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3rd Street'!$A$14:$A$17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'N. 3rd Street'!$I$14:$I$17</c:f>
              <c:numCache>
                <c:formatCode>0.0%</c:formatCode>
                <c:ptCount val="4"/>
                <c:pt idx="0">
                  <c:v>0.75929999999999997</c:v>
                </c:pt>
                <c:pt idx="1">
                  <c:v>0.50949999999999995</c:v>
                </c:pt>
                <c:pt idx="2" formatCode="0.00%">
                  <c:v>0.4698</c:v>
                </c:pt>
                <c:pt idx="3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33-4264-827D-AECCD1A7C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612224"/>
        <c:axId val="1"/>
      </c:lineChart>
      <c:catAx>
        <c:axId val="45061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061222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4511160314611232E-2"/>
          <c:y val="0.89144649601726611"/>
          <c:w val="0.84624313807695839"/>
          <c:h val="0.105289582704600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554020911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8750076294255755"/>
          <c:w val="0.8461553595670207"/>
          <c:h val="0.57916902331145548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'N. 3rd Street'!$A$14:$A$17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'N. 3rd Street'!$E$14:$E$17</c:f>
              <c:numCache>
                <c:formatCode>0.0%</c:formatCode>
                <c:ptCount val="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96-4452-B071-166C10A17F0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'N. 3rd Street'!$A$14:$A$17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'N. 3rd Street'!$F$14:$F$17</c:f>
              <c:numCache>
                <c:formatCode>0.0%</c:formatCode>
                <c:ptCount val="4"/>
                <c:pt idx="0">
                  <c:v>0.87050000000000005</c:v>
                </c:pt>
                <c:pt idx="1">
                  <c:v>0.52910000000000001</c:v>
                </c:pt>
                <c:pt idx="2">
                  <c:v>0.55889999999999995</c:v>
                </c:pt>
                <c:pt idx="3">
                  <c:v>0.59219999999999995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6-4452-B071-166C10A17F0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3rd Street'!$A$14:$A$17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'N. 3rd Street'!$J$14:$J$17</c:f>
              <c:numCache>
                <c:formatCode>0.0%</c:formatCode>
                <c:ptCount val="4"/>
                <c:pt idx="0">
                  <c:v>0.71540000000000004</c:v>
                </c:pt>
                <c:pt idx="1">
                  <c:v>0.51470000000000005</c:v>
                </c:pt>
                <c:pt idx="2" formatCode="0.00%">
                  <c:v>0.45379999999999998</c:v>
                </c:pt>
                <c:pt idx="3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96-4452-B071-166C10A17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614848"/>
        <c:axId val="1"/>
      </c:lineChart>
      <c:catAx>
        <c:axId val="45061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061484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332900983050745E-3"/>
          <c:y val="0.88559492563429576"/>
          <c:w val="0.95439621627995341"/>
          <c:h val="0.11183814523184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Tms Rmn"/>
              </a:rPr>
              <a:t>Percentage</a:t>
            </a:r>
            <a:r>
              <a:rPr lang="en-US" sz="1050" b="1" i="0" u="none" strike="noStrike" baseline="0">
                <a:solidFill>
                  <a:srgbClr val="000000"/>
                </a:solidFill>
                <a:latin typeface="Tms Rmn"/>
              </a:rPr>
              <a:t> of Non-SOV Trips by Alternate Mode</a:t>
            </a:r>
          </a:p>
        </c:rich>
      </c:tx>
      <c:layout>
        <c:manualLayout>
          <c:xMode val="edge"/>
          <c:yMode val="edge"/>
          <c:x val="0.23692851548006763"/>
          <c:y val="4.20166960735259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18963374060735E-2"/>
          <c:y val="0.13025236806634075"/>
          <c:w val="0.88235434914079913"/>
          <c:h val="0.617648325992002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'W. Indian School'!$B$53:$C$53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'W. Indian School'!$A$56:$A$64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Indian School'!$C$56:$C$64</c:f>
              <c:numCache>
                <c:formatCode>0.0%</c:formatCode>
                <c:ptCount val="9"/>
                <c:pt idx="0">
                  <c:v>3.9541041482789051E-2</c:v>
                </c:pt>
                <c:pt idx="1">
                  <c:v>8.8261253309796991E-3</c:v>
                </c:pt>
                <c:pt idx="2">
                  <c:v>5.1191526919682262E-2</c:v>
                </c:pt>
                <c:pt idx="3">
                  <c:v>1.2356575463371581E-2</c:v>
                </c:pt>
                <c:pt idx="4">
                  <c:v>4.4130626654898496E-3</c:v>
                </c:pt>
                <c:pt idx="5">
                  <c:v>8.8261253309796991E-3</c:v>
                </c:pt>
                <c:pt idx="6">
                  <c:v>5.2956751985878204E-3</c:v>
                </c:pt>
                <c:pt idx="7">
                  <c:v>0</c:v>
                </c:pt>
                <c:pt idx="8">
                  <c:v>1.9417475728155338E-2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B-419B-8E81-103F397C937F}"/>
            </c:ext>
          </c:extLst>
        </c:ser>
        <c:ser>
          <c:idx val="5"/>
          <c:order val="1"/>
          <c:tx>
            <c:strRef>
              <c:f>'W. Indian School'!$D$53:$E$53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'W. Indian School'!$A$56:$A$64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Indian School'!$E$56:$E$64</c:f>
              <c:numCache>
                <c:formatCode>0.0%</c:formatCode>
                <c:ptCount val="9"/>
                <c:pt idx="0">
                  <c:v>4.6775700934579438E-2</c:v>
                </c:pt>
                <c:pt idx="1">
                  <c:v>0</c:v>
                </c:pt>
                <c:pt idx="2">
                  <c:v>4.6728971962616821E-2</c:v>
                </c:pt>
                <c:pt idx="3">
                  <c:v>7.0093457943925228E-2</c:v>
                </c:pt>
                <c:pt idx="4">
                  <c:v>9.3457943925233638E-3</c:v>
                </c:pt>
                <c:pt idx="5">
                  <c:v>4.6728971962616819E-3</c:v>
                </c:pt>
                <c:pt idx="6">
                  <c:v>1.4018691588785047E-2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FB-419B-8E81-103F397C937F}"/>
            </c:ext>
          </c:extLst>
        </c:ser>
        <c:ser>
          <c:idx val="0"/>
          <c:order val="2"/>
          <c:tx>
            <c:strRef>
              <c:f>'W. Indian School'!$F$53:$G$53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'W. Indian School'!$A$56:$A$64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Indian School'!$G$56:$G$64</c:f>
              <c:numCache>
                <c:formatCode>0.0%</c:formatCode>
                <c:ptCount val="9"/>
                <c:pt idx="0">
                  <c:v>2.8227114716106606E-2</c:v>
                </c:pt>
                <c:pt idx="1">
                  <c:v>2.3174971031286211E-3</c:v>
                </c:pt>
                <c:pt idx="2">
                  <c:v>3.0127462340672075E-2</c:v>
                </c:pt>
                <c:pt idx="3">
                  <c:v>2.3174971031286212E-2</c:v>
                </c:pt>
                <c:pt idx="4">
                  <c:v>8.1112398609501733E-3</c:v>
                </c:pt>
                <c:pt idx="5">
                  <c:v>0</c:v>
                </c:pt>
                <c:pt idx="6">
                  <c:v>0.47740440324449596</c:v>
                </c:pt>
                <c:pt idx="7">
                  <c:v>2.3174971031286211E-3</c:v>
                </c:pt>
                <c:pt idx="8">
                  <c:v>2.3174971031286211E-3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FB-419B-8E81-103F397C937F}"/>
            </c:ext>
          </c:extLst>
        </c:ser>
        <c:ser>
          <c:idx val="2"/>
          <c:order val="3"/>
          <c:tx>
            <c:strRef>
              <c:f>'W. Indian School'!$H$53:$I$53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'W. Indian School'!$A$56:$A$64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Indian School'!$I$56:$I$64</c:f>
              <c:numCache>
                <c:formatCode>0.0%</c:formatCode>
                <c:ptCount val="9"/>
                <c:pt idx="0">
                  <c:v>3.331592689295039E-2</c:v>
                </c:pt>
                <c:pt idx="1">
                  <c:v>0</c:v>
                </c:pt>
                <c:pt idx="2">
                  <c:v>1.3054830287206266E-2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0.50391644908616184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FB-419B-8E81-103F397C937F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'W. Indian School'!$K$56:$K$64</c:f>
              <c:numCache>
                <c:formatCode>0.0%</c:formatCode>
                <c:ptCount val="9"/>
                <c:pt idx="0">
                  <c:v>1.6391304347826086E-2</c:v>
                </c:pt>
                <c:pt idx="1">
                  <c:v>0</c:v>
                </c:pt>
                <c:pt idx="2">
                  <c:v>2.1739130434782608E-2</c:v>
                </c:pt>
                <c:pt idx="3">
                  <c:v>3.9130434782608699E-2</c:v>
                </c:pt>
                <c:pt idx="4">
                  <c:v>6.5217391304347823E-3</c:v>
                </c:pt>
                <c:pt idx="5">
                  <c:v>0</c:v>
                </c:pt>
                <c:pt idx="6">
                  <c:v>0.59130434782608698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FB-419B-8E81-103F397C937F}"/>
            </c:ext>
          </c:extLst>
        </c:ser>
        <c:ser>
          <c:idx val="4"/>
          <c:order val="5"/>
          <c:tx>
            <c:strRef>
              <c:f>'W. Indian School'!$L$53:$M$53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'W. Indian School'!$M$56:$M$64</c:f>
              <c:numCache>
                <c:formatCode>0.0%</c:formatCode>
                <c:ptCount val="9"/>
                <c:pt idx="0">
                  <c:v>3.0526315789473683E-2</c:v>
                </c:pt>
                <c:pt idx="1">
                  <c:v>0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1.0526315789473684E-2</c:v>
                </c:pt>
                <c:pt idx="5">
                  <c:v>0</c:v>
                </c:pt>
                <c:pt idx="6">
                  <c:v>4.2105263157894736E-2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A80-9988-DBDB21D7A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147312"/>
        <c:axId val="1"/>
      </c:barChart>
      <c:catAx>
        <c:axId val="45814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47312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255813873068238"/>
          <c:y val="0.91748941735818379"/>
          <c:w val="0.62089034819264199"/>
          <c:h val="8.25105826418162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639933140653137"/>
          <c:y val="3.716197673682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83142389525366E-2"/>
          <c:y val="0.1554054054054054"/>
          <c:w val="0.88216039279869063"/>
          <c:h val="0.641891891891891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'W. 1st Ave'!$B$52:$C$52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'W. 1st Ave'!$A$55:$A$63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Ave'!$C$55:$C$63</c:f>
              <c:numCache>
                <c:formatCode>0.0%</c:formatCode>
                <c:ptCount val="9"/>
                <c:pt idx="0">
                  <c:v>3.3009922822491732E-2</c:v>
                </c:pt>
                <c:pt idx="1">
                  <c:v>5.512679162072767E-3</c:v>
                </c:pt>
                <c:pt idx="2">
                  <c:v>1.5435501653803748E-2</c:v>
                </c:pt>
                <c:pt idx="3">
                  <c:v>4.1896361631753032E-2</c:v>
                </c:pt>
                <c:pt idx="4">
                  <c:v>1.8743109151047408E-2</c:v>
                </c:pt>
                <c:pt idx="5">
                  <c:v>6.615214994487321E-3</c:v>
                </c:pt>
                <c:pt idx="6">
                  <c:v>3.8588754134509372E-2</c:v>
                </c:pt>
                <c:pt idx="7">
                  <c:v>0</c:v>
                </c:pt>
                <c:pt idx="8">
                  <c:v>3.3076074972436605E-3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A-4783-B106-03EDD4C8CC98}"/>
            </c:ext>
          </c:extLst>
        </c:ser>
        <c:ser>
          <c:idx val="4"/>
          <c:order val="1"/>
          <c:tx>
            <c:strRef>
              <c:f>'W. 1st Ave'!$D$52:$E$52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'W. 1st Ave'!$A$55:$A$63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Ave'!$E$55:$E$63</c:f>
              <c:numCache>
                <c:formatCode>0.0%</c:formatCode>
                <c:ptCount val="9"/>
                <c:pt idx="0">
                  <c:v>2.4862216778934479E-2</c:v>
                </c:pt>
                <c:pt idx="1">
                  <c:v>8.5731781996325786E-3</c:v>
                </c:pt>
                <c:pt idx="2">
                  <c:v>2.3270055113288425E-2</c:v>
                </c:pt>
                <c:pt idx="3">
                  <c:v>6.9810165339865282E-2</c:v>
                </c:pt>
                <c:pt idx="4">
                  <c:v>1.5309246785058175E-2</c:v>
                </c:pt>
                <c:pt idx="5">
                  <c:v>3.6742192284139621E-3</c:v>
                </c:pt>
                <c:pt idx="6">
                  <c:v>3.5517452541334968E-2</c:v>
                </c:pt>
                <c:pt idx="7">
                  <c:v>1.224739742804654E-3</c:v>
                </c:pt>
                <c:pt idx="8">
                  <c:v>2.0820575627679118E-2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5A-4783-B106-03EDD4C8CC98}"/>
            </c:ext>
          </c:extLst>
        </c:ser>
        <c:ser>
          <c:idx val="5"/>
          <c:order val="2"/>
          <c:tx>
            <c:strRef>
              <c:f>'W. 1st Ave'!$F$52:$G$52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'W. 1st Ave'!$A$55:$A$63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Ave'!$G$55:$G$63</c:f>
              <c:numCache>
                <c:formatCode>0.0%</c:formatCode>
                <c:ptCount val="9"/>
                <c:pt idx="0">
                  <c:v>2.4862216778934479E-2</c:v>
                </c:pt>
                <c:pt idx="1">
                  <c:v>8.5731781996325786E-3</c:v>
                </c:pt>
                <c:pt idx="2">
                  <c:v>2.3270055113288425E-2</c:v>
                </c:pt>
                <c:pt idx="3">
                  <c:v>6.9810165339865282E-2</c:v>
                </c:pt>
                <c:pt idx="4">
                  <c:v>1.5309246785058175E-2</c:v>
                </c:pt>
                <c:pt idx="5">
                  <c:v>3.6742192284139621E-3</c:v>
                </c:pt>
                <c:pt idx="6">
                  <c:v>3.5517452541334968E-2</c:v>
                </c:pt>
                <c:pt idx="7">
                  <c:v>1.224739742804654E-3</c:v>
                </c:pt>
                <c:pt idx="8">
                  <c:v>2.0820575627679118E-2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5A-4783-B106-03EDD4C8CC98}"/>
            </c:ext>
          </c:extLst>
        </c:ser>
        <c:ser>
          <c:idx val="0"/>
          <c:order val="3"/>
          <c:tx>
            <c:strRef>
              <c:f>'W. 1st Ave'!$H$52:$I$52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'W. 1st Ave'!$A$55:$A$63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Ave'!$I$55:$I$63</c:f>
              <c:numCache>
                <c:formatCode>0.0%</c:formatCode>
                <c:ptCount val="9"/>
                <c:pt idx="0">
                  <c:v>9.3397745571658607E-3</c:v>
                </c:pt>
                <c:pt idx="1">
                  <c:v>0</c:v>
                </c:pt>
                <c:pt idx="2">
                  <c:v>6.4412238325281803E-3</c:v>
                </c:pt>
                <c:pt idx="3">
                  <c:v>4.9919484702093397E-2</c:v>
                </c:pt>
                <c:pt idx="4">
                  <c:v>6.4412238325281803E-3</c:v>
                </c:pt>
                <c:pt idx="5">
                  <c:v>4.830917874396135E-3</c:v>
                </c:pt>
                <c:pt idx="6">
                  <c:v>0.51368760064412233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5A-4783-B106-03EDD4C8CC98}"/>
            </c:ext>
          </c:extLst>
        </c:ser>
        <c:ser>
          <c:idx val="2"/>
          <c:order val="4"/>
          <c:tx>
            <c:strRef>
              <c:f>'W. 1st Ave'!$J$52:$K$52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'W. 1st Ave'!$A$55:$A$63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Ave'!$K$55:$K$63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3.6101083032490976E-3</c:v>
                </c:pt>
                <c:pt idx="3">
                  <c:v>5.7761732851985562E-2</c:v>
                </c:pt>
                <c:pt idx="4">
                  <c:v>1.0830324909747292E-2</c:v>
                </c:pt>
                <c:pt idx="5">
                  <c:v>3.6101083032490976E-3</c:v>
                </c:pt>
                <c:pt idx="6">
                  <c:v>0.59025270758122739</c:v>
                </c:pt>
                <c:pt idx="7">
                  <c:v>0</c:v>
                </c:pt>
                <c:pt idx="8">
                  <c:v>3.6101083032490976E-3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5A-4783-B106-03EDD4C8CC98}"/>
            </c:ext>
          </c:extLst>
        </c:ser>
        <c:ser>
          <c:idx val="3"/>
          <c:order val="5"/>
          <c:tx>
            <c:strRef>
              <c:f>'W. 1st Ave'!$L$52:$M$52</c:f>
              <c:strCache>
                <c:ptCount val="1"/>
              </c:strCache>
            </c:strRef>
          </c:tx>
          <c:invertIfNegative val="0"/>
          <c:val>
            <c:numRef>
              <c:f>'W. 1st Ave'!$M$55:$M$63</c:f>
              <c:numCache>
                <c:formatCode>0.0%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1C45-49D4-9F79-F58C24AF9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710392"/>
        <c:axId val="1"/>
      </c:barChart>
      <c:catAx>
        <c:axId val="62071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710392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822762689911801"/>
          <c:y val="0.93917640335280672"/>
          <c:w val="0.57439334443507872"/>
          <c:h val="6.0823596647193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3563721201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3275911056857523"/>
          <c:w val="0.86080740042532411"/>
          <c:h val="0.5086217601313310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1st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'W. 1st Ave'!$B$14:$B$18</c:f>
              <c:numCache>
                <c:formatCode>0.0%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1-4676-B8DB-898507BA5A1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'W. 1st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'W. 1st Ave'!$C$14:$C$18</c:f>
              <c:numCache>
                <c:formatCode>0.0%</c:formatCode>
                <c:ptCount val="5"/>
                <c:pt idx="0">
                  <c:v>0.83689999999999998</c:v>
                </c:pt>
                <c:pt idx="1">
                  <c:v>0.79690000000000005</c:v>
                </c:pt>
                <c:pt idx="2">
                  <c:v>0.80818443804034601</c:v>
                </c:pt>
                <c:pt idx="3">
                  <c:v>0.4375</c:v>
                </c:pt>
                <c:pt idx="4">
                  <c:v>0.33029999999999998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1-4676-B8DB-898507BA5A1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1st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'W. 1st Ave'!$I$14:$I$18</c:f>
              <c:numCache>
                <c:formatCode>0.0%</c:formatCode>
                <c:ptCount val="5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1-4676-B8DB-898507BA5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704816"/>
        <c:axId val="1"/>
      </c:lineChart>
      <c:catAx>
        <c:axId val="62070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70481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5003657329718E-2"/>
          <c:y val="0.81945076309905718"/>
          <c:w val="0.98159631685383586"/>
          <c:h val="0.157408865558471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53211996042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500111898241775"/>
          <c:w val="0.85714439021074829"/>
          <c:h val="0.4625018819249752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1st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'W. 1st Ave'!$E$14:$E$18</c:f>
              <c:numCache>
                <c:formatCode>0.0%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60-4169-90FC-DC10168E6DD6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'W. 1st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'W. 1st Ave'!$F$14:$F$18</c:f>
              <c:numCache>
                <c:formatCode>0.0%</c:formatCode>
                <c:ptCount val="5"/>
                <c:pt idx="0">
                  <c:v>0.90920000000000001</c:v>
                </c:pt>
                <c:pt idx="1">
                  <c:v>0.79800000000000004</c:v>
                </c:pt>
                <c:pt idx="2">
                  <c:v>0.80315250291036089</c:v>
                </c:pt>
                <c:pt idx="3">
                  <c:v>0.38340000000000002</c:v>
                </c:pt>
                <c:pt idx="4">
                  <c:v>0.34539999999999998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60-4169-90FC-DC10168E6DD6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1st Ave'!$A$14:$A$18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'W. 1st Ave'!$J$14:$J$18</c:f>
              <c:numCache>
                <c:formatCode>0.0%</c:formatCode>
                <c:ptCount val="5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60-4169-90FC-DC10168E6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701864"/>
        <c:axId val="1"/>
      </c:lineChart>
      <c:catAx>
        <c:axId val="62070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70186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5003657329718E-2"/>
          <c:y val="0.82083420822397202"/>
          <c:w val="0.98159631685383586"/>
          <c:h val="0.15833333333333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391548005318233"/>
          <c:y val="3.6629905910883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15552128645088E-2"/>
          <c:y val="0.16117273771154458"/>
          <c:w val="0.87112630563563043"/>
          <c:h val="0.6190498334829780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'N. 51st Ave.'!$B$51:$C$51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'N. 51st Ave.'!$A$54:$A$62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51st Ave.'!$C$54:$C$62</c:f>
              <c:numCache>
                <c:formatCode>0.0%</c:formatCode>
                <c:ptCount val="9"/>
                <c:pt idx="0">
                  <c:v>3.9820240059161495E-2</c:v>
                </c:pt>
                <c:pt idx="1">
                  <c:v>0</c:v>
                </c:pt>
                <c:pt idx="2">
                  <c:v>6.3712384094658389E-2</c:v>
                </c:pt>
                <c:pt idx="3">
                  <c:v>9.9550600147903748E-2</c:v>
                </c:pt>
                <c:pt idx="4">
                  <c:v>2.7874168041413048E-2</c:v>
                </c:pt>
                <c:pt idx="5">
                  <c:v>3.9820240059161493E-3</c:v>
                </c:pt>
                <c:pt idx="6">
                  <c:v>0.13880197963479152</c:v>
                </c:pt>
                <c:pt idx="7">
                  <c:v>3.9820240059161493E-3</c:v>
                </c:pt>
                <c:pt idx="8">
                  <c:v>2.8443028613686786E-3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1-4EFC-805F-8368DECC787C}"/>
            </c:ext>
          </c:extLst>
        </c:ser>
        <c:ser>
          <c:idx val="4"/>
          <c:order val="1"/>
          <c:tx>
            <c:strRef>
              <c:f>'N. 51st Ave.'!$D$51:$E$51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'N. 51st Ave.'!$A$54:$A$62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51st Ave.'!$E$54:$E$62</c:f>
              <c:numCache>
                <c:formatCode>0.0%</c:formatCode>
                <c:ptCount val="9"/>
                <c:pt idx="0">
                  <c:v>2.9216639654240942E-2</c:v>
                </c:pt>
                <c:pt idx="1">
                  <c:v>3.7817396002160996E-3</c:v>
                </c:pt>
                <c:pt idx="2">
                  <c:v>5.2404105888708807E-2</c:v>
                </c:pt>
                <c:pt idx="3">
                  <c:v>0.12533765532144786</c:v>
                </c:pt>
                <c:pt idx="4">
                  <c:v>0</c:v>
                </c:pt>
                <c:pt idx="5">
                  <c:v>4.3219881145326851E-3</c:v>
                </c:pt>
                <c:pt idx="6">
                  <c:v>8.4278768233387355E-2</c:v>
                </c:pt>
                <c:pt idx="7">
                  <c:v>6.4829821717990272E-3</c:v>
                </c:pt>
                <c:pt idx="8">
                  <c:v>7.5634792004321992E-3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1-4EFC-805F-8368DECC787C}"/>
            </c:ext>
          </c:extLst>
        </c:ser>
        <c:ser>
          <c:idx val="1"/>
          <c:order val="2"/>
          <c:tx>
            <c:strRef>
              <c:f>'N. 51st Ave.'!$F$51:$G$51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'N. 51st Ave.'!$A$54:$A$62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51st Ave.'!$G$54:$G$62</c:f>
              <c:numCache>
                <c:formatCode>0.0%</c:formatCode>
                <c:ptCount val="9"/>
                <c:pt idx="0">
                  <c:v>2.4767717870464567E-2</c:v>
                </c:pt>
                <c:pt idx="1">
                  <c:v>1.3563919972872161E-3</c:v>
                </c:pt>
                <c:pt idx="2">
                  <c:v>8.0705323838589346E-2</c:v>
                </c:pt>
                <c:pt idx="3">
                  <c:v>6.9175991861648023E-2</c:v>
                </c:pt>
                <c:pt idx="4">
                  <c:v>1.5937605968124789E-2</c:v>
                </c:pt>
                <c:pt idx="5">
                  <c:v>4.7473719905052562E-3</c:v>
                </c:pt>
                <c:pt idx="6">
                  <c:v>7.5957951848084099E-2</c:v>
                </c:pt>
                <c:pt idx="7">
                  <c:v>4.7473719905052562E-3</c:v>
                </c:pt>
                <c:pt idx="8">
                  <c:v>5.4255679891488644E-3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31-4EFC-805F-8368DECC787C}"/>
            </c:ext>
          </c:extLst>
        </c:ser>
        <c:ser>
          <c:idx val="5"/>
          <c:order val="3"/>
          <c:tx>
            <c:strRef>
              <c:f>'N. 51st Ave.'!$H$51:$I$51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'N. 51st Ave.'!$A$54:$A$62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51st Ave.'!$I$54:$I$62</c:f>
              <c:numCache>
                <c:formatCode>0.0%</c:formatCode>
                <c:ptCount val="9"/>
                <c:pt idx="0">
                  <c:v>1.3673003802281369E-2</c:v>
                </c:pt>
                <c:pt idx="1">
                  <c:v>5.3231939163498098E-3</c:v>
                </c:pt>
                <c:pt idx="2">
                  <c:v>5.8555133079847908E-2</c:v>
                </c:pt>
                <c:pt idx="3">
                  <c:v>0.10874524714828897</c:v>
                </c:pt>
                <c:pt idx="4">
                  <c:v>1.2167300380228136E-2</c:v>
                </c:pt>
                <c:pt idx="5">
                  <c:v>9.125475285171103E-3</c:v>
                </c:pt>
                <c:pt idx="6">
                  <c:v>6.8441064638783272E-2</c:v>
                </c:pt>
                <c:pt idx="7">
                  <c:v>5.3231939163498098E-3</c:v>
                </c:pt>
                <c:pt idx="8">
                  <c:v>8.3650190114068438E-3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31-4EFC-805F-8368DECC787C}"/>
            </c:ext>
          </c:extLst>
        </c:ser>
        <c:ser>
          <c:idx val="0"/>
          <c:order val="4"/>
          <c:tx>
            <c:strRef>
              <c:f>'N. 51st Ave.'!$J$51:$K$51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'N. 51st Ave.'!$A$54:$A$62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51st Ave.'!$K$54:$K$62</c:f>
              <c:numCache>
                <c:formatCode>0.0%</c:formatCode>
                <c:ptCount val="9"/>
                <c:pt idx="0">
                  <c:v>1.9484207476093883E-2</c:v>
                </c:pt>
                <c:pt idx="1">
                  <c:v>5.2158794552303678E-3</c:v>
                </c:pt>
                <c:pt idx="2">
                  <c:v>2.6079397276151842E-2</c:v>
                </c:pt>
                <c:pt idx="3">
                  <c:v>3.7090698348304842E-2</c:v>
                </c:pt>
                <c:pt idx="4">
                  <c:v>9.5624456679223417E-3</c:v>
                </c:pt>
                <c:pt idx="5">
                  <c:v>1.0431758910460736E-2</c:v>
                </c:pt>
                <c:pt idx="6">
                  <c:v>0.50767893364242245</c:v>
                </c:pt>
                <c:pt idx="7">
                  <c:v>8.1135902636916835E-3</c:v>
                </c:pt>
                <c:pt idx="8">
                  <c:v>1.1590843233845263E-2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31-4EFC-805F-8368DECC787C}"/>
            </c:ext>
          </c:extLst>
        </c:ser>
        <c:ser>
          <c:idx val="2"/>
          <c:order val="5"/>
          <c:tx>
            <c:strRef>
              <c:f>'N. 51st Ave.'!$L$51:$M$51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'N. 51st Ave.'!$M$54:$M$62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6-456F-85A3-BC90CE073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385240"/>
        <c:axId val="1"/>
      </c:barChart>
      <c:catAx>
        <c:axId val="662385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62385240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080726864227831"/>
          <c:y val="0.93597658699742181"/>
          <c:w val="0.68616898449120534"/>
          <c:h val="6.40234130025782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635063108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775874225220201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'N. 51st Ave.'!$A$14:$A$18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'N. 51st Ave.'!$B$14:$B$18</c:f>
              <c:numCache>
                <c:formatCode>0.0%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DF-4074-9A3F-B06DAD390FF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'N. 51st Ave.'!$A$14:$A$18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'N. 51st Ave.'!$C$14:$C$18</c:f>
              <c:numCache>
                <c:formatCode>0.0%</c:formatCode>
                <c:ptCount val="5"/>
                <c:pt idx="0">
                  <c:v>0.68659999999999999</c:v>
                </c:pt>
                <c:pt idx="1">
                  <c:v>0.71719999999999995</c:v>
                </c:pt>
                <c:pt idx="2">
                  <c:v>0.710281368821293</c:v>
                </c:pt>
                <c:pt idx="3">
                  <c:v>0.37930000000000003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F-4074-9A3F-B06DAD390FF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51st Ave.'!$A$14:$A$18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'N. 51st Ave.'!$I$14:$I$18</c:f>
              <c:numCache>
                <c:formatCode>0.0%</c:formatCode>
                <c:ptCount val="5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F-4074-9A3F-B06DAD390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2387208"/>
        <c:axId val="1"/>
      </c:lineChart>
      <c:catAx>
        <c:axId val="662387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238720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552235273869457"/>
          <c:y val="0.43404414465256685"/>
          <c:w val="0.28220902715029472"/>
          <c:h val="0.238298710954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554020911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9166744656350326"/>
          <c:w val="0.84432385445973279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'N. 51st Ave.'!$A$14:$A$18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'N. 51st Ave.'!$E$14:$E$18</c:f>
              <c:numCache>
                <c:formatCode>0.0%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8F-4FBC-8AC1-529CA15FB2A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'N. 51st Ave.'!$A$14:$A$18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'N. 51st Ave.'!$F$14:$F$18</c:f>
              <c:numCache>
                <c:formatCode>0.0%</c:formatCode>
                <c:ptCount val="5"/>
                <c:pt idx="0">
                  <c:v>0.6401</c:v>
                </c:pt>
                <c:pt idx="1">
                  <c:v>0.70650000000000002</c:v>
                </c:pt>
                <c:pt idx="2">
                  <c:v>0.69984176509917495</c:v>
                </c:pt>
                <c:pt idx="3">
                  <c:v>0.38490000000000002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F-4FBC-8AC1-529CA15FB2A1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51st Ave.'!$A$14:$A$18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2024</c:v>
                </c:pt>
              </c:numCache>
            </c:numRef>
          </c:cat>
          <c:val>
            <c:numRef>
              <c:f>'N. 51st Ave.'!$J$14:$J$18</c:f>
              <c:numCache>
                <c:formatCode>0.0%</c:formatCode>
                <c:ptCount val="5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8F-4FBC-8AC1-529CA15F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2382616"/>
        <c:axId val="1"/>
      </c:lineChart>
      <c:catAx>
        <c:axId val="66238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238261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552235273869457"/>
          <c:y val="0.4375004374453193"/>
          <c:w val="0.28220902715029472"/>
          <c:h val="0.23333377077865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194915946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672450987614047"/>
          <c:w val="0.86080740042532411"/>
          <c:h val="0.5732770686226019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Indian School'!$B$14:$B$20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0F-4532-A92F-442B7CCF658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'W.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Indian School'!$C$14:$C$20</c:f>
              <c:numCache>
                <c:formatCode>0.0%</c:formatCode>
                <c:ptCount val="7"/>
                <c:pt idx="0">
                  <c:v>0.89449999999999996</c:v>
                </c:pt>
                <c:pt idx="1">
                  <c:v>0.85009999999999997</c:v>
                </c:pt>
                <c:pt idx="2">
                  <c:v>0.8083644859813085</c:v>
                </c:pt>
                <c:pt idx="3">
                  <c:v>0.45440000000000003</c:v>
                </c:pt>
                <c:pt idx="4">
                  <c:v>0.44969999999999999</c:v>
                </c:pt>
                <c:pt idx="5">
                  <c:v>0.32490000000000002</c:v>
                </c:pt>
                <c:pt idx="6">
                  <c:v>0.81159999999999999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F-4532-A92F-442B7CCF6581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Indian School'!$I$14:$I$20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0F-4532-A92F-442B7CCF6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53544"/>
        <c:axId val="1"/>
      </c:lineChart>
      <c:catAx>
        <c:axId val="458153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535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786497999225497E-3"/>
          <c:y val="0.9051903573028981"/>
          <c:w val="0.99182135020007745"/>
          <c:h val="7.31716462271484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53211996042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30833458794998353"/>
          <c:w val="0.85714439021074829"/>
          <c:h val="0.4500018310621380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Indian School'!$E$14:$E$20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1-4AD6-8338-30F00F0434BB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'W.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Indian School'!$F$14:$F$20</c:f>
              <c:numCache>
                <c:formatCode>0.0%</c:formatCode>
                <c:ptCount val="7"/>
                <c:pt idx="0">
                  <c:v>0.91249999999999998</c:v>
                </c:pt>
                <c:pt idx="1">
                  <c:v>0.84530000000000005</c:v>
                </c:pt>
                <c:pt idx="2">
                  <c:v>0.80806278397356468</c:v>
                </c:pt>
                <c:pt idx="3">
                  <c:v>0.42309999999999998</c:v>
                </c:pt>
                <c:pt idx="4">
                  <c:v>0.39500000000000002</c:v>
                </c:pt>
                <c:pt idx="5">
                  <c:v>0.30790000000000001</c:v>
                </c:pt>
                <c:pt idx="6">
                  <c:v>0.87490000000000001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1-4AD6-8338-30F00F0434BB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Indian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Indian School'!$J$14:$J$20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B1-4AD6-8338-30F00F043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56496"/>
        <c:axId val="1"/>
      </c:lineChart>
      <c:catAx>
        <c:axId val="45815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5649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856577619977235E-2"/>
          <c:y val="0.90491469816272951"/>
          <c:w val="0.97805079897458724"/>
          <c:h val="7.87541557305336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607897134619831"/>
          <c:y val="4.0322675320537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18963374060735E-2"/>
          <c:y val="0.16129032258064516"/>
          <c:w val="0.88235434914079913"/>
          <c:h val="0.600806451612903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'W. Bell'!$B$52:$C$52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'W. Bell'!$A$55:$A$63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Bell'!$C$55:$C$63</c:f>
              <c:numCache>
                <c:formatCode>0.0%</c:formatCode>
                <c:ptCount val="9"/>
                <c:pt idx="0">
                  <c:v>2.7420349434737923E-2</c:v>
                </c:pt>
                <c:pt idx="1">
                  <c:v>0</c:v>
                </c:pt>
                <c:pt idx="2">
                  <c:v>2.0554984583761562E-2</c:v>
                </c:pt>
                <c:pt idx="3">
                  <c:v>0</c:v>
                </c:pt>
                <c:pt idx="4">
                  <c:v>7.1942446043165471E-3</c:v>
                </c:pt>
                <c:pt idx="5">
                  <c:v>0</c:v>
                </c:pt>
                <c:pt idx="6">
                  <c:v>2.4665981500513873E-2</c:v>
                </c:pt>
                <c:pt idx="7">
                  <c:v>0</c:v>
                </c:pt>
                <c:pt idx="8">
                  <c:v>6.1664953751284684E-3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0-4CA9-9B9D-6466AEF5F299}"/>
            </c:ext>
          </c:extLst>
        </c:ser>
        <c:ser>
          <c:idx val="5"/>
          <c:order val="1"/>
          <c:tx>
            <c:strRef>
              <c:f>'W. Bell'!$D$52:$E$52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'W. Bell'!$A$55:$A$63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Bell'!$E$55:$E$63</c:f>
              <c:numCache>
                <c:formatCode>0.0%</c:formatCode>
                <c:ptCount val="9"/>
                <c:pt idx="0">
                  <c:v>1.8449304174950297E-2</c:v>
                </c:pt>
                <c:pt idx="1">
                  <c:v>0</c:v>
                </c:pt>
                <c:pt idx="2">
                  <c:v>0</c:v>
                </c:pt>
                <c:pt idx="3">
                  <c:v>2.584493041749503E-2</c:v>
                </c:pt>
                <c:pt idx="4">
                  <c:v>9.9403578528827041E-3</c:v>
                </c:pt>
                <c:pt idx="5">
                  <c:v>0</c:v>
                </c:pt>
                <c:pt idx="6">
                  <c:v>4.37375745526839E-2</c:v>
                </c:pt>
                <c:pt idx="7">
                  <c:v>0</c:v>
                </c:pt>
                <c:pt idx="8">
                  <c:v>5.9642147117296221E-3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0-4CA9-9B9D-6466AEF5F299}"/>
            </c:ext>
          </c:extLst>
        </c:ser>
        <c:ser>
          <c:idx val="0"/>
          <c:order val="2"/>
          <c:tx>
            <c:strRef>
              <c:f>'W. Bell'!$F$52:$G$52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'W. Bell'!$A$55:$A$63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Bell'!$G$55:$G$63</c:f>
              <c:numCache>
                <c:formatCode>0.0%</c:formatCode>
                <c:ptCount val="9"/>
                <c:pt idx="0">
                  <c:v>1.2785571142284569E-2</c:v>
                </c:pt>
                <c:pt idx="1">
                  <c:v>2.004008016032064E-3</c:v>
                </c:pt>
                <c:pt idx="2">
                  <c:v>1.2024048096192385E-2</c:v>
                </c:pt>
                <c:pt idx="3">
                  <c:v>2.004008016032064E-3</c:v>
                </c:pt>
                <c:pt idx="4">
                  <c:v>6.0120240480961923E-3</c:v>
                </c:pt>
                <c:pt idx="5">
                  <c:v>2.004008016032064E-3</c:v>
                </c:pt>
                <c:pt idx="6">
                  <c:v>0.57715430861723449</c:v>
                </c:pt>
                <c:pt idx="7">
                  <c:v>2.004008016032064E-3</c:v>
                </c:pt>
                <c:pt idx="8">
                  <c:v>2.004008016032064E-3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0-4CA9-9B9D-6466AEF5F299}"/>
            </c:ext>
          </c:extLst>
        </c:ser>
        <c:ser>
          <c:idx val="2"/>
          <c:order val="3"/>
          <c:tx>
            <c:strRef>
              <c:f>'W. Bell'!$H$52:$I$52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'W. Bell'!$A$55:$A$63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Bell'!$I$55:$I$63</c:f>
              <c:numCache>
                <c:formatCode>0.0%</c:formatCode>
                <c:ptCount val="9"/>
                <c:pt idx="0">
                  <c:v>2.5436105476673427E-2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8.1135902636916835E-3</c:v>
                </c:pt>
                <c:pt idx="5">
                  <c:v>0</c:v>
                </c:pt>
                <c:pt idx="6">
                  <c:v>0.61257606490872207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50-4CA9-9B9D-6466AEF5F299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'W. Bell'!$K$55:$K$63</c:f>
              <c:numCache>
                <c:formatCode>0.0%</c:formatCode>
                <c:ptCount val="9"/>
                <c:pt idx="0">
                  <c:v>1.270718232044199E-2</c:v>
                </c:pt>
                <c:pt idx="1">
                  <c:v>5.5248618784530384E-3</c:v>
                </c:pt>
                <c:pt idx="2">
                  <c:v>1.841620626151013E-3</c:v>
                </c:pt>
                <c:pt idx="3">
                  <c:v>1.1049723756906077E-2</c:v>
                </c:pt>
                <c:pt idx="4">
                  <c:v>1.1049723756906077E-2</c:v>
                </c:pt>
                <c:pt idx="5">
                  <c:v>0</c:v>
                </c:pt>
                <c:pt idx="6">
                  <c:v>0.68324125230202581</c:v>
                </c:pt>
                <c:pt idx="7">
                  <c:v>1.841620626151013E-3</c:v>
                </c:pt>
                <c:pt idx="8">
                  <c:v>1.841620626151013E-3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50-4CA9-9B9D-6466AEF5F299}"/>
            </c:ext>
          </c:extLst>
        </c:ser>
        <c:ser>
          <c:idx val="4"/>
          <c:order val="5"/>
          <c:tx>
            <c:strRef>
              <c:f>'W. Bell'!$L$52:$M$52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'W. Bell'!$M$55:$M$63</c:f>
              <c:numCache>
                <c:formatCode>0.0%</c:formatCode>
                <c:ptCount val="9"/>
                <c:pt idx="0">
                  <c:v>1.1537872991583778E-2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2.3718439173680182E-2</c:v>
                </c:pt>
                <c:pt idx="5">
                  <c:v>0</c:v>
                </c:pt>
                <c:pt idx="6">
                  <c:v>0.52486610558530988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5-4373-9CD7-594491ECB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699896"/>
        <c:axId val="1"/>
      </c:barChart>
      <c:catAx>
        <c:axId val="620699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699896"/>
        <c:crosses val="autoZero"/>
        <c:crossBetween val="between"/>
        <c:majorUnit val="2.0000000000000004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727735630177907"/>
          <c:y val="0.94490712699374113"/>
          <c:w val="0.64266289562566092"/>
          <c:h val="5.5092873006258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194915946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103486377555852"/>
          <c:w val="0.86080740042532411"/>
          <c:h val="0.5689667147231839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Bell'!$A$14:$A$20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Bell'!$B$14:$B$20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A-447B-ADAD-BEA707FFBCF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'W. Bell'!$A$14:$A$20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Bell'!$C$14:$C$20</c:f>
              <c:numCache>
                <c:formatCode>0.0%</c:formatCode>
                <c:ptCount val="7"/>
                <c:pt idx="0">
                  <c:v>0.92130000000000001</c:v>
                </c:pt>
                <c:pt idx="1">
                  <c:v>0.91400000000000003</c:v>
                </c:pt>
                <c:pt idx="2">
                  <c:v>0.89606361829025849</c:v>
                </c:pt>
                <c:pt idx="3">
                  <c:v>0.4199</c:v>
                </c:pt>
                <c:pt idx="4">
                  <c:v>0.35389999999999999</c:v>
                </c:pt>
                <c:pt idx="5">
                  <c:v>0.27089999999999997</c:v>
                </c:pt>
                <c:pt idx="6">
                  <c:v>0.43990000000000001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A-447B-ADAD-BEA707FFBCF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Bell'!$A$14:$A$20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Bell'!$I$14:$I$20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0A-447B-ADAD-BEA707FFB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54200"/>
        <c:axId val="1"/>
      </c:lineChart>
      <c:catAx>
        <c:axId val="458154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5420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899918247923925E-2"/>
          <c:y val="0.89907601827549322"/>
          <c:w val="0.94683146164106535"/>
          <c:h val="7.92859920287741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53211996042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30416790432903779"/>
          <c:w val="0.85714439021074829"/>
          <c:h val="0.4541685146830838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Bell'!$A$14:$A$20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Bell'!$E$14:$E$20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E7-4D02-90B4-224C1E1B01D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'W. Bell'!$A$14:$A$20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Bell'!$F$14:$F$20</c:f>
              <c:numCache>
                <c:formatCode>0.0%</c:formatCode>
                <c:ptCount val="7"/>
                <c:pt idx="0">
                  <c:v>0.93679999999999997</c:v>
                </c:pt>
                <c:pt idx="1">
                  <c:v>0.90590000000000004</c:v>
                </c:pt>
                <c:pt idx="2">
                  <c:v>0.88465499176769946</c:v>
                </c:pt>
                <c:pt idx="3">
                  <c:v>0.36849999999999999</c:v>
                </c:pt>
                <c:pt idx="4">
                  <c:v>0.36380000000000001</c:v>
                </c:pt>
                <c:pt idx="5">
                  <c:v>0.23780000000000001</c:v>
                </c:pt>
                <c:pt idx="6">
                  <c:v>0.41899999999999998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E7-4D02-90B4-224C1E1B01D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Bell'!$A$14:$A$20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Bell'!$J$14:$J$20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E7-4D02-90B4-224C1E1B0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54528"/>
        <c:axId val="1"/>
      </c:lineChart>
      <c:catAx>
        <c:axId val="45815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815452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03476614603503E-2"/>
          <c:y val="0.89583420822397186"/>
          <c:w val="0.94069639860591192"/>
          <c:h val="8.33333333333333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15240</xdr:rowOff>
    </xdr:from>
    <xdr:to>
      <xdr:col>8</xdr:col>
      <xdr:colOff>144780</xdr:colOff>
      <xdr:row>84</xdr:row>
      <xdr:rowOff>30480</xdr:rowOff>
    </xdr:to>
    <xdr:graphicFrame macro="">
      <xdr:nvGraphicFramePr>
        <xdr:cNvPr id="18135472" name="Chart 1025">
          <a:extLst>
            <a:ext uri="{FF2B5EF4-FFF2-40B4-BE49-F238E27FC236}">
              <a16:creationId xmlns:a16="http://schemas.microsoft.com/office/drawing/2014/main" id="{B1BDA321-0A84-44B8-AD28-4D1B7E7DB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20</xdr:row>
      <xdr:rowOff>60960</xdr:rowOff>
    </xdr:from>
    <xdr:to>
      <xdr:col>6</xdr:col>
      <xdr:colOff>289560</xdr:colOff>
      <xdr:row>34</xdr:row>
      <xdr:rowOff>114300</xdr:rowOff>
    </xdr:to>
    <xdr:graphicFrame macro="">
      <xdr:nvGraphicFramePr>
        <xdr:cNvPr id="18135473" name="Chart 1026">
          <a:extLst>
            <a:ext uri="{FF2B5EF4-FFF2-40B4-BE49-F238E27FC236}">
              <a16:creationId xmlns:a16="http://schemas.microsoft.com/office/drawing/2014/main" id="{EA76ECC6-59C7-45FB-8651-F21B20F78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34</xdr:row>
      <xdr:rowOff>137160</xdr:rowOff>
    </xdr:from>
    <xdr:to>
      <xdr:col>6</xdr:col>
      <xdr:colOff>297180</xdr:colOff>
      <xdr:row>49</xdr:row>
      <xdr:rowOff>137160</xdr:rowOff>
    </xdr:to>
    <xdr:graphicFrame macro="">
      <xdr:nvGraphicFramePr>
        <xdr:cNvPr id="18135474" name="Chart 1027">
          <a:extLst>
            <a:ext uri="{FF2B5EF4-FFF2-40B4-BE49-F238E27FC236}">
              <a16:creationId xmlns:a16="http://schemas.microsoft.com/office/drawing/2014/main" id="{54BF083B-F953-4281-B7D8-1B741DD62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75" name="Text Box 1028">
          <a:extLst>
            <a:ext uri="{FF2B5EF4-FFF2-40B4-BE49-F238E27FC236}">
              <a16:creationId xmlns:a16="http://schemas.microsoft.com/office/drawing/2014/main" id="{9CD026A2-B49C-473B-83E2-B5465C4F516D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552451</xdr:colOff>
      <xdr:row>22</xdr:row>
      <xdr:rowOff>35561</xdr:rowOff>
    </xdr:from>
    <xdr:to>
      <xdr:col>8</xdr:col>
      <xdr:colOff>337780</xdr:colOff>
      <xdr:row>26</xdr:row>
      <xdr:rowOff>43799</xdr:rowOff>
    </xdr:to>
    <xdr:sp macro="" textlink="">
      <xdr:nvSpPr>
        <xdr:cNvPr id="6" name="AutoShape 1029">
          <a:extLst>
            <a:ext uri="{FF2B5EF4-FFF2-40B4-BE49-F238E27FC236}">
              <a16:creationId xmlns:a16="http://schemas.microsoft.com/office/drawing/2014/main" id="{8877BDD1-FEC5-47B0-88DA-B99538C1F9E3}"/>
            </a:ext>
          </a:extLst>
        </xdr:cNvPr>
        <xdr:cNvSpPr>
          <a:spLocks/>
        </xdr:cNvSpPr>
      </xdr:nvSpPr>
      <xdr:spPr bwMode="auto">
        <a:xfrm>
          <a:off x="4857751" y="4531361"/>
          <a:ext cx="1263609" cy="617838"/>
        </a:xfrm>
        <a:prstGeom prst="borderCallout1">
          <a:avLst>
            <a:gd name="adj1" fmla="val 12194"/>
            <a:gd name="adj2" fmla="val -8931"/>
            <a:gd name="adj3" fmla="val 12475"/>
            <a:gd name="adj4" fmla="val -21036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64771</xdr:colOff>
      <xdr:row>36</xdr:row>
      <xdr:rowOff>103505</xdr:rowOff>
    </xdr:from>
    <xdr:to>
      <xdr:col>8</xdr:col>
      <xdr:colOff>590539</xdr:colOff>
      <xdr:row>39</xdr:row>
      <xdr:rowOff>2618</xdr:rowOff>
    </xdr:to>
    <xdr:sp macro="" textlink="">
      <xdr:nvSpPr>
        <xdr:cNvPr id="7" name="AutoShape 1030">
          <a:extLst>
            <a:ext uri="{FF2B5EF4-FFF2-40B4-BE49-F238E27FC236}">
              <a16:creationId xmlns:a16="http://schemas.microsoft.com/office/drawing/2014/main" id="{F4E2C333-7E55-4F68-A899-6FE87DFB8379}"/>
            </a:ext>
          </a:extLst>
        </xdr:cNvPr>
        <xdr:cNvSpPr>
          <a:spLocks/>
        </xdr:cNvSpPr>
      </xdr:nvSpPr>
      <xdr:spPr bwMode="auto">
        <a:xfrm>
          <a:off x="5063491" y="6732905"/>
          <a:ext cx="1310628" cy="356313"/>
        </a:xfrm>
        <a:prstGeom prst="borderCallout1">
          <a:avLst>
            <a:gd name="adj1" fmla="val 18519"/>
            <a:gd name="adj2" fmla="val -8694"/>
            <a:gd name="adj3" fmla="val 33861"/>
            <a:gd name="adj4" fmla="val -1690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85</xdr:row>
      <xdr:rowOff>45720</xdr:rowOff>
    </xdr:from>
    <xdr:to>
      <xdr:col>4</xdr:col>
      <xdr:colOff>304800</xdr:colOff>
      <xdr:row>86</xdr:row>
      <xdr:rowOff>60960</xdr:rowOff>
    </xdr:to>
    <xdr:sp macro="" textlink="">
      <xdr:nvSpPr>
        <xdr:cNvPr id="18135478" name="Text Box 1031">
          <a:extLst>
            <a:ext uri="{FF2B5EF4-FFF2-40B4-BE49-F238E27FC236}">
              <a16:creationId xmlns:a16="http://schemas.microsoft.com/office/drawing/2014/main" id="{4E9C9997-2C7B-4F45-986F-AD22F0000667}"/>
            </a:ext>
          </a:extLst>
        </xdr:cNvPr>
        <xdr:cNvSpPr txBox="1">
          <a:spLocks noChangeArrowheads="1"/>
        </xdr:cNvSpPr>
      </xdr:nvSpPr>
      <xdr:spPr bwMode="auto">
        <a:xfrm>
          <a:off x="3185160" y="14356080"/>
          <a:ext cx="381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69850</xdr:colOff>
      <xdr:row>82</xdr:row>
      <xdr:rowOff>99695</xdr:rowOff>
    </xdr:from>
    <xdr:ext cx="1448250" cy="154274"/>
    <xdr:sp macro="" textlink="">
      <xdr:nvSpPr>
        <xdr:cNvPr id="9" name="Text Box 1032">
          <a:extLst>
            <a:ext uri="{FF2B5EF4-FFF2-40B4-BE49-F238E27FC236}">
              <a16:creationId xmlns:a16="http://schemas.microsoft.com/office/drawing/2014/main" id="{41618F55-26C3-4F25-B716-8A9E3CA491EC}"/>
            </a:ext>
          </a:extLst>
        </xdr:cNvPr>
        <xdr:cNvSpPr txBox="1">
          <a:spLocks noChangeArrowheads="1"/>
        </xdr:cNvSpPr>
      </xdr:nvSpPr>
      <xdr:spPr bwMode="auto">
        <a:xfrm>
          <a:off x="114300" y="13777232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86</xdr:row>
      <xdr:rowOff>0</xdr:rowOff>
    </xdr:from>
    <xdr:to>
      <xdr:col>4</xdr:col>
      <xdr:colOff>304800</xdr:colOff>
      <xdr:row>87</xdr:row>
      <xdr:rowOff>0</xdr:rowOff>
    </xdr:to>
    <xdr:sp macro="" textlink="">
      <xdr:nvSpPr>
        <xdr:cNvPr id="18135480" name="Text Box 1037">
          <a:extLst>
            <a:ext uri="{FF2B5EF4-FFF2-40B4-BE49-F238E27FC236}">
              <a16:creationId xmlns:a16="http://schemas.microsoft.com/office/drawing/2014/main" id="{83F25C04-A2B3-4367-8C1F-3D7E0371E642}"/>
            </a:ext>
          </a:extLst>
        </xdr:cNvPr>
        <xdr:cNvSpPr txBox="1">
          <a:spLocks noChangeArrowheads="1"/>
        </xdr:cNvSpPr>
      </xdr:nvSpPr>
      <xdr:spPr bwMode="auto">
        <a:xfrm>
          <a:off x="3185160" y="14462760"/>
          <a:ext cx="381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45720</xdr:rowOff>
    </xdr:to>
    <xdr:sp macro="" textlink="">
      <xdr:nvSpPr>
        <xdr:cNvPr id="18135481" name="Text Box 1038">
          <a:extLst>
            <a:ext uri="{FF2B5EF4-FFF2-40B4-BE49-F238E27FC236}">
              <a16:creationId xmlns:a16="http://schemas.microsoft.com/office/drawing/2014/main" id="{B56EF383-18EC-4EDE-8A53-7DF8C224FD83}"/>
            </a:ext>
          </a:extLst>
        </xdr:cNvPr>
        <xdr:cNvSpPr txBox="1">
          <a:spLocks noChangeArrowheads="1"/>
        </xdr:cNvSpPr>
      </xdr:nvSpPr>
      <xdr:spPr bwMode="auto">
        <a:xfrm>
          <a:off x="411480" y="173050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45720</xdr:rowOff>
    </xdr:to>
    <xdr:sp macro="" textlink="">
      <xdr:nvSpPr>
        <xdr:cNvPr id="18135482" name="Text Box 1039">
          <a:extLst>
            <a:ext uri="{FF2B5EF4-FFF2-40B4-BE49-F238E27FC236}">
              <a16:creationId xmlns:a16="http://schemas.microsoft.com/office/drawing/2014/main" id="{3AC28636-B872-4252-8B93-FEB139602DF6}"/>
            </a:ext>
          </a:extLst>
        </xdr:cNvPr>
        <xdr:cNvSpPr txBox="1">
          <a:spLocks noChangeArrowheads="1"/>
        </xdr:cNvSpPr>
      </xdr:nvSpPr>
      <xdr:spPr bwMode="auto">
        <a:xfrm>
          <a:off x="411480" y="173050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83" name="Text Box 1040">
          <a:extLst>
            <a:ext uri="{FF2B5EF4-FFF2-40B4-BE49-F238E27FC236}">
              <a16:creationId xmlns:a16="http://schemas.microsoft.com/office/drawing/2014/main" id="{34C2E17A-91BB-4F7C-96EA-4F227BE7C079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84" name="Text Box 1041">
          <a:extLst>
            <a:ext uri="{FF2B5EF4-FFF2-40B4-BE49-F238E27FC236}">
              <a16:creationId xmlns:a16="http://schemas.microsoft.com/office/drawing/2014/main" id="{7A5064A2-1BA5-46A0-A071-C8FABDE7B4E6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85" name="Text Box 1042">
          <a:extLst>
            <a:ext uri="{FF2B5EF4-FFF2-40B4-BE49-F238E27FC236}">
              <a16:creationId xmlns:a16="http://schemas.microsoft.com/office/drawing/2014/main" id="{09304764-286D-4691-82D9-2325CC5F947A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45720</xdr:rowOff>
    </xdr:to>
    <xdr:sp macro="" textlink="">
      <xdr:nvSpPr>
        <xdr:cNvPr id="18135486" name="Text Box 1043">
          <a:extLst>
            <a:ext uri="{FF2B5EF4-FFF2-40B4-BE49-F238E27FC236}">
              <a16:creationId xmlns:a16="http://schemas.microsoft.com/office/drawing/2014/main" id="{B631401C-1572-467F-92F4-2BDC8160FA39}"/>
            </a:ext>
          </a:extLst>
        </xdr:cNvPr>
        <xdr:cNvSpPr txBox="1">
          <a:spLocks noChangeArrowheads="1"/>
        </xdr:cNvSpPr>
      </xdr:nvSpPr>
      <xdr:spPr bwMode="auto">
        <a:xfrm>
          <a:off x="411480" y="173050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87" name="Text Box 1044">
          <a:extLst>
            <a:ext uri="{FF2B5EF4-FFF2-40B4-BE49-F238E27FC236}">
              <a16:creationId xmlns:a16="http://schemas.microsoft.com/office/drawing/2014/main" id="{92D8EA03-14DE-4005-9DEF-D114F758863F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45720</xdr:rowOff>
    </xdr:to>
    <xdr:sp macro="" textlink="">
      <xdr:nvSpPr>
        <xdr:cNvPr id="18135488" name="Text Box 1045">
          <a:extLst>
            <a:ext uri="{FF2B5EF4-FFF2-40B4-BE49-F238E27FC236}">
              <a16:creationId xmlns:a16="http://schemas.microsoft.com/office/drawing/2014/main" id="{E5537528-15FF-49E0-B557-944705A26893}"/>
            </a:ext>
          </a:extLst>
        </xdr:cNvPr>
        <xdr:cNvSpPr txBox="1">
          <a:spLocks noChangeArrowheads="1"/>
        </xdr:cNvSpPr>
      </xdr:nvSpPr>
      <xdr:spPr bwMode="auto">
        <a:xfrm>
          <a:off x="411480" y="173050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89" name="Text Box 1046">
          <a:extLst>
            <a:ext uri="{FF2B5EF4-FFF2-40B4-BE49-F238E27FC236}">
              <a16:creationId xmlns:a16="http://schemas.microsoft.com/office/drawing/2014/main" id="{E43ECCEF-7437-4320-9B86-9492CFD79216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90" name="Text Box 1047">
          <a:extLst>
            <a:ext uri="{FF2B5EF4-FFF2-40B4-BE49-F238E27FC236}">
              <a16:creationId xmlns:a16="http://schemas.microsoft.com/office/drawing/2014/main" id="{53875683-8996-4222-8164-067769C28544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91" name="Text Box 1048">
          <a:extLst>
            <a:ext uri="{FF2B5EF4-FFF2-40B4-BE49-F238E27FC236}">
              <a16:creationId xmlns:a16="http://schemas.microsoft.com/office/drawing/2014/main" id="{37B4CBD5-0010-4121-9285-83D101FF2E3F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92" name="Text Box 1049">
          <a:extLst>
            <a:ext uri="{FF2B5EF4-FFF2-40B4-BE49-F238E27FC236}">
              <a16:creationId xmlns:a16="http://schemas.microsoft.com/office/drawing/2014/main" id="{54B9AB71-CC26-4E31-B0A3-FED2017A8375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93" name="Text Box 1050">
          <a:extLst>
            <a:ext uri="{FF2B5EF4-FFF2-40B4-BE49-F238E27FC236}">
              <a16:creationId xmlns:a16="http://schemas.microsoft.com/office/drawing/2014/main" id="{BAF61B3D-3DDE-4F0C-A56A-E37107040778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94" name="Text Box 1051">
          <a:extLst>
            <a:ext uri="{FF2B5EF4-FFF2-40B4-BE49-F238E27FC236}">
              <a16:creationId xmlns:a16="http://schemas.microsoft.com/office/drawing/2014/main" id="{B25906DC-1F33-4F04-9DBB-DE5A449A88D4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35495" name="Text Box 1052">
          <a:extLst>
            <a:ext uri="{FF2B5EF4-FFF2-40B4-BE49-F238E27FC236}">
              <a16:creationId xmlns:a16="http://schemas.microsoft.com/office/drawing/2014/main" id="{C34B220F-F87B-496F-BB71-12CF2914111D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99</xdr:row>
      <xdr:rowOff>0</xdr:rowOff>
    </xdr:from>
    <xdr:to>
      <xdr:col>4</xdr:col>
      <xdr:colOff>304800</xdr:colOff>
      <xdr:row>100</xdr:row>
      <xdr:rowOff>15240</xdr:rowOff>
    </xdr:to>
    <xdr:sp macro="" textlink="">
      <xdr:nvSpPr>
        <xdr:cNvPr id="18135496" name="Text Box 1053">
          <a:extLst>
            <a:ext uri="{FF2B5EF4-FFF2-40B4-BE49-F238E27FC236}">
              <a16:creationId xmlns:a16="http://schemas.microsoft.com/office/drawing/2014/main" id="{122CB378-600C-441E-8558-3B36D8B8A6E2}"/>
            </a:ext>
          </a:extLst>
        </xdr:cNvPr>
        <xdr:cNvSpPr txBox="1">
          <a:spLocks noChangeArrowheads="1"/>
        </xdr:cNvSpPr>
      </xdr:nvSpPr>
      <xdr:spPr bwMode="auto">
        <a:xfrm>
          <a:off x="3185160" y="1700784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99</xdr:row>
      <xdr:rowOff>0</xdr:rowOff>
    </xdr:from>
    <xdr:to>
      <xdr:col>4</xdr:col>
      <xdr:colOff>304800</xdr:colOff>
      <xdr:row>100</xdr:row>
      <xdr:rowOff>15240</xdr:rowOff>
    </xdr:to>
    <xdr:sp macro="" textlink="">
      <xdr:nvSpPr>
        <xdr:cNvPr id="18135497" name="Text Box 1054">
          <a:extLst>
            <a:ext uri="{FF2B5EF4-FFF2-40B4-BE49-F238E27FC236}">
              <a16:creationId xmlns:a16="http://schemas.microsoft.com/office/drawing/2014/main" id="{33C29BCC-733F-427E-875E-5A47D20DB24E}"/>
            </a:ext>
          </a:extLst>
        </xdr:cNvPr>
        <xdr:cNvSpPr txBox="1">
          <a:spLocks noChangeArrowheads="1"/>
        </xdr:cNvSpPr>
      </xdr:nvSpPr>
      <xdr:spPr bwMode="auto">
        <a:xfrm>
          <a:off x="3185160" y="1700784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0.92791</cdr:x>
      <cdr:y>0.51653</cdr:y>
    </cdr:from>
    <cdr:to>
      <cdr:x>0.97955</cdr:x>
      <cdr:y>0.73435</cdr:y>
    </cdr:to>
    <cdr:sp macro="" textlink="">
      <cdr:nvSpPr>
        <cdr:cNvPr id="1184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2837" y="1236843"/>
          <a:ext cx="252718" cy="583916"/>
        </a:xfrm>
        <a:prstGeom xmlns:a="http://schemas.openxmlformats.org/drawingml/2006/main" prst="upArrow">
          <a:avLst>
            <a:gd name="adj1" fmla="val 50000"/>
            <a:gd name="adj2" fmla="val 5776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0.59903</cdr:x>
      <cdr:y>0.30311</cdr:y>
    </cdr:from>
    <cdr:to>
      <cdr:x>0.61321</cdr:x>
      <cdr:y>0.28308</cdr:y>
    </cdr:to>
    <cdr:sp macro="" textlink="">
      <cdr:nvSpPr>
        <cdr:cNvPr id="118579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0" y="657225"/>
          <a:ext cx="209550" cy="657287"/>
        </a:xfrm>
        <a:prstGeom xmlns:a="http://schemas.openxmlformats.org/drawingml/2006/main" prst="downArrow">
          <a:avLst>
            <a:gd name="adj1" fmla="val 50000"/>
            <a:gd name="adj2" fmla="val 5281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0.5958</cdr:x>
      <cdr:y>0.36282</cdr:y>
    </cdr:from>
    <cdr:to>
      <cdr:x>0.60681</cdr:x>
      <cdr:y>0.34012</cdr:y>
    </cdr:to>
    <cdr:sp macro="" textlink="">
      <cdr:nvSpPr>
        <cdr:cNvPr id="118681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3424" y="904876"/>
          <a:ext cx="238125" cy="556254"/>
        </a:xfrm>
        <a:prstGeom xmlns:a="http://schemas.openxmlformats.org/drawingml/2006/main" prst="downArrow">
          <a:avLst>
            <a:gd name="adj1" fmla="val 50000"/>
            <a:gd name="adj2" fmla="val 456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15240</xdr:rowOff>
    </xdr:from>
    <xdr:to>
      <xdr:col>8</xdr:col>
      <xdr:colOff>137160</xdr:colOff>
      <xdr:row>81</xdr:row>
      <xdr:rowOff>7620</xdr:rowOff>
    </xdr:to>
    <xdr:graphicFrame macro="">
      <xdr:nvGraphicFramePr>
        <xdr:cNvPr id="18763816" name="Chart 1">
          <a:extLst>
            <a:ext uri="{FF2B5EF4-FFF2-40B4-BE49-F238E27FC236}">
              <a16:creationId xmlns:a16="http://schemas.microsoft.com/office/drawing/2014/main" id="{F3CA42D4-5272-4E5A-9048-34F2DE3B3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20</xdr:row>
      <xdr:rowOff>137160</xdr:rowOff>
    </xdr:from>
    <xdr:to>
      <xdr:col>6</xdr:col>
      <xdr:colOff>281940</xdr:colOff>
      <xdr:row>35</xdr:row>
      <xdr:rowOff>0</xdr:rowOff>
    </xdr:to>
    <xdr:graphicFrame macro="">
      <xdr:nvGraphicFramePr>
        <xdr:cNvPr id="18763817" name="Chart 2">
          <a:extLst>
            <a:ext uri="{FF2B5EF4-FFF2-40B4-BE49-F238E27FC236}">
              <a16:creationId xmlns:a16="http://schemas.microsoft.com/office/drawing/2014/main" id="{8D8BEEDC-5885-48EA-BCE6-9856B33FB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6</xdr:col>
      <xdr:colOff>274320</xdr:colOff>
      <xdr:row>50</xdr:row>
      <xdr:rowOff>0</xdr:rowOff>
    </xdr:to>
    <xdr:graphicFrame macro="">
      <xdr:nvGraphicFramePr>
        <xdr:cNvPr id="18763818" name="Chart 3">
          <a:extLst>
            <a:ext uri="{FF2B5EF4-FFF2-40B4-BE49-F238E27FC236}">
              <a16:creationId xmlns:a16="http://schemas.microsoft.com/office/drawing/2014/main" id="{43DC9A2C-DF7D-4FC7-9C83-792A4D623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114300</xdr:rowOff>
    </xdr:to>
    <xdr:sp macro="" textlink="">
      <xdr:nvSpPr>
        <xdr:cNvPr id="18763819" name="Text Box 5">
          <a:extLst>
            <a:ext uri="{FF2B5EF4-FFF2-40B4-BE49-F238E27FC236}">
              <a16:creationId xmlns:a16="http://schemas.microsoft.com/office/drawing/2014/main" id="{7AC515DE-F13F-4237-B82B-22D480E90CC0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604520</xdr:colOff>
      <xdr:row>21</xdr:row>
      <xdr:rowOff>19686</xdr:rowOff>
    </xdr:from>
    <xdr:to>
      <xdr:col>10</xdr:col>
      <xdr:colOff>550053</xdr:colOff>
      <xdr:row>25</xdr:row>
      <xdr:rowOff>19686</xdr:rowOff>
    </xdr:to>
    <xdr:sp macro="" textlink="">
      <xdr:nvSpPr>
        <xdr:cNvPr id="319494" name="AutoShape 6">
          <a:extLst>
            <a:ext uri="{FF2B5EF4-FFF2-40B4-BE49-F238E27FC236}">
              <a16:creationId xmlns:a16="http://schemas.microsoft.com/office/drawing/2014/main" id="{6674B009-538C-40C1-8FE9-79A196462347}"/>
            </a:ext>
          </a:extLst>
        </xdr:cNvPr>
        <xdr:cNvSpPr>
          <a:spLocks/>
        </xdr:cNvSpPr>
      </xdr:nvSpPr>
      <xdr:spPr bwMode="auto">
        <a:xfrm>
          <a:off x="6296660" y="3844926"/>
          <a:ext cx="1332373" cy="609600"/>
        </a:xfrm>
        <a:prstGeom prst="borderCallout1">
          <a:avLst>
            <a:gd name="adj1" fmla="val 12194"/>
            <a:gd name="adj2" fmla="val -8931"/>
            <a:gd name="adj3" fmla="val 23163"/>
            <a:gd name="adj4" fmla="val -23219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650240</xdr:colOff>
      <xdr:row>36</xdr:row>
      <xdr:rowOff>45085</xdr:rowOff>
    </xdr:from>
    <xdr:to>
      <xdr:col>9</xdr:col>
      <xdr:colOff>628146</xdr:colOff>
      <xdr:row>38</xdr:row>
      <xdr:rowOff>45085</xdr:rowOff>
    </xdr:to>
    <xdr:sp macro="" textlink="">
      <xdr:nvSpPr>
        <xdr:cNvPr id="319495" name="AutoShape 7">
          <a:extLst>
            <a:ext uri="{FF2B5EF4-FFF2-40B4-BE49-F238E27FC236}">
              <a16:creationId xmlns:a16="http://schemas.microsoft.com/office/drawing/2014/main" id="{20123D5A-A0C8-4356-8DB7-E45F643835D7}"/>
            </a:ext>
          </a:extLst>
        </xdr:cNvPr>
        <xdr:cNvSpPr>
          <a:spLocks/>
        </xdr:cNvSpPr>
      </xdr:nvSpPr>
      <xdr:spPr bwMode="auto">
        <a:xfrm>
          <a:off x="5648960" y="6156325"/>
          <a:ext cx="1364746" cy="304800"/>
        </a:xfrm>
        <a:prstGeom prst="borderCallout1">
          <a:avLst>
            <a:gd name="adj1" fmla="val 18519"/>
            <a:gd name="adj2" fmla="val -8694"/>
            <a:gd name="adj3" fmla="val 35332"/>
            <a:gd name="adj4" fmla="val -16705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82</xdr:row>
      <xdr:rowOff>0</xdr:rowOff>
    </xdr:from>
    <xdr:to>
      <xdr:col>4</xdr:col>
      <xdr:colOff>304800</xdr:colOff>
      <xdr:row>83</xdr:row>
      <xdr:rowOff>22860</xdr:rowOff>
    </xdr:to>
    <xdr:sp macro="" textlink="">
      <xdr:nvSpPr>
        <xdr:cNvPr id="18763822" name="Text Box 8">
          <a:extLst>
            <a:ext uri="{FF2B5EF4-FFF2-40B4-BE49-F238E27FC236}">
              <a16:creationId xmlns:a16="http://schemas.microsoft.com/office/drawing/2014/main" id="{5DC51DD8-A10F-4139-81B8-A74DD7FC6FDD}"/>
            </a:ext>
          </a:extLst>
        </xdr:cNvPr>
        <xdr:cNvSpPr txBox="1">
          <a:spLocks noChangeArrowheads="1"/>
        </xdr:cNvSpPr>
      </xdr:nvSpPr>
      <xdr:spPr bwMode="auto">
        <a:xfrm>
          <a:off x="3185160" y="14203680"/>
          <a:ext cx="381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41910</xdr:colOff>
      <xdr:row>79</xdr:row>
      <xdr:rowOff>57150</xdr:rowOff>
    </xdr:from>
    <xdr:ext cx="1445763" cy="148488"/>
    <xdr:sp macro="" textlink="">
      <xdr:nvSpPr>
        <xdr:cNvPr id="319497" name="Text Box 9">
          <a:extLst>
            <a:ext uri="{FF2B5EF4-FFF2-40B4-BE49-F238E27FC236}">
              <a16:creationId xmlns:a16="http://schemas.microsoft.com/office/drawing/2014/main" id="{84ED026F-774B-4757-B797-1E2D74A0AC79}"/>
            </a:ext>
          </a:extLst>
        </xdr:cNvPr>
        <xdr:cNvSpPr txBox="1">
          <a:spLocks noChangeArrowheads="1"/>
        </xdr:cNvSpPr>
      </xdr:nvSpPr>
      <xdr:spPr bwMode="auto">
        <a:xfrm>
          <a:off x="47625" y="1382077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114300</xdr:rowOff>
    </xdr:to>
    <xdr:sp macro="" textlink="">
      <xdr:nvSpPr>
        <xdr:cNvPr id="18763824" name="Text Box 20">
          <a:extLst>
            <a:ext uri="{FF2B5EF4-FFF2-40B4-BE49-F238E27FC236}">
              <a16:creationId xmlns:a16="http://schemas.microsoft.com/office/drawing/2014/main" id="{1FD2119F-603E-4851-9C2D-02098F8755B0}"/>
            </a:ext>
          </a:extLst>
        </xdr:cNvPr>
        <xdr:cNvSpPr txBox="1">
          <a:spLocks noChangeArrowheads="1"/>
        </xdr:cNvSpPr>
      </xdr:nvSpPr>
      <xdr:spPr bwMode="auto">
        <a:xfrm>
          <a:off x="3185160" y="1435608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114300</xdr:rowOff>
    </xdr:to>
    <xdr:sp macro="" textlink="">
      <xdr:nvSpPr>
        <xdr:cNvPr id="18763825" name="Text Box 22">
          <a:extLst>
            <a:ext uri="{FF2B5EF4-FFF2-40B4-BE49-F238E27FC236}">
              <a16:creationId xmlns:a16="http://schemas.microsoft.com/office/drawing/2014/main" id="{96B07804-8C61-4F3A-BC16-AF1DCF86F0E7}"/>
            </a:ext>
          </a:extLst>
        </xdr:cNvPr>
        <xdr:cNvSpPr txBox="1">
          <a:spLocks noChangeArrowheads="1"/>
        </xdr:cNvSpPr>
      </xdr:nvSpPr>
      <xdr:spPr bwMode="auto">
        <a:xfrm>
          <a:off x="3185160" y="1435608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114300</xdr:rowOff>
    </xdr:to>
    <xdr:sp macro="" textlink="">
      <xdr:nvSpPr>
        <xdr:cNvPr id="18763826" name="Text Box 23">
          <a:extLst>
            <a:ext uri="{FF2B5EF4-FFF2-40B4-BE49-F238E27FC236}">
              <a16:creationId xmlns:a16="http://schemas.microsoft.com/office/drawing/2014/main" id="{A11A8911-44DC-4AA9-931D-626A5DB7F459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114300</xdr:rowOff>
    </xdr:to>
    <xdr:sp macro="" textlink="">
      <xdr:nvSpPr>
        <xdr:cNvPr id="18763827" name="Text Box 24">
          <a:extLst>
            <a:ext uri="{FF2B5EF4-FFF2-40B4-BE49-F238E27FC236}">
              <a16:creationId xmlns:a16="http://schemas.microsoft.com/office/drawing/2014/main" id="{2C5DA2F9-42EF-4F99-86E3-64C92BB52652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114300</xdr:rowOff>
    </xdr:to>
    <xdr:sp macro="" textlink="">
      <xdr:nvSpPr>
        <xdr:cNvPr id="18763828" name="Text Box 25">
          <a:extLst>
            <a:ext uri="{FF2B5EF4-FFF2-40B4-BE49-F238E27FC236}">
              <a16:creationId xmlns:a16="http://schemas.microsoft.com/office/drawing/2014/main" id="{860921AD-4310-4D46-BBF0-5810B1E630C6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114300</xdr:rowOff>
    </xdr:to>
    <xdr:sp macro="" textlink="">
      <xdr:nvSpPr>
        <xdr:cNvPr id="18763829" name="Text Box 26">
          <a:extLst>
            <a:ext uri="{FF2B5EF4-FFF2-40B4-BE49-F238E27FC236}">
              <a16:creationId xmlns:a16="http://schemas.microsoft.com/office/drawing/2014/main" id="{035613C2-D071-46C8-A3BC-38422528334F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114300</xdr:rowOff>
    </xdr:to>
    <xdr:sp macro="" textlink="">
      <xdr:nvSpPr>
        <xdr:cNvPr id="18763830" name="Text Box 27">
          <a:extLst>
            <a:ext uri="{FF2B5EF4-FFF2-40B4-BE49-F238E27FC236}">
              <a16:creationId xmlns:a16="http://schemas.microsoft.com/office/drawing/2014/main" id="{809E1F34-BFCB-4FF3-9924-95D105F9E3EB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114300</xdr:rowOff>
    </xdr:to>
    <xdr:sp macro="" textlink="">
      <xdr:nvSpPr>
        <xdr:cNvPr id="18763831" name="Text Box 28">
          <a:extLst>
            <a:ext uri="{FF2B5EF4-FFF2-40B4-BE49-F238E27FC236}">
              <a16:creationId xmlns:a16="http://schemas.microsoft.com/office/drawing/2014/main" id="{D140EA71-4C47-4CDE-AB7F-1A5E04ECA1ED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114300</xdr:rowOff>
    </xdr:to>
    <xdr:sp macro="" textlink="">
      <xdr:nvSpPr>
        <xdr:cNvPr id="18763832" name="Text Box 29">
          <a:extLst>
            <a:ext uri="{FF2B5EF4-FFF2-40B4-BE49-F238E27FC236}">
              <a16:creationId xmlns:a16="http://schemas.microsoft.com/office/drawing/2014/main" id="{9D3DC7C2-B651-49EE-9D06-4C8F72949C12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96</xdr:row>
      <xdr:rowOff>0</xdr:rowOff>
    </xdr:from>
    <xdr:to>
      <xdr:col>4</xdr:col>
      <xdr:colOff>312420</xdr:colOff>
      <xdr:row>96</xdr:row>
      <xdr:rowOff>114300</xdr:rowOff>
    </xdr:to>
    <xdr:sp macro="" textlink="">
      <xdr:nvSpPr>
        <xdr:cNvPr id="18763833" name="Text Box 30">
          <a:extLst>
            <a:ext uri="{FF2B5EF4-FFF2-40B4-BE49-F238E27FC236}">
              <a16:creationId xmlns:a16="http://schemas.microsoft.com/office/drawing/2014/main" id="{E4D280E9-580E-437E-BF8F-45BC62BE7F69}"/>
            </a:ext>
          </a:extLst>
        </xdr:cNvPr>
        <xdr:cNvSpPr txBox="1">
          <a:spLocks noChangeArrowheads="1"/>
        </xdr:cNvSpPr>
      </xdr:nvSpPr>
      <xdr:spPr bwMode="auto">
        <a:xfrm>
          <a:off x="3185160" y="1690116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96</xdr:row>
      <xdr:rowOff>0</xdr:rowOff>
    </xdr:from>
    <xdr:to>
      <xdr:col>4</xdr:col>
      <xdr:colOff>312420</xdr:colOff>
      <xdr:row>96</xdr:row>
      <xdr:rowOff>114300</xdr:rowOff>
    </xdr:to>
    <xdr:sp macro="" textlink="">
      <xdr:nvSpPr>
        <xdr:cNvPr id="18763834" name="Text Box 31">
          <a:extLst>
            <a:ext uri="{FF2B5EF4-FFF2-40B4-BE49-F238E27FC236}">
              <a16:creationId xmlns:a16="http://schemas.microsoft.com/office/drawing/2014/main" id="{4F7DE1C8-B511-4BAF-B1D0-C40C020625E4}"/>
            </a:ext>
          </a:extLst>
        </xdr:cNvPr>
        <xdr:cNvSpPr txBox="1">
          <a:spLocks noChangeArrowheads="1"/>
        </xdr:cNvSpPr>
      </xdr:nvSpPr>
      <xdr:spPr bwMode="auto">
        <a:xfrm>
          <a:off x="3185160" y="1690116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0.92797</cdr:x>
      <cdr:y>0.4875</cdr:y>
    </cdr:from>
    <cdr:to>
      <cdr:x>0.98722</cdr:x>
      <cdr:y>0.71043</cdr:y>
    </cdr:to>
    <cdr:sp macro="" textlink="">
      <cdr:nvSpPr>
        <cdr:cNvPr id="32051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7422" y="1169802"/>
          <a:ext cx="274327" cy="575701"/>
        </a:xfrm>
        <a:prstGeom xmlns:a="http://schemas.openxmlformats.org/drawingml/2006/main" prst="upArrow">
          <a:avLst>
            <a:gd name="adj1" fmla="val 50000"/>
            <a:gd name="adj2" fmla="val 5259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0.59404</cdr:x>
      <cdr:y>0.28137</cdr:y>
    </cdr:from>
    <cdr:to>
      <cdr:x>0.61458</cdr:x>
      <cdr:y>0.28209</cdr:y>
    </cdr:to>
    <cdr:sp macro="" textlink="">
      <cdr:nvSpPr>
        <cdr:cNvPr id="3215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950" y="666750"/>
          <a:ext cx="228600" cy="630759"/>
        </a:xfrm>
        <a:prstGeom xmlns:a="http://schemas.openxmlformats.org/drawingml/2006/main" prst="downArrow">
          <a:avLst>
            <a:gd name="adj1" fmla="val 50000"/>
            <a:gd name="adj2" fmla="val 4554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0.59154</cdr:x>
      <cdr:y>0.28846</cdr:y>
    </cdr:from>
    <cdr:to>
      <cdr:x>0.61281</cdr:x>
      <cdr:y>0.2746</cdr:y>
    </cdr:to>
    <cdr:sp macro="" textlink="">
      <cdr:nvSpPr>
        <cdr:cNvPr id="32256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3900" y="685800"/>
          <a:ext cx="247650" cy="699249"/>
        </a:xfrm>
        <a:prstGeom xmlns:a="http://schemas.openxmlformats.org/drawingml/2006/main" prst="downArrow">
          <a:avLst>
            <a:gd name="adj1" fmla="val 50000"/>
            <a:gd name="adj2" fmla="val 4576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15240</xdr:rowOff>
    </xdr:from>
    <xdr:to>
      <xdr:col>8</xdr:col>
      <xdr:colOff>144780</xdr:colOff>
      <xdr:row>85</xdr:row>
      <xdr:rowOff>30480</xdr:rowOff>
    </xdr:to>
    <xdr:graphicFrame macro="">
      <xdr:nvGraphicFramePr>
        <xdr:cNvPr id="18152880" name="Chart 1025">
          <a:extLst>
            <a:ext uri="{FF2B5EF4-FFF2-40B4-BE49-F238E27FC236}">
              <a16:creationId xmlns:a16="http://schemas.microsoft.com/office/drawing/2014/main" id="{68ACC282-5391-4F1C-AE50-936DE3B93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21</xdr:row>
      <xdr:rowOff>7620</xdr:rowOff>
    </xdr:from>
    <xdr:to>
      <xdr:col>6</xdr:col>
      <xdr:colOff>304800</xdr:colOff>
      <xdr:row>35</xdr:row>
      <xdr:rowOff>60960</xdr:rowOff>
    </xdr:to>
    <xdr:graphicFrame macro="">
      <xdr:nvGraphicFramePr>
        <xdr:cNvPr id="18152881" name="Chart 1026">
          <a:extLst>
            <a:ext uri="{FF2B5EF4-FFF2-40B4-BE49-F238E27FC236}">
              <a16:creationId xmlns:a16="http://schemas.microsoft.com/office/drawing/2014/main" id="{64110D88-1523-4B75-BB0F-471978187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35</xdr:row>
      <xdr:rowOff>68580</xdr:rowOff>
    </xdr:from>
    <xdr:to>
      <xdr:col>6</xdr:col>
      <xdr:colOff>289560</xdr:colOff>
      <xdr:row>50</xdr:row>
      <xdr:rowOff>60960</xdr:rowOff>
    </xdr:to>
    <xdr:graphicFrame macro="">
      <xdr:nvGraphicFramePr>
        <xdr:cNvPr id="18152882" name="Chart 1027">
          <a:extLst>
            <a:ext uri="{FF2B5EF4-FFF2-40B4-BE49-F238E27FC236}">
              <a16:creationId xmlns:a16="http://schemas.microsoft.com/office/drawing/2014/main" id="{F2B4DA59-3F2A-46C1-A0CB-60B313E13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883" name="Text Box 1028">
          <a:extLst>
            <a:ext uri="{FF2B5EF4-FFF2-40B4-BE49-F238E27FC236}">
              <a16:creationId xmlns:a16="http://schemas.microsoft.com/office/drawing/2014/main" id="{FAB0141B-51CA-4B5A-BE1F-6D1CDDD32F02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444500</xdr:colOff>
      <xdr:row>22</xdr:row>
      <xdr:rowOff>85091</xdr:rowOff>
    </xdr:from>
    <xdr:to>
      <xdr:col>8</xdr:col>
      <xdr:colOff>331463</xdr:colOff>
      <xdr:row>26</xdr:row>
      <xdr:rowOff>43789</xdr:rowOff>
    </xdr:to>
    <xdr:sp macro="" textlink="">
      <xdr:nvSpPr>
        <xdr:cNvPr id="6" name="AutoShape 1029">
          <a:extLst>
            <a:ext uri="{FF2B5EF4-FFF2-40B4-BE49-F238E27FC236}">
              <a16:creationId xmlns:a16="http://schemas.microsoft.com/office/drawing/2014/main" id="{2E2DEB4B-DA99-486D-9D1B-E9C2822CF16D}"/>
            </a:ext>
          </a:extLst>
        </xdr:cNvPr>
        <xdr:cNvSpPr>
          <a:spLocks/>
        </xdr:cNvSpPr>
      </xdr:nvSpPr>
      <xdr:spPr bwMode="auto">
        <a:xfrm>
          <a:off x="4749800" y="4062731"/>
          <a:ext cx="1327143" cy="568298"/>
        </a:xfrm>
        <a:prstGeom prst="borderCallout1">
          <a:avLst>
            <a:gd name="adj1" fmla="val 12194"/>
            <a:gd name="adj2" fmla="val -8931"/>
            <a:gd name="adj3" fmla="val 28265"/>
            <a:gd name="adj4" fmla="val -24229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361950</xdr:colOff>
      <xdr:row>35</xdr:row>
      <xdr:rowOff>71755</xdr:rowOff>
    </xdr:from>
    <xdr:to>
      <xdr:col>8</xdr:col>
      <xdr:colOff>193040</xdr:colOff>
      <xdr:row>37</xdr:row>
      <xdr:rowOff>100421</xdr:rowOff>
    </xdr:to>
    <xdr:sp macro="" textlink="">
      <xdr:nvSpPr>
        <xdr:cNvPr id="7" name="AutoShape 1030">
          <a:extLst>
            <a:ext uri="{FF2B5EF4-FFF2-40B4-BE49-F238E27FC236}">
              <a16:creationId xmlns:a16="http://schemas.microsoft.com/office/drawing/2014/main" id="{12CD3626-C9D2-4F7B-9AE8-3DC6E3F604F2}"/>
            </a:ext>
          </a:extLst>
        </xdr:cNvPr>
        <xdr:cNvSpPr>
          <a:spLocks/>
        </xdr:cNvSpPr>
      </xdr:nvSpPr>
      <xdr:spPr bwMode="auto">
        <a:xfrm>
          <a:off x="5324475" y="6010275"/>
          <a:ext cx="1333500" cy="342900"/>
        </a:xfrm>
        <a:prstGeom prst="borderCallout1">
          <a:avLst>
            <a:gd name="adj1" fmla="val 18519"/>
            <a:gd name="adj2" fmla="val -8694"/>
            <a:gd name="adj3" fmla="val 19278"/>
            <a:gd name="adj4" fmla="val -1682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86</xdr:row>
      <xdr:rowOff>45720</xdr:rowOff>
    </xdr:from>
    <xdr:to>
      <xdr:col>4</xdr:col>
      <xdr:colOff>312420</xdr:colOff>
      <xdr:row>87</xdr:row>
      <xdr:rowOff>68580</xdr:rowOff>
    </xdr:to>
    <xdr:sp macro="" textlink="">
      <xdr:nvSpPr>
        <xdr:cNvPr id="18152886" name="Text Box 1031">
          <a:extLst>
            <a:ext uri="{FF2B5EF4-FFF2-40B4-BE49-F238E27FC236}">
              <a16:creationId xmlns:a16="http://schemas.microsoft.com/office/drawing/2014/main" id="{DF95C533-D499-4D13-9AA1-1B24094C0FAB}"/>
            </a:ext>
          </a:extLst>
        </xdr:cNvPr>
        <xdr:cNvSpPr txBox="1">
          <a:spLocks noChangeArrowheads="1"/>
        </xdr:cNvSpPr>
      </xdr:nvSpPr>
      <xdr:spPr bwMode="auto">
        <a:xfrm>
          <a:off x="3185160" y="14508480"/>
          <a:ext cx="4572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69850</xdr:colOff>
      <xdr:row>83</xdr:row>
      <xdr:rowOff>100330</xdr:rowOff>
    </xdr:from>
    <xdr:ext cx="1445702" cy="151658"/>
    <xdr:sp macro="" textlink="">
      <xdr:nvSpPr>
        <xdr:cNvPr id="9" name="Text Box 1032">
          <a:extLst>
            <a:ext uri="{FF2B5EF4-FFF2-40B4-BE49-F238E27FC236}">
              <a16:creationId xmlns:a16="http://schemas.microsoft.com/office/drawing/2014/main" id="{25DBDF75-47DB-4C08-925C-6A36D77D03F0}"/>
            </a:ext>
          </a:extLst>
        </xdr:cNvPr>
        <xdr:cNvSpPr txBox="1">
          <a:spLocks noChangeArrowheads="1"/>
        </xdr:cNvSpPr>
      </xdr:nvSpPr>
      <xdr:spPr bwMode="auto">
        <a:xfrm>
          <a:off x="114300" y="136588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87</xdr:row>
      <xdr:rowOff>0</xdr:rowOff>
    </xdr:from>
    <xdr:to>
      <xdr:col>4</xdr:col>
      <xdr:colOff>312420</xdr:colOff>
      <xdr:row>88</xdr:row>
      <xdr:rowOff>0</xdr:rowOff>
    </xdr:to>
    <xdr:sp macro="" textlink="">
      <xdr:nvSpPr>
        <xdr:cNvPr id="18152888" name="Text Box 1037">
          <a:extLst>
            <a:ext uri="{FF2B5EF4-FFF2-40B4-BE49-F238E27FC236}">
              <a16:creationId xmlns:a16="http://schemas.microsoft.com/office/drawing/2014/main" id="{0D2C8785-38CF-4F6E-8DF1-5CBB25514D9C}"/>
            </a:ext>
          </a:extLst>
        </xdr:cNvPr>
        <xdr:cNvSpPr txBox="1">
          <a:spLocks noChangeArrowheads="1"/>
        </xdr:cNvSpPr>
      </xdr:nvSpPr>
      <xdr:spPr bwMode="auto">
        <a:xfrm>
          <a:off x="3185160" y="14615160"/>
          <a:ext cx="457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76200</xdr:rowOff>
    </xdr:from>
    <xdr:to>
      <xdr:col>0</xdr:col>
      <xdr:colOff>449580</xdr:colOff>
      <xdr:row>102</xdr:row>
      <xdr:rowOff>45720</xdr:rowOff>
    </xdr:to>
    <xdr:sp macro="" textlink="">
      <xdr:nvSpPr>
        <xdr:cNvPr id="18152889" name="Text Box 1038">
          <a:extLst>
            <a:ext uri="{FF2B5EF4-FFF2-40B4-BE49-F238E27FC236}">
              <a16:creationId xmlns:a16="http://schemas.microsoft.com/office/drawing/2014/main" id="{0299C001-A54D-4ED7-B35F-E635D654B5AD}"/>
            </a:ext>
          </a:extLst>
        </xdr:cNvPr>
        <xdr:cNvSpPr txBox="1">
          <a:spLocks noChangeArrowheads="1"/>
        </xdr:cNvSpPr>
      </xdr:nvSpPr>
      <xdr:spPr bwMode="auto">
        <a:xfrm>
          <a:off x="411480" y="174574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76200</xdr:rowOff>
    </xdr:from>
    <xdr:to>
      <xdr:col>0</xdr:col>
      <xdr:colOff>449580</xdr:colOff>
      <xdr:row>102</xdr:row>
      <xdr:rowOff>45720</xdr:rowOff>
    </xdr:to>
    <xdr:sp macro="" textlink="">
      <xdr:nvSpPr>
        <xdr:cNvPr id="18152890" name="Text Box 1039">
          <a:extLst>
            <a:ext uri="{FF2B5EF4-FFF2-40B4-BE49-F238E27FC236}">
              <a16:creationId xmlns:a16="http://schemas.microsoft.com/office/drawing/2014/main" id="{536068FB-85A6-4B13-B4CC-BFE0FF88BEF1}"/>
            </a:ext>
          </a:extLst>
        </xdr:cNvPr>
        <xdr:cNvSpPr txBox="1">
          <a:spLocks noChangeArrowheads="1"/>
        </xdr:cNvSpPr>
      </xdr:nvSpPr>
      <xdr:spPr bwMode="auto">
        <a:xfrm>
          <a:off x="411480" y="174574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891" name="Text Box 1040">
          <a:extLst>
            <a:ext uri="{FF2B5EF4-FFF2-40B4-BE49-F238E27FC236}">
              <a16:creationId xmlns:a16="http://schemas.microsoft.com/office/drawing/2014/main" id="{86ECD411-1058-4B85-ADC5-66F3126DB207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892" name="Text Box 1041">
          <a:extLst>
            <a:ext uri="{FF2B5EF4-FFF2-40B4-BE49-F238E27FC236}">
              <a16:creationId xmlns:a16="http://schemas.microsoft.com/office/drawing/2014/main" id="{6FC1D3A0-DF0A-41D7-92C2-4B5AF7EE3AB3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893" name="Text Box 1042">
          <a:extLst>
            <a:ext uri="{FF2B5EF4-FFF2-40B4-BE49-F238E27FC236}">
              <a16:creationId xmlns:a16="http://schemas.microsoft.com/office/drawing/2014/main" id="{A07BE20E-2C94-4078-8941-F7EDA911C524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76200</xdr:rowOff>
    </xdr:from>
    <xdr:to>
      <xdr:col>0</xdr:col>
      <xdr:colOff>449580</xdr:colOff>
      <xdr:row>102</xdr:row>
      <xdr:rowOff>45720</xdr:rowOff>
    </xdr:to>
    <xdr:sp macro="" textlink="">
      <xdr:nvSpPr>
        <xdr:cNvPr id="18152894" name="Text Box 1043">
          <a:extLst>
            <a:ext uri="{FF2B5EF4-FFF2-40B4-BE49-F238E27FC236}">
              <a16:creationId xmlns:a16="http://schemas.microsoft.com/office/drawing/2014/main" id="{FF777090-49C7-4D01-840F-EDC2BCB94588}"/>
            </a:ext>
          </a:extLst>
        </xdr:cNvPr>
        <xdr:cNvSpPr txBox="1">
          <a:spLocks noChangeArrowheads="1"/>
        </xdr:cNvSpPr>
      </xdr:nvSpPr>
      <xdr:spPr bwMode="auto">
        <a:xfrm>
          <a:off x="411480" y="174574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895" name="Text Box 1044">
          <a:extLst>
            <a:ext uri="{FF2B5EF4-FFF2-40B4-BE49-F238E27FC236}">
              <a16:creationId xmlns:a16="http://schemas.microsoft.com/office/drawing/2014/main" id="{BEF45486-6FB1-4480-A876-46140414EF24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76200</xdr:rowOff>
    </xdr:from>
    <xdr:to>
      <xdr:col>0</xdr:col>
      <xdr:colOff>449580</xdr:colOff>
      <xdr:row>102</xdr:row>
      <xdr:rowOff>45720</xdr:rowOff>
    </xdr:to>
    <xdr:sp macro="" textlink="">
      <xdr:nvSpPr>
        <xdr:cNvPr id="18152896" name="Text Box 1045">
          <a:extLst>
            <a:ext uri="{FF2B5EF4-FFF2-40B4-BE49-F238E27FC236}">
              <a16:creationId xmlns:a16="http://schemas.microsoft.com/office/drawing/2014/main" id="{FEA329FC-52E1-4953-ADDF-E67855072132}"/>
            </a:ext>
          </a:extLst>
        </xdr:cNvPr>
        <xdr:cNvSpPr txBox="1">
          <a:spLocks noChangeArrowheads="1"/>
        </xdr:cNvSpPr>
      </xdr:nvSpPr>
      <xdr:spPr bwMode="auto">
        <a:xfrm>
          <a:off x="411480" y="174574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897" name="Text Box 1046">
          <a:extLst>
            <a:ext uri="{FF2B5EF4-FFF2-40B4-BE49-F238E27FC236}">
              <a16:creationId xmlns:a16="http://schemas.microsoft.com/office/drawing/2014/main" id="{5D1E412C-D58B-4488-B73D-A572F8873825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898" name="Text Box 1047">
          <a:extLst>
            <a:ext uri="{FF2B5EF4-FFF2-40B4-BE49-F238E27FC236}">
              <a16:creationId xmlns:a16="http://schemas.microsoft.com/office/drawing/2014/main" id="{CD6B8C94-BFCE-4CAD-AAA6-711DCDB1C6F1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899" name="Text Box 1048">
          <a:extLst>
            <a:ext uri="{FF2B5EF4-FFF2-40B4-BE49-F238E27FC236}">
              <a16:creationId xmlns:a16="http://schemas.microsoft.com/office/drawing/2014/main" id="{7B77E2AF-B0F2-47C3-B1A5-61B7889C7A52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900" name="Text Box 1049">
          <a:extLst>
            <a:ext uri="{FF2B5EF4-FFF2-40B4-BE49-F238E27FC236}">
              <a16:creationId xmlns:a16="http://schemas.microsoft.com/office/drawing/2014/main" id="{BDE97A72-C6D9-4846-BD92-2065398DE1D7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901" name="Text Box 1050">
          <a:extLst>
            <a:ext uri="{FF2B5EF4-FFF2-40B4-BE49-F238E27FC236}">
              <a16:creationId xmlns:a16="http://schemas.microsoft.com/office/drawing/2014/main" id="{C258D453-71C1-4079-A3AC-C71C68E28667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902" name="Text Box 1051">
          <a:extLst>
            <a:ext uri="{FF2B5EF4-FFF2-40B4-BE49-F238E27FC236}">
              <a16:creationId xmlns:a16="http://schemas.microsoft.com/office/drawing/2014/main" id="{52268C6B-008E-4B43-9084-4A61DC78134B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101</xdr:row>
      <xdr:rowOff>0</xdr:rowOff>
    </xdr:from>
    <xdr:to>
      <xdr:col>0</xdr:col>
      <xdr:colOff>449580</xdr:colOff>
      <xdr:row>102</xdr:row>
      <xdr:rowOff>0</xdr:rowOff>
    </xdr:to>
    <xdr:sp macro="" textlink="">
      <xdr:nvSpPr>
        <xdr:cNvPr id="18152903" name="Text Box 1052">
          <a:extLst>
            <a:ext uri="{FF2B5EF4-FFF2-40B4-BE49-F238E27FC236}">
              <a16:creationId xmlns:a16="http://schemas.microsoft.com/office/drawing/2014/main" id="{8C543E1B-50C3-48C3-B920-1F6ED085C6A9}"/>
            </a:ext>
          </a:extLst>
        </xdr:cNvPr>
        <xdr:cNvSpPr txBox="1">
          <a:spLocks noChangeArrowheads="1"/>
        </xdr:cNvSpPr>
      </xdr:nvSpPr>
      <xdr:spPr bwMode="auto">
        <a:xfrm>
          <a:off x="411480" y="173812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100</xdr:row>
      <xdr:rowOff>0</xdr:rowOff>
    </xdr:from>
    <xdr:to>
      <xdr:col>4</xdr:col>
      <xdr:colOff>312420</xdr:colOff>
      <xdr:row>101</xdr:row>
      <xdr:rowOff>15240</xdr:rowOff>
    </xdr:to>
    <xdr:sp macro="" textlink="">
      <xdr:nvSpPr>
        <xdr:cNvPr id="18152904" name="Text Box 1053">
          <a:extLst>
            <a:ext uri="{FF2B5EF4-FFF2-40B4-BE49-F238E27FC236}">
              <a16:creationId xmlns:a16="http://schemas.microsoft.com/office/drawing/2014/main" id="{12043B90-AFEC-4204-886A-BEBB2BF00239}"/>
            </a:ext>
          </a:extLst>
        </xdr:cNvPr>
        <xdr:cNvSpPr txBox="1">
          <a:spLocks noChangeArrowheads="1"/>
        </xdr:cNvSpPr>
      </xdr:nvSpPr>
      <xdr:spPr bwMode="auto">
        <a:xfrm>
          <a:off x="3185160" y="1716024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100</xdr:row>
      <xdr:rowOff>0</xdr:rowOff>
    </xdr:from>
    <xdr:to>
      <xdr:col>4</xdr:col>
      <xdr:colOff>312420</xdr:colOff>
      <xdr:row>101</xdr:row>
      <xdr:rowOff>15240</xdr:rowOff>
    </xdr:to>
    <xdr:sp macro="" textlink="">
      <xdr:nvSpPr>
        <xdr:cNvPr id="18152905" name="Text Box 1054">
          <a:extLst>
            <a:ext uri="{FF2B5EF4-FFF2-40B4-BE49-F238E27FC236}">
              <a16:creationId xmlns:a16="http://schemas.microsoft.com/office/drawing/2014/main" id="{96667918-66CF-48EF-A4E6-C90E081CC3DA}"/>
            </a:ext>
          </a:extLst>
        </xdr:cNvPr>
        <xdr:cNvSpPr txBox="1">
          <a:spLocks noChangeArrowheads="1"/>
        </xdr:cNvSpPr>
      </xdr:nvSpPr>
      <xdr:spPr bwMode="auto">
        <a:xfrm>
          <a:off x="3185160" y="1716024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0.91586</cdr:x>
      <cdr:y>0.52871</cdr:y>
    </cdr:from>
    <cdr:to>
      <cdr:x>0.97463</cdr:x>
      <cdr:y>0.70423</cdr:y>
    </cdr:to>
    <cdr:sp macro="" textlink="">
      <cdr:nvSpPr>
        <cdr:cNvPr id="1307649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408" y="1511266"/>
          <a:ext cx="285269" cy="567921"/>
        </a:xfrm>
        <a:prstGeom xmlns:a="http://schemas.openxmlformats.org/drawingml/2006/main" prst="upArrow">
          <a:avLst>
            <a:gd name="adj1" fmla="val 50000"/>
            <a:gd name="adj2" fmla="val 4977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0.59654</cdr:x>
      <cdr:y>0.34579</cdr:y>
    </cdr:from>
    <cdr:to>
      <cdr:x>0.60754</cdr:x>
      <cdr:y>0.32504</cdr:y>
    </cdr:to>
    <cdr:sp macro="" textlink="">
      <cdr:nvSpPr>
        <cdr:cNvPr id="130867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950" y="714375"/>
          <a:ext cx="228600" cy="608389"/>
        </a:xfrm>
        <a:prstGeom xmlns:a="http://schemas.openxmlformats.org/drawingml/2006/main" prst="downArrow">
          <a:avLst>
            <a:gd name="adj1" fmla="val 50000"/>
            <a:gd name="adj2" fmla="val 4779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0.91659</cdr:x>
      <cdr:y>0.52799</cdr:y>
    </cdr:from>
    <cdr:to>
      <cdr:x>0.97487</cdr:x>
      <cdr:y>0.70808</cdr:y>
    </cdr:to>
    <cdr:sp macro="" textlink="">
      <cdr:nvSpPr>
        <cdr:cNvPr id="1307649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408" y="1511266"/>
          <a:ext cx="285269" cy="567921"/>
        </a:xfrm>
        <a:prstGeom xmlns:a="http://schemas.openxmlformats.org/drawingml/2006/main" prst="upArrow">
          <a:avLst>
            <a:gd name="adj1" fmla="val 50000"/>
            <a:gd name="adj2" fmla="val 4977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0.59679</cdr:x>
      <cdr:y>0.34907</cdr:y>
    </cdr:from>
    <cdr:to>
      <cdr:x>0.60877</cdr:x>
      <cdr:y>0.32376</cdr:y>
    </cdr:to>
    <cdr:sp macro="" textlink="">
      <cdr:nvSpPr>
        <cdr:cNvPr id="1309697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3900" y="838200"/>
          <a:ext cx="247650" cy="548378"/>
        </a:xfrm>
        <a:prstGeom xmlns:a="http://schemas.openxmlformats.org/drawingml/2006/main" prst="downArrow">
          <a:avLst>
            <a:gd name="adj1" fmla="val 50000"/>
            <a:gd name="adj2" fmla="val 4277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15240</xdr:rowOff>
    </xdr:from>
    <xdr:to>
      <xdr:col>8</xdr:col>
      <xdr:colOff>144780</xdr:colOff>
      <xdr:row>84</xdr:row>
      <xdr:rowOff>30480</xdr:rowOff>
    </xdr:to>
    <xdr:graphicFrame macro="">
      <xdr:nvGraphicFramePr>
        <xdr:cNvPr id="18156976" name="Chart 1025">
          <a:extLst>
            <a:ext uri="{FF2B5EF4-FFF2-40B4-BE49-F238E27FC236}">
              <a16:creationId xmlns:a16="http://schemas.microsoft.com/office/drawing/2014/main" id="{DD4E5FA2-B89D-4157-8ABB-F252E35D2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121920</xdr:rowOff>
    </xdr:from>
    <xdr:to>
      <xdr:col>6</xdr:col>
      <xdr:colOff>274320</xdr:colOff>
      <xdr:row>35</xdr:row>
      <xdr:rowOff>83820</xdr:rowOff>
    </xdr:to>
    <xdr:graphicFrame macro="">
      <xdr:nvGraphicFramePr>
        <xdr:cNvPr id="18156977" name="Chart 1026">
          <a:extLst>
            <a:ext uri="{FF2B5EF4-FFF2-40B4-BE49-F238E27FC236}">
              <a16:creationId xmlns:a16="http://schemas.microsoft.com/office/drawing/2014/main" id="{63BE89DA-D4B0-4772-8E9D-4605EE82E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</xdr:colOff>
      <xdr:row>35</xdr:row>
      <xdr:rowOff>53340</xdr:rowOff>
    </xdr:from>
    <xdr:to>
      <xdr:col>6</xdr:col>
      <xdr:colOff>281940</xdr:colOff>
      <xdr:row>50</xdr:row>
      <xdr:rowOff>53340</xdr:rowOff>
    </xdr:to>
    <xdr:graphicFrame macro="">
      <xdr:nvGraphicFramePr>
        <xdr:cNvPr id="18156978" name="Chart 1027">
          <a:extLst>
            <a:ext uri="{FF2B5EF4-FFF2-40B4-BE49-F238E27FC236}">
              <a16:creationId xmlns:a16="http://schemas.microsoft.com/office/drawing/2014/main" id="{3F27B856-227E-455E-86D1-4D02500EA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79" name="Text Box 1028">
          <a:extLst>
            <a:ext uri="{FF2B5EF4-FFF2-40B4-BE49-F238E27FC236}">
              <a16:creationId xmlns:a16="http://schemas.microsoft.com/office/drawing/2014/main" id="{3C1F949C-A1BB-4804-95F9-E208D72F51ED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455931</xdr:colOff>
      <xdr:row>22</xdr:row>
      <xdr:rowOff>123191</xdr:rowOff>
    </xdr:from>
    <xdr:to>
      <xdr:col>8</xdr:col>
      <xdr:colOff>272074</xdr:colOff>
      <xdr:row>26</xdr:row>
      <xdr:rowOff>94664</xdr:rowOff>
    </xdr:to>
    <xdr:sp macro="" textlink="">
      <xdr:nvSpPr>
        <xdr:cNvPr id="6" name="AutoShape 1029">
          <a:extLst>
            <a:ext uri="{FF2B5EF4-FFF2-40B4-BE49-F238E27FC236}">
              <a16:creationId xmlns:a16="http://schemas.microsoft.com/office/drawing/2014/main" id="{B17170A4-1E55-41C2-B58A-A3A52C6707DB}"/>
            </a:ext>
          </a:extLst>
        </xdr:cNvPr>
        <xdr:cNvSpPr>
          <a:spLocks/>
        </xdr:cNvSpPr>
      </xdr:nvSpPr>
      <xdr:spPr bwMode="auto">
        <a:xfrm>
          <a:off x="4761231" y="4100831"/>
          <a:ext cx="1248703" cy="581073"/>
        </a:xfrm>
        <a:prstGeom prst="borderCallout1">
          <a:avLst>
            <a:gd name="adj1" fmla="val 12194"/>
            <a:gd name="adj2" fmla="val -8931"/>
            <a:gd name="adj3" fmla="val 10697"/>
            <a:gd name="adj4" fmla="val -24229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392431</xdr:colOff>
      <xdr:row>37</xdr:row>
      <xdr:rowOff>43815</xdr:rowOff>
    </xdr:from>
    <xdr:to>
      <xdr:col>8</xdr:col>
      <xdr:colOff>407704</xdr:colOff>
      <xdr:row>39</xdr:row>
      <xdr:rowOff>57237</xdr:rowOff>
    </xdr:to>
    <xdr:sp macro="" textlink="">
      <xdr:nvSpPr>
        <xdr:cNvPr id="7" name="AutoShape 1030">
          <a:extLst>
            <a:ext uri="{FF2B5EF4-FFF2-40B4-BE49-F238E27FC236}">
              <a16:creationId xmlns:a16="http://schemas.microsoft.com/office/drawing/2014/main" id="{DADF63A6-86A7-4E8D-9961-E9E3D944DA2D}"/>
            </a:ext>
          </a:extLst>
        </xdr:cNvPr>
        <xdr:cNvSpPr>
          <a:spLocks/>
        </xdr:cNvSpPr>
      </xdr:nvSpPr>
      <xdr:spPr bwMode="auto">
        <a:xfrm>
          <a:off x="4697731" y="6307455"/>
          <a:ext cx="1447833" cy="318222"/>
        </a:xfrm>
        <a:prstGeom prst="borderCallout1">
          <a:avLst>
            <a:gd name="adj1" fmla="val 18519"/>
            <a:gd name="adj2" fmla="val -8694"/>
            <a:gd name="adj3" fmla="val 33861"/>
            <a:gd name="adj4" fmla="val -1690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85</xdr:row>
      <xdr:rowOff>45720</xdr:rowOff>
    </xdr:from>
    <xdr:to>
      <xdr:col>4</xdr:col>
      <xdr:colOff>304800</xdr:colOff>
      <xdr:row>86</xdr:row>
      <xdr:rowOff>60960</xdr:rowOff>
    </xdr:to>
    <xdr:sp macro="" textlink="">
      <xdr:nvSpPr>
        <xdr:cNvPr id="18156982" name="Text Box 1031">
          <a:extLst>
            <a:ext uri="{FF2B5EF4-FFF2-40B4-BE49-F238E27FC236}">
              <a16:creationId xmlns:a16="http://schemas.microsoft.com/office/drawing/2014/main" id="{ABC11B1C-7691-47AE-A5F8-014740833472}"/>
            </a:ext>
          </a:extLst>
        </xdr:cNvPr>
        <xdr:cNvSpPr txBox="1">
          <a:spLocks noChangeArrowheads="1"/>
        </xdr:cNvSpPr>
      </xdr:nvSpPr>
      <xdr:spPr bwMode="auto">
        <a:xfrm>
          <a:off x="3185160" y="14356080"/>
          <a:ext cx="381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69850</xdr:colOff>
      <xdr:row>82</xdr:row>
      <xdr:rowOff>99695</xdr:rowOff>
    </xdr:from>
    <xdr:ext cx="1445702" cy="152699"/>
    <xdr:sp macro="" textlink="">
      <xdr:nvSpPr>
        <xdr:cNvPr id="9" name="Text Box 1032">
          <a:extLst>
            <a:ext uri="{FF2B5EF4-FFF2-40B4-BE49-F238E27FC236}">
              <a16:creationId xmlns:a16="http://schemas.microsoft.com/office/drawing/2014/main" id="{7191A950-A4ED-4ABF-83E4-2A2BF7CD4121}"/>
            </a:ext>
          </a:extLst>
        </xdr:cNvPr>
        <xdr:cNvSpPr txBox="1">
          <a:spLocks noChangeArrowheads="1"/>
        </xdr:cNvSpPr>
      </xdr:nvSpPr>
      <xdr:spPr bwMode="auto">
        <a:xfrm>
          <a:off x="114300" y="1366837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86</xdr:row>
      <xdr:rowOff>0</xdr:rowOff>
    </xdr:from>
    <xdr:to>
      <xdr:col>4</xdr:col>
      <xdr:colOff>304800</xdr:colOff>
      <xdr:row>87</xdr:row>
      <xdr:rowOff>0</xdr:rowOff>
    </xdr:to>
    <xdr:sp macro="" textlink="">
      <xdr:nvSpPr>
        <xdr:cNvPr id="18156984" name="Text Box 1037">
          <a:extLst>
            <a:ext uri="{FF2B5EF4-FFF2-40B4-BE49-F238E27FC236}">
              <a16:creationId xmlns:a16="http://schemas.microsoft.com/office/drawing/2014/main" id="{91AC9578-BFEA-40A9-930D-2A6793E686F4}"/>
            </a:ext>
          </a:extLst>
        </xdr:cNvPr>
        <xdr:cNvSpPr txBox="1">
          <a:spLocks noChangeArrowheads="1"/>
        </xdr:cNvSpPr>
      </xdr:nvSpPr>
      <xdr:spPr bwMode="auto">
        <a:xfrm>
          <a:off x="3185160" y="14462760"/>
          <a:ext cx="381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45720</xdr:rowOff>
    </xdr:to>
    <xdr:sp macro="" textlink="">
      <xdr:nvSpPr>
        <xdr:cNvPr id="18156985" name="Text Box 1038">
          <a:extLst>
            <a:ext uri="{FF2B5EF4-FFF2-40B4-BE49-F238E27FC236}">
              <a16:creationId xmlns:a16="http://schemas.microsoft.com/office/drawing/2014/main" id="{7B8E16B4-AA08-4508-A0CB-5E0309D6BD97}"/>
            </a:ext>
          </a:extLst>
        </xdr:cNvPr>
        <xdr:cNvSpPr txBox="1">
          <a:spLocks noChangeArrowheads="1"/>
        </xdr:cNvSpPr>
      </xdr:nvSpPr>
      <xdr:spPr bwMode="auto">
        <a:xfrm>
          <a:off x="411480" y="173050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45720</xdr:rowOff>
    </xdr:to>
    <xdr:sp macro="" textlink="">
      <xdr:nvSpPr>
        <xdr:cNvPr id="18156986" name="Text Box 1039">
          <a:extLst>
            <a:ext uri="{FF2B5EF4-FFF2-40B4-BE49-F238E27FC236}">
              <a16:creationId xmlns:a16="http://schemas.microsoft.com/office/drawing/2014/main" id="{6774AF74-9F18-49F3-ACEF-B30DC09E8EE7}"/>
            </a:ext>
          </a:extLst>
        </xdr:cNvPr>
        <xdr:cNvSpPr txBox="1">
          <a:spLocks noChangeArrowheads="1"/>
        </xdr:cNvSpPr>
      </xdr:nvSpPr>
      <xdr:spPr bwMode="auto">
        <a:xfrm>
          <a:off x="411480" y="173050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87" name="Text Box 1040">
          <a:extLst>
            <a:ext uri="{FF2B5EF4-FFF2-40B4-BE49-F238E27FC236}">
              <a16:creationId xmlns:a16="http://schemas.microsoft.com/office/drawing/2014/main" id="{46E9EC5D-D674-4716-A3EC-04F4674E54D3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88" name="Text Box 1041">
          <a:extLst>
            <a:ext uri="{FF2B5EF4-FFF2-40B4-BE49-F238E27FC236}">
              <a16:creationId xmlns:a16="http://schemas.microsoft.com/office/drawing/2014/main" id="{505738D4-0BCD-49FF-87EF-D29CF03C8A4C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89" name="Text Box 1042">
          <a:extLst>
            <a:ext uri="{FF2B5EF4-FFF2-40B4-BE49-F238E27FC236}">
              <a16:creationId xmlns:a16="http://schemas.microsoft.com/office/drawing/2014/main" id="{03DA6E04-BAED-4A73-8DB7-A09BB460576E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45720</xdr:rowOff>
    </xdr:to>
    <xdr:sp macro="" textlink="">
      <xdr:nvSpPr>
        <xdr:cNvPr id="18156990" name="Text Box 1043">
          <a:extLst>
            <a:ext uri="{FF2B5EF4-FFF2-40B4-BE49-F238E27FC236}">
              <a16:creationId xmlns:a16="http://schemas.microsoft.com/office/drawing/2014/main" id="{EB2B578A-5B24-48A4-8A08-260DB0607E64}"/>
            </a:ext>
          </a:extLst>
        </xdr:cNvPr>
        <xdr:cNvSpPr txBox="1">
          <a:spLocks noChangeArrowheads="1"/>
        </xdr:cNvSpPr>
      </xdr:nvSpPr>
      <xdr:spPr bwMode="auto">
        <a:xfrm>
          <a:off x="411480" y="173050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91" name="Text Box 1044">
          <a:extLst>
            <a:ext uri="{FF2B5EF4-FFF2-40B4-BE49-F238E27FC236}">
              <a16:creationId xmlns:a16="http://schemas.microsoft.com/office/drawing/2014/main" id="{02B0411C-7732-4302-BB79-BA5DFF901B83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45720</xdr:rowOff>
    </xdr:to>
    <xdr:sp macro="" textlink="">
      <xdr:nvSpPr>
        <xdr:cNvPr id="18156992" name="Text Box 1045">
          <a:extLst>
            <a:ext uri="{FF2B5EF4-FFF2-40B4-BE49-F238E27FC236}">
              <a16:creationId xmlns:a16="http://schemas.microsoft.com/office/drawing/2014/main" id="{BE2D6414-F9C3-4005-A53C-A4C4CEC3E5E7}"/>
            </a:ext>
          </a:extLst>
        </xdr:cNvPr>
        <xdr:cNvSpPr txBox="1">
          <a:spLocks noChangeArrowheads="1"/>
        </xdr:cNvSpPr>
      </xdr:nvSpPr>
      <xdr:spPr bwMode="auto">
        <a:xfrm>
          <a:off x="411480" y="1730502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93" name="Text Box 1046">
          <a:extLst>
            <a:ext uri="{FF2B5EF4-FFF2-40B4-BE49-F238E27FC236}">
              <a16:creationId xmlns:a16="http://schemas.microsoft.com/office/drawing/2014/main" id="{9500A5C2-78AA-44C3-8418-4D979BC5277A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94" name="Text Box 1047">
          <a:extLst>
            <a:ext uri="{FF2B5EF4-FFF2-40B4-BE49-F238E27FC236}">
              <a16:creationId xmlns:a16="http://schemas.microsoft.com/office/drawing/2014/main" id="{7BF26878-1D8E-4A6C-BDC2-AA4B63ADE8FC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95" name="Text Box 1048">
          <a:extLst>
            <a:ext uri="{FF2B5EF4-FFF2-40B4-BE49-F238E27FC236}">
              <a16:creationId xmlns:a16="http://schemas.microsoft.com/office/drawing/2014/main" id="{0945D97F-959E-439C-A311-93874A7D1B09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96" name="Text Box 1049">
          <a:extLst>
            <a:ext uri="{FF2B5EF4-FFF2-40B4-BE49-F238E27FC236}">
              <a16:creationId xmlns:a16="http://schemas.microsoft.com/office/drawing/2014/main" id="{83BAD932-505F-48F4-BA6D-BE0B91482B7E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97" name="Text Box 1050">
          <a:extLst>
            <a:ext uri="{FF2B5EF4-FFF2-40B4-BE49-F238E27FC236}">
              <a16:creationId xmlns:a16="http://schemas.microsoft.com/office/drawing/2014/main" id="{588A6D5D-E905-49D7-AF9B-A711C3D75E04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98" name="Text Box 1051">
          <a:extLst>
            <a:ext uri="{FF2B5EF4-FFF2-40B4-BE49-F238E27FC236}">
              <a16:creationId xmlns:a16="http://schemas.microsoft.com/office/drawing/2014/main" id="{2C583216-0419-4232-B417-DD54B151B8A7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449580</xdr:colOff>
      <xdr:row>101</xdr:row>
      <xdr:rowOff>0</xdr:rowOff>
    </xdr:to>
    <xdr:sp macro="" textlink="">
      <xdr:nvSpPr>
        <xdr:cNvPr id="18156999" name="Text Box 1052">
          <a:extLst>
            <a:ext uri="{FF2B5EF4-FFF2-40B4-BE49-F238E27FC236}">
              <a16:creationId xmlns:a16="http://schemas.microsoft.com/office/drawing/2014/main" id="{6726DAC4-8C8D-48BF-9D3B-B2F13A0261B6}"/>
            </a:ext>
          </a:extLst>
        </xdr:cNvPr>
        <xdr:cNvSpPr txBox="1">
          <a:spLocks noChangeArrowheads="1"/>
        </xdr:cNvSpPr>
      </xdr:nvSpPr>
      <xdr:spPr bwMode="auto">
        <a:xfrm>
          <a:off x="411480" y="1722882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99</xdr:row>
      <xdr:rowOff>0</xdr:rowOff>
    </xdr:from>
    <xdr:to>
      <xdr:col>4</xdr:col>
      <xdr:colOff>304800</xdr:colOff>
      <xdr:row>100</xdr:row>
      <xdr:rowOff>15240</xdr:rowOff>
    </xdr:to>
    <xdr:sp macro="" textlink="">
      <xdr:nvSpPr>
        <xdr:cNvPr id="18157000" name="Text Box 1053">
          <a:extLst>
            <a:ext uri="{FF2B5EF4-FFF2-40B4-BE49-F238E27FC236}">
              <a16:creationId xmlns:a16="http://schemas.microsoft.com/office/drawing/2014/main" id="{ADA1AAF8-400D-40B3-AA19-BC3C43D23EB3}"/>
            </a:ext>
          </a:extLst>
        </xdr:cNvPr>
        <xdr:cNvSpPr txBox="1">
          <a:spLocks noChangeArrowheads="1"/>
        </xdr:cNvSpPr>
      </xdr:nvSpPr>
      <xdr:spPr bwMode="auto">
        <a:xfrm>
          <a:off x="3185160" y="1700784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99</xdr:row>
      <xdr:rowOff>0</xdr:rowOff>
    </xdr:from>
    <xdr:to>
      <xdr:col>4</xdr:col>
      <xdr:colOff>304800</xdr:colOff>
      <xdr:row>100</xdr:row>
      <xdr:rowOff>15240</xdr:rowOff>
    </xdr:to>
    <xdr:sp macro="" textlink="">
      <xdr:nvSpPr>
        <xdr:cNvPr id="18157001" name="Text Box 1054">
          <a:extLst>
            <a:ext uri="{FF2B5EF4-FFF2-40B4-BE49-F238E27FC236}">
              <a16:creationId xmlns:a16="http://schemas.microsoft.com/office/drawing/2014/main" id="{47C438FA-41EB-4335-BED7-4F038235D9BD}"/>
            </a:ext>
          </a:extLst>
        </xdr:cNvPr>
        <xdr:cNvSpPr txBox="1">
          <a:spLocks noChangeArrowheads="1"/>
        </xdr:cNvSpPr>
      </xdr:nvSpPr>
      <xdr:spPr bwMode="auto">
        <a:xfrm>
          <a:off x="3185160" y="1700784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0.91586</cdr:x>
      <cdr:y>0.52871</cdr:y>
    </cdr:from>
    <cdr:to>
      <cdr:x>0.97389</cdr:x>
      <cdr:y>0.70423</cdr:y>
    </cdr:to>
    <cdr:sp macro="" textlink="">
      <cdr:nvSpPr>
        <cdr:cNvPr id="1307649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408" y="1511266"/>
          <a:ext cx="285269" cy="567921"/>
        </a:xfrm>
        <a:prstGeom xmlns:a="http://schemas.openxmlformats.org/drawingml/2006/main" prst="upArrow">
          <a:avLst>
            <a:gd name="adj1" fmla="val 50000"/>
            <a:gd name="adj2" fmla="val 4977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0.5938</cdr:x>
      <cdr:y>0.3342</cdr:y>
    </cdr:from>
    <cdr:to>
      <cdr:x>0.60382</cdr:x>
      <cdr:y>0.30604</cdr:y>
    </cdr:to>
    <cdr:sp macro="" textlink="">
      <cdr:nvSpPr>
        <cdr:cNvPr id="130867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75" y="762000"/>
          <a:ext cx="257175" cy="573394"/>
        </a:xfrm>
        <a:prstGeom xmlns:a="http://schemas.openxmlformats.org/drawingml/2006/main" prst="downArrow">
          <a:avLst>
            <a:gd name="adj1" fmla="val 50000"/>
            <a:gd name="adj2" fmla="val 4779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0.59629</cdr:x>
      <cdr:y>0.36119</cdr:y>
    </cdr:from>
    <cdr:to>
      <cdr:x>0.60852</cdr:x>
      <cdr:y>0.3361</cdr:y>
    </cdr:to>
    <cdr:sp macro="" textlink="">
      <cdr:nvSpPr>
        <cdr:cNvPr id="1309697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3900" y="876300"/>
          <a:ext cx="247650" cy="519803"/>
        </a:xfrm>
        <a:prstGeom xmlns:a="http://schemas.openxmlformats.org/drawingml/2006/main" prst="downArrow">
          <a:avLst>
            <a:gd name="adj1" fmla="val 50000"/>
            <a:gd name="adj2" fmla="val 4277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15240</xdr:rowOff>
    </xdr:from>
    <xdr:to>
      <xdr:col>8</xdr:col>
      <xdr:colOff>152400</xdr:colOff>
      <xdr:row>83</xdr:row>
      <xdr:rowOff>76200</xdr:rowOff>
    </xdr:to>
    <xdr:graphicFrame macro="">
      <xdr:nvGraphicFramePr>
        <xdr:cNvPr id="18774056" name="Chart 1">
          <a:extLst>
            <a:ext uri="{FF2B5EF4-FFF2-40B4-BE49-F238E27FC236}">
              <a16:creationId xmlns:a16="http://schemas.microsoft.com/office/drawing/2014/main" id="{D339AE39-87D7-4DF0-9391-5726EB9D7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21</xdr:row>
      <xdr:rowOff>53340</xdr:rowOff>
    </xdr:from>
    <xdr:to>
      <xdr:col>6</xdr:col>
      <xdr:colOff>289560</xdr:colOff>
      <xdr:row>35</xdr:row>
      <xdr:rowOff>30480</xdr:rowOff>
    </xdr:to>
    <xdr:graphicFrame macro="">
      <xdr:nvGraphicFramePr>
        <xdr:cNvPr id="18774057" name="Chart 2">
          <a:extLst>
            <a:ext uri="{FF2B5EF4-FFF2-40B4-BE49-F238E27FC236}">
              <a16:creationId xmlns:a16="http://schemas.microsoft.com/office/drawing/2014/main" id="{2D0CB68F-837F-4AF5-9371-15256A6F8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35</xdr:row>
      <xdr:rowOff>22860</xdr:rowOff>
    </xdr:from>
    <xdr:to>
      <xdr:col>6</xdr:col>
      <xdr:colOff>297180</xdr:colOff>
      <xdr:row>50</xdr:row>
      <xdr:rowOff>22860</xdr:rowOff>
    </xdr:to>
    <xdr:graphicFrame macro="">
      <xdr:nvGraphicFramePr>
        <xdr:cNvPr id="18774058" name="Chart 3">
          <a:extLst>
            <a:ext uri="{FF2B5EF4-FFF2-40B4-BE49-F238E27FC236}">
              <a16:creationId xmlns:a16="http://schemas.microsoft.com/office/drawing/2014/main" id="{EA13FDA6-B620-4723-98F2-C94CE5EF0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457200</xdr:colOff>
      <xdr:row>100</xdr:row>
      <xdr:rowOff>121920</xdr:rowOff>
    </xdr:to>
    <xdr:sp macro="" textlink="">
      <xdr:nvSpPr>
        <xdr:cNvPr id="18774059" name="Text Box 5">
          <a:extLst>
            <a:ext uri="{FF2B5EF4-FFF2-40B4-BE49-F238E27FC236}">
              <a16:creationId xmlns:a16="http://schemas.microsoft.com/office/drawing/2014/main" id="{B536CAFA-746A-4F7E-BF17-4386E26C97E4}"/>
            </a:ext>
          </a:extLst>
        </xdr:cNvPr>
        <xdr:cNvSpPr txBox="1">
          <a:spLocks noChangeArrowheads="1"/>
        </xdr:cNvSpPr>
      </xdr:nvSpPr>
      <xdr:spPr bwMode="auto">
        <a:xfrm>
          <a:off x="411480" y="175793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429261</xdr:colOff>
      <xdr:row>22</xdr:row>
      <xdr:rowOff>133985</xdr:rowOff>
    </xdr:from>
    <xdr:to>
      <xdr:col>8</xdr:col>
      <xdr:colOff>337476</xdr:colOff>
      <xdr:row>26</xdr:row>
      <xdr:rowOff>133985</xdr:rowOff>
    </xdr:to>
    <xdr:sp macro="" textlink="">
      <xdr:nvSpPr>
        <xdr:cNvPr id="764934" name="AutoShape 6">
          <a:extLst>
            <a:ext uri="{FF2B5EF4-FFF2-40B4-BE49-F238E27FC236}">
              <a16:creationId xmlns:a16="http://schemas.microsoft.com/office/drawing/2014/main" id="{D05ACBB9-442A-4FAF-AE49-048ABEB7F544}"/>
            </a:ext>
          </a:extLst>
        </xdr:cNvPr>
        <xdr:cNvSpPr>
          <a:spLocks/>
        </xdr:cNvSpPr>
      </xdr:nvSpPr>
      <xdr:spPr bwMode="auto">
        <a:xfrm>
          <a:off x="4734561" y="4111625"/>
          <a:ext cx="1256955" cy="609600"/>
        </a:xfrm>
        <a:prstGeom prst="borderCallout1">
          <a:avLst>
            <a:gd name="adj1" fmla="val 12194"/>
            <a:gd name="adj2" fmla="val -8931"/>
            <a:gd name="adj3" fmla="val 24184"/>
            <a:gd name="adj4" fmla="val -2291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406400</xdr:colOff>
      <xdr:row>37</xdr:row>
      <xdr:rowOff>17780</xdr:rowOff>
    </xdr:from>
    <xdr:to>
      <xdr:col>8</xdr:col>
      <xdr:colOff>314582</xdr:colOff>
      <xdr:row>39</xdr:row>
      <xdr:rowOff>119810</xdr:rowOff>
    </xdr:to>
    <xdr:sp macro="" textlink="">
      <xdr:nvSpPr>
        <xdr:cNvPr id="764935" name="AutoShape 7">
          <a:extLst>
            <a:ext uri="{FF2B5EF4-FFF2-40B4-BE49-F238E27FC236}">
              <a16:creationId xmlns:a16="http://schemas.microsoft.com/office/drawing/2014/main" id="{F14A72F9-6D16-4423-AABD-9326AF3C4BE7}"/>
            </a:ext>
          </a:extLst>
        </xdr:cNvPr>
        <xdr:cNvSpPr>
          <a:spLocks/>
        </xdr:cNvSpPr>
      </xdr:nvSpPr>
      <xdr:spPr bwMode="auto">
        <a:xfrm>
          <a:off x="4711700" y="6281420"/>
          <a:ext cx="1256922" cy="406830"/>
        </a:xfrm>
        <a:prstGeom prst="borderCallout1">
          <a:avLst>
            <a:gd name="adj1" fmla="val 18519"/>
            <a:gd name="adj2" fmla="val -8694"/>
            <a:gd name="adj3" fmla="val 35332"/>
            <a:gd name="adj4" fmla="val -1680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86</xdr:row>
      <xdr:rowOff>0</xdr:rowOff>
    </xdr:from>
    <xdr:to>
      <xdr:col>4</xdr:col>
      <xdr:colOff>312420</xdr:colOff>
      <xdr:row>86</xdr:row>
      <xdr:rowOff>121920</xdr:rowOff>
    </xdr:to>
    <xdr:sp macro="" textlink="">
      <xdr:nvSpPr>
        <xdr:cNvPr id="18774062" name="Text Box 8">
          <a:extLst>
            <a:ext uri="{FF2B5EF4-FFF2-40B4-BE49-F238E27FC236}">
              <a16:creationId xmlns:a16="http://schemas.microsoft.com/office/drawing/2014/main" id="{0757B80E-D8EF-4E4B-BC4D-C5B42D134025}"/>
            </a:ext>
          </a:extLst>
        </xdr:cNvPr>
        <xdr:cNvSpPr txBox="1">
          <a:spLocks noChangeArrowheads="1"/>
        </xdr:cNvSpPr>
      </xdr:nvSpPr>
      <xdr:spPr bwMode="auto">
        <a:xfrm>
          <a:off x="3185160" y="1481328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69850</xdr:colOff>
      <xdr:row>82</xdr:row>
      <xdr:rowOff>43180</xdr:rowOff>
    </xdr:from>
    <xdr:ext cx="1445702" cy="152260"/>
    <xdr:sp macro="" textlink="">
      <xdr:nvSpPr>
        <xdr:cNvPr id="764937" name="Text Box 9">
          <a:extLst>
            <a:ext uri="{FF2B5EF4-FFF2-40B4-BE49-F238E27FC236}">
              <a16:creationId xmlns:a16="http://schemas.microsoft.com/office/drawing/2014/main" id="{B4920670-DC4A-4265-9893-04781A008974}"/>
            </a:ext>
          </a:extLst>
        </xdr:cNvPr>
        <xdr:cNvSpPr txBox="1">
          <a:spLocks noChangeArrowheads="1"/>
        </xdr:cNvSpPr>
      </xdr:nvSpPr>
      <xdr:spPr bwMode="auto">
        <a:xfrm>
          <a:off x="114300" y="1436370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86</xdr:row>
      <xdr:rowOff>0</xdr:rowOff>
    </xdr:from>
    <xdr:to>
      <xdr:col>4</xdr:col>
      <xdr:colOff>312420</xdr:colOff>
      <xdr:row>86</xdr:row>
      <xdr:rowOff>121920</xdr:rowOff>
    </xdr:to>
    <xdr:sp macro="" textlink="">
      <xdr:nvSpPr>
        <xdr:cNvPr id="18774064" name="Text Box 18">
          <a:extLst>
            <a:ext uri="{FF2B5EF4-FFF2-40B4-BE49-F238E27FC236}">
              <a16:creationId xmlns:a16="http://schemas.microsoft.com/office/drawing/2014/main" id="{E3A08A30-69F5-4DF4-A9E7-3DA31D09828C}"/>
            </a:ext>
          </a:extLst>
        </xdr:cNvPr>
        <xdr:cNvSpPr txBox="1">
          <a:spLocks noChangeArrowheads="1"/>
        </xdr:cNvSpPr>
      </xdr:nvSpPr>
      <xdr:spPr bwMode="auto">
        <a:xfrm>
          <a:off x="3185160" y="1481328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45720</xdr:rowOff>
    </xdr:to>
    <xdr:sp macro="" textlink="">
      <xdr:nvSpPr>
        <xdr:cNvPr id="18774065" name="Text Box 19">
          <a:extLst>
            <a:ext uri="{FF2B5EF4-FFF2-40B4-BE49-F238E27FC236}">
              <a16:creationId xmlns:a16="http://schemas.microsoft.com/office/drawing/2014/main" id="{51087A97-CEAA-4678-AC90-B680F6E23E27}"/>
            </a:ext>
          </a:extLst>
        </xdr:cNvPr>
        <xdr:cNvSpPr txBox="1">
          <a:spLocks noChangeArrowheads="1"/>
        </xdr:cNvSpPr>
      </xdr:nvSpPr>
      <xdr:spPr bwMode="auto">
        <a:xfrm>
          <a:off x="411480" y="1765554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457200</xdr:colOff>
      <xdr:row>100</xdr:row>
      <xdr:rowOff>121920</xdr:rowOff>
    </xdr:to>
    <xdr:sp macro="" textlink="">
      <xdr:nvSpPr>
        <xdr:cNvPr id="18774066" name="Text Box 20">
          <a:extLst>
            <a:ext uri="{FF2B5EF4-FFF2-40B4-BE49-F238E27FC236}">
              <a16:creationId xmlns:a16="http://schemas.microsoft.com/office/drawing/2014/main" id="{151D6211-BB45-4EC0-8AA1-D7BF956DC0AD}"/>
            </a:ext>
          </a:extLst>
        </xdr:cNvPr>
        <xdr:cNvSpPr txBox="1">
          <a:spLocks noChangeArrowheads="1"/>
        </xdr:cNvSpPr>
      </xdr:nvSpPr>
      <xdr:spPr bwMode="auto">
        <a:xfrm>
          <a:off x="411480" y="175793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457200</xdr:colOff>
      <xdr:row>100</xdr:row>
      <xdr:rowOff>121920</xdr:rowOff>
    </xdr:to>
    <xdr:sp macro="" textlink="">
      <xdr:nvSpPr>
        <xdr:cNvPr id="18774067" name="Text Box 21">
          <a:extLst>
            <a:ext uri="{FF2B5EF4-FFF2-40B4-BE49-F238E27FC236}">
              <a16:creationId xmlns:a16="http://schemas.microsoft.com/office/drawing/2014/main" id="{8582BFB7-0985-41F0-BFFB-FBAD48333A32}"/>
            </a:ext>
          </a:extLst>
        </xdr:cNvPr>
        <xdr:cNvSpPr txBox="1">
          <a:spLocks noChangeArrowheads="1"/>
        </xdr:cNvSpPr>
      </xdr:nvSpPr>
      <xdr:spPr bwMode="auto">
        <a:xfrm>
          <a:off x="411480" y="175793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457200</xdr:colOff>
      <xdr:row>100</xdr:row>
      <xdr:rowOff>121920</xdr:rowOff>
    </xdr:to>
    <xdr:sp macro="" textlink="">
      <xdr:nvSpPr>
        <xdr:cNvPr id="18774068" name="Text Box 22">
          <a:extLst>
            <a:ext uri="{FF2B5EF4-FFF2-40B4-BE49-F238E27FC236}">
              <a16:creationId xmlns:a16="http://schemas.microsoft.com/office/drawing/2014/main" id="{9A25922D-06E5-4509-B165-6ED312DEABAD}"/>
            </a:ext>
          </a:extLst>
        </xdr:cNvPr>
        <xdr:cNvSpPr txBox="1">
          <a:spLocks noChangeArrowheads="1"/>
        </xdr:cNvSpPr>
      </xdr:nvSpPr>
      <xdr:spPr bwMode="auto">
        <a:xfrm>
          <a:off x="411480" y="175793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457200</xdr:colOff>
      <xdr:row>100</xdr:row>
      <xdr:rowOff>121920</xdr:rowOff>
    </xdr:to>
    <xdr:sp macro="" textlink="">
      <xdr:nvSpPr>
        <xdr:cNvPr id="18774069" name="Text Box 23">
          <a:extLst>
            <a:ext uri="{FF2B5EF4-FFF2-40B4-BE49-F238E27FC236}">
              <a16:creationId xmlns:a16="http://schemas.microsoft.com/office/drawing/2014/main" id="{6F6E6B78-8BD3-4D0E-A6AE-DE0DE236805D}"/>
            </a:ext>
          </a:extLst>
        </xdr:cNvPr>
        <xdr:cNvSpPr txBox="1">
          <a:spLocks noChangeArrowheads="1"/>
        </xdr:cNvSpPr>
      </xdr:nvSpPr>
      <xdr:spPr bwMode="auto">
        <a:xfrm>
          <a:off x="411480" y="175793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457200</xdr:colOff>
      <xdr:row>100</xdr:row>
      <xdr:rowOff>121920</xdr:rowOff>
    </xdr:to>
    <xdr:sp macro="" textlink="">
      <xdr:nvSpPr>
        <xdr:cNvPr id="18774070" name="Text Box 24">
          <a:extLst>
            <a:ext uri="{FF2B5EF4-FFF2-40B4-BE49-F238E27FC236}">
              <a16:creationId xmlns:a16="http://schemas.microsoft.com/office/drawing/2014/main" id="{B47F25EF-3C45-4DD6-A69F-BF8F677091B2}"/>
            </a:ext>
          </a:extLst>
        </xdr:cNvPr>
        <xdr:cNvSpPr txBox="1">
          <a:spLocks noChangeArrowheads="1"/>
        </xdr:cNvSpPr>
      </xdr:nvSpPr>
      <xdr:spPr bwMode="auto">
        <a:xfrm>
          <a:off x="411480" y="175793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457200</xdr:colOff>
      <xdr:row>100</xdr:row>
      <xdr:rowOff>121920</xdr:rowOff>
    </xdr:to>
    <xdr:sp macro="" textlink="">
      <xdr:nvSpPr>
        <xdr:cNvPr id="18774071" name="Text Box 25">
          <a:extLst>
            <a:ext uri="{FF2B5EF4-FFF2-40B4-BE49-F238E27FC236}">
              <a16:creationId xmlns:a16="http://schemas.microsoft.com/office/drawing/2014/main" id="{A096F44E-5305-4645-94FE-346356A90899}"/>
            </a:ext>
          </a:extLst>
        </xdr:cNvPr>
        <xdr:cNvSpPr txBox="1">
          <a:spLocks noChangeArrowheads="1"/>
        </xdr:cNvSpPr>
      </xdr:nvSpPr>
      <xdr:spPr bwMode="auto">
        <a:xfrm>
          <a:off x="411480" y="175793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0</xdr:rowOff>
    </xdr:from>
    <xdr:to>
      <xdr:col>0</xdr:col>
      <xdr:colOff>457200</xdr:colOff>
      <xdr:row>100</xdr:row>
      <xdr:rowOff>121920</xdr:rowOff>
    </xdr:to>
    <xdr:sp macro="" textlink="">
      <xdr:nvSpPr>
        <xdr:cNvPr id="18774072" name="Text Box 26">
          <a:extLst>
            <a:ext uri="{FF2B5EF4-FFF2-40B4-BE49-F238E27FC236}">
              <a16:creationId xmlns:a16="http://schemas.microsoft.com/office/drawing/2014/main" id="{98032B03-627D-436A-893C-D26978C063D5}"/>
            </a:ext>
          </a:extLst>
        </xdr:cNvPr>
        <xdr:cNvSpPr txBox="1">
          <a:spLocks noChangeArrowheads="1"/>
        </xdr:cNvSpPr>
      </xdr:nvSpPr>
      <xdr:spPr bwMode="auto">
        <a:xfrm>
          <a:off x="411480" y="175793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99</xdr:row>
      <xdr:rowOff>0</xdr:rowOff>
    </xdr:from>
    <xdr:to>
      <xdr:col>4</xdr:col>
      <xdr:colOff>312420</xdr:colOff>
      <xdr:row>99</xdr:row>
      <xdr:rowOff>121920</xdr:rowOff>
    </xdr:to>
    <xdr:sp macro="" textlink="">
      <xdr:nvSpPr>
        <xdr:cNvPr id="18774073" name="Text Box 27">
          <a:extLst>
            <a:ext uri="{FF2B5EF4-FFF2-40B4-BE49-F238E27FC236}">
              <a16:creationId xmlns:a16="http://schemas.microsoft.com/office/drawing/2014/main" id="{AF855E30-48B6-411E-B41D-EC91A16A8EF5}"/>
            </a:ext>
          </a:extLst>
        </xdr:cNvPr>
        <xdr:cNvSpPr txBox="1">
          <a:spLocks noChangeArrowheads="1"/>
        </xdr:cNvSpPr>
      </xdr:nvSpPr>
      <xdr:spPr bwMode="auto">
        <a:xfrm>
          <a:off x="3185160" y="173583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99</xdr:row>
      <xdr:rowOff>0</xdr:rowOff>
    </xdr:from>
    <xdr:to>
      <xdr:col>4</xdr:col>
      <xdr:colOff>312420</xdr:colOff>
      <xdr:row>99</xdr:row>
      <xdr:rowOff>121920</xdr:rowOff>
    </xdr:to>
    <xdr:sp macro="" textlink="">
      <xdr:nvSpPr>
        <xdr:cNvPr id="18774074" name="Text Box 28">
          <a:extLst>
            <a:ext uri="{FF2B5EF4-FFF2-40B4-BE49-F238E27FC236}">
              <a16:creationId xmlns:a16="http://schemas.microsoft.com/office/drawing/2014/main" id="{85A8341A-843D-43C2-BB72-DB7739B8612C}"/>
            </a:ext>
          </a:extLst>
        </xdr:cNvPr>
        <xdr:cNvSpPr txBox="1">
          <a:spLocks noChangeArrowheads="1"/>
        </xdr:cNvSpPr>
      </xdr:nvSpPr>
      <xdr:spPr bwMode="auto">
        <a:xfrm>
          <a:off x="3185160" y="173583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0.91367</cdr:x>
      <cdr:y>0.51947</cdr:y>
    </cdr:from>
    <cdr:to>
      <cdr:x>0.97341</cdr:x>
      <cdr:y>0.70793</cdr:y>
    </cdr:to>
    <cdr:sp macro="" textlink="">
      <cdr:nvSpPr>
        <cdr:cNvPr id="76595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9863" y="1454875"/>
          <a:ext cx="274256" cy="624255"/>
        </a:xfrm>
        <a:prstGeom xmlns:a="http://schemas.openxmlformats.org/drawingml/2006/main" prst="upArrow">
          <a:avLst>
            <a:gd name="adj1" fmla="val 50000"/>
            <a:gd name="adj2" fmla="val 5690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0.59828</cdr:x>
      <cdr:y>0.3426</cdr:y>
    </cdr:from>
    <cdr:to>
      <cdr:x>0.61075</cdr:x>
      <cdr:y>0.32071</cdr:y>
    </cdr:to>
    <cdr:sp macro="" textlink="">
      <cdr:nvSpPr>
        <cdr:cNvPr id="76697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950" y="695325"/>
          <a:ext cx="228600" cy="589913"/>
        </a:xfrm>
        <a:prstGeom xmlns:a="http://schemas.openxmlformats.org/drawingml/2006/main" prst="downArrow">
          <a:avLst>
            <a:gd name="adj1" fmla="val 50000"/>
            <a:gd name="adj2" fmla="val 4657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0.59704</cdr:x>
      <cdr:y>0.34314</cdr:y>
    </cdr:from>
    <cdr:to>
      <cdr:x>0.6078</cdr:x>
      <cdr:y>0.32069</cdr:y>
    </cdr:to>
    <cdr:sp macro="" textlink="">
      <cdr:nvSpPr>
        <cdr:cNvPr id="768002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950" y="828675"/>
          <a:ext cx="228600" cy="588449"/>
        </a:xfrm>
        <a:prstGeom xmlns:a="http://schemas.openxmlformats.org/drawingml/2006/main" prst="downArrow">
          <a:avLst>
            <a:gd name="adj1" fmla="val 50000"/>
            <a:gd name="adj2" fmla="val 4373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15240</xdr:rowOff>
    </xdr:from>
    <xdr:to>
      <xdr:col>8</xdr:col>
      <xdr:colOff>114300</xdr:colOff>
      <xdr:row>81</xdr:row>
      <xdr:rowOff>76200</xdr:rowOff>
    </xdr:to>
    <xdr:graphicFrame macro="">
      <xdr:nvGraphicFramePr>
        <xdr:cNvPr id="18681952" name="Chart 1">
          <a:extLst>
            <a:ext uri="{FF2B5EF4-FFF2-40B4-BE49-F238E27FC236}">
              <a16:creationId xmlns:a16="http://schemas.microsoft.com/office/drawing/2014/main" id="{B582679F-59FD-401B-BD00-F0F91852C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137160</xdr:rowOff>
    </xdr:from>
    <xdr:to>
      <xdr:col>6</xdr:col>
      <xdr:colOff>403860</xdr:colOff>
      <xdr:row>34</xdr:row>
      <xdr:rowOff>38100</xdr:rowOff>
    </xdr:to>
    <xdr:graphicFrame macro="">
      <xdr:nvGraphicFramePr>
        <xdr:cNvPr id="18681953" name="Chart 2">
          <a:extLst>
            <a:ext uri="{FF2B5EF4-FFF2-40B4-BE49-F238E27FC236}">
              <a16:creationId xmlns:a16="http://schemas.microsoft.com/office/drawing/2014/main" id="{A7C88B95-72EE-4B6D-8E03-74677F683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34</xdr:row>
      <xdr:rowOff>53340</xdr:rowOff>
    </xdr:from>
    <xdr:to>
      <xdr:col>6</xdr:col>
      <xdr:colOff>388620</xdr:colOff>
      <xdr:row>49</xdr:row>
      <xdr:rowOff>53340</xdr:rowOff>
    </xdr:to>
    <xdr:graphicFrame macro="">
      <xdr:nvGraphicFramePr>
        <xdr:cNvPr id="18681954" name="Chart 3">
          <a:extLst>
            <a:ext uri="{FF2B5EF4-FFF2-40B4-BE49-F238E27FC236}">
              <a16:creationId xmlns:a16="http://schemas.microsoft.com/office/drawing/2014/main" id="{AFC48AB2-E3F0-4976-A404-498D896A7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104</xdr:row>
      <xdr:rowOff>76200</xdr:rowOff>
    </xdr:from>
    <xdr:to>
      <xdr:col>0</xdr:col>
      <xdr:colOff>449580</xdr:colOff>
      <xdr:row>106</xdr:row>
      <xdr:rowOff>0</xdr:rowOff>
    </xdr:to>
    <xdr:sp macro="" textlink="">
      <xdr:nvSpPr>
        <xdr:cNvPr id="18681955" name="Text Box 5">
          <a:extLst>
            <a:ext uri="{FF2B5EF4-FFF2-40B4-BE49-F238E27FC236}">
              <a16:creationId xmlns:a16="http://schemas.microsoft.com/office/drawing/2014/main" id="{F41DDA97-C7DE-43D2-9044-A07217155419}"/>
            </a:ext>
          </a:extLst>
        </xdr:cNvPr>
        <xdr:cNvSpPr txBox="1">
          <a:spLocks noChangeArrowheads="1"/>
        </xdr:cNvSpPr>
      </xdr:nvSpPr>
      <xdr:spPr bwMode="auto">
        <a:xfrm>
          <a:off x="411480" y="18394680"/>
          <a:ext cx="38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225426</xdr:colOff>
      <xdr:row>22</xdr:row>
      <xdr:rowOff>34925</xdr:rowOff>
    </xdr:from>
    <xdr:to>
      <xdr:col>9</xdr:col>
      <xdr:colOff>121445</xdr:colOff>
      <xdr:row>25</xdr:row>
      <xdr:rowOff>87451</xdr:rowOff>
    </xdr:to>
    <xdr:sp macro="" textlink="">
      <xdr:nvSpPr>
        <xdr:cNvPr id="660486" name="AutoShape 6">
          <a:extLst>
            <a:ext uri="{FF2B5EF4-FFF2-40B4-BE49-F238E27FC236}">
              <a16:creationId xmlns:a16="http://schemas.microsoft.com/office/drawing/2014/main" id="{FBA73A39-0ACA-4A8D-B136-80BB9A0A93E6}"/>
            </a:ext>
          </a:extLst>
        </xdr:cNvPr>
        <xdr:cNvSpPr>
          <a:spLocks/>
        </xdr:cNvSpPr>
      </xdr:nvSpPr>
      <xdr:spPr bwMode="auto">
        <a:xfrm>
          <a:off x="5224146" y="4012565"/>
          <a:ext cx="1244759" cy="509726"/>
        </a:xfrm>
        <a:prstGeom prst="borderCallout1">
          <a:avLst>
            <a:gd name="adj1" fmla="val 12245"/>
            <a:gd name="adj2" fmla="val -8079"/>
            <a:gd name="adj3" fmla="val 18729"/>
            <a:gd name="adj4" fmla="val -2235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47625</xdr:colOff>
      <xdr:row>35</xdr:row>
      <xdr:rowOff>142875</xdr:rowOff>
    </xdr:from>
    <xdr:to>
      <xdr:col>8</xdr:col>
      <xdr:colOff>424514</xdr:colOff>
      <xdr:row>38</xdr:row>
      <xdr:rowOff>2625</xdr:rowOff>
    </xdr:to>
    <xdr:sp macro="" textlink="">
      <xdr:nvSpPr>
        <xdr:cNvPr id="660487" name="AutoShape 7">
          <a:extLst>
            <a:ext uri="{FF2B5EF4-FFF2-40B4-BE49-F238E27FC236}">
              <a16:creationId xmlns:a16="http://schemas.microsoft.com/office/drawing/2014/main" id="{5303D151-3D49-4A50-BEF3-72A0F637A6C9}"/>
            </a:ext>
          </a:extLst>
        </xdr:cNvPr>
        <xdr:cNvSpPr>
          <a:spLocks/>
        </xdr:cNvSpPr>
      </xdr:nvSpPr>
      <xdr:spPr bwMode="auto">
        <a:xfrm>
          <a:off x="5046345" y="6101715"/>
          <a:ext cx="1032209" cy="316950"/>
        </a:xfrm>
        <a:prstGeom prst="borderCallout1">
          <a:avLst>
            <a:gd name="adj1" fmla="val 17648"/>
            <a:gd name="adj2" fmla="val -7921"/>
            <a:gd name="adj3" fmla="val 36764"/>
            <a:gd name="adj4" fmla="val -18713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83</xdr:row>
      <xdr:rowOff>0</xdr:rowOff>
    </xdr:from>
    <xdr:to>
      <xdr:col>4</xdr:col>
      <xdr:colOff>304800</xdr:colOff>
      <xdr:row>84</xdr:row>
      <xdr:rowOff>22860</xdr:rowOff>
    </xdr:to>
    <xdr:sp macro="" textlink="">
      <xdr:nvSpPr>
        <xdr:cNvPr id="18681958" name="Text Box 8">
          <a:extLst>
            <a:ext uri="{FF2B5EF4-FFF2-40B4-BE49-F238E27FC236}">
              <a16:creationId xmlns:a16="http://schemas.microsoft.com/office/drawing/2014/main" id="{45DBBEC4-BD8B-4B75-A5B7-B297DA1BE628}"/>
            </a:ext>
          </a:extLst>
        </xdr:cNvPr>
        <xdr:cNvSpPr txBox="1">
          <a:spLocks noChangeArrowheads="1"/>
        </xdr:cNvSpPr>
      </xdr:nvSpPr>
      <xdr:spPr bwMode="auto">
        <a:xfrm>
          <a:off x="3185160" y="14356080"/>
          <a:ext cx="381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80</xdr:row>
      <xdr:rowOff>42545</xdr:rowOff>
    </xdr:from>
    <xdr:ext cx="1445702" cy="145339"/>
    <xdr:sp macro="" textlink="">
      <xdr:nvSpPr>
        <xdr:cNvPr id="660489" name="Text Box 9">
          <a:extLst>
            <a:ext uri="{FF2B5EF4-FFF2-40B4-BE49-F238E27FC236}">
              <a16:creationId xmlns:a16="http://schemas.microsoft.com/office/drawing/2014/main" id="{E18DE92D-61E1-4E92-AE42-D957FF73ABF6}"/>
            </a:ext>
          </a:extLst>
        </xdr:cNvPr>
        <xdr:cNvSpPr txBox="1">
          <a:spLocks noChangeArrowheads="1"/>
        </xdr:cNvSpPr>
      </xdr:nvSpPr>
      <xdr:spPr bwMode="auto">
        <a:xfrm>
          <a:off x="0" y="140779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210820</xdr:colOff>
      <xdr:row>98</xdr:row>
      <xdr:rowOff>0</xdr:rowOff>
    </xdr:from>
    <xdr:to>
      <xdr:col>1</xdr:col>
      <xdr:colOff>19088</xdr:colOff>
      <xdr:row>98</xdr:row>
      <xdr:rowOff>0</xdr:rowOff>
    </xdr:to>
    <xdr:sp macro="" textlink="">
      <xdr:nvSpPr>
        <xdr:cNvPr id="660498" name="Text Box 18">
          <a:extLst>
            <a:ext uri="{FF2B5EF4-FFF2-40B4-BE49-F238E27FC236}">
              <a16:creationId xmlns:a16="http://schemas.microsoft.com/office/drawing/2014/main" id="{17B79F5B-E436-4A71-9DF5-F3523965E5AB}"/>
            </a:ext>
          </a:extLst>
        </xdr:cNvPr>
        <xdr:cNvSpPr txBox="1">
          <a:spLocks noChangeArrowheads="1"/>
        </xdr:cNvSpPr>
      </xdr:nvSpPr>
      <xdr:spPr bwMode="auto">
        <a:xfrm>
          <a:off x="352425" y="16468725"/>
          <a:ext cx="59055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2006-2008</a:t>
          </a:r>
        </a:p>
      </xdr:txBody>
    </xdr:sp>
    <xdr:clientData/>
  </xdr:twoCellAnchor>
  <xdr:twoCellAnchor>
    <xdr:from>
      <xdr:col>0</xdr:col>
      <xdr:colOff>264795</xdr:colOff>
      <xdr:row>98</xdr:row>
      <xdr:rowOff>0</xdr:rowOff>
    </xdr:from>
    <xdr:to>
      <xdr:col>0</xdr:col>
      <xdr:colOff>517452</xdr:colOff>
      <xdr:row>98</xdr:row>
      <xdr:rowOff>0</xdr:rowOff>
    </xdr:to>
    <xdr:sp macro="" textlink="">
      <xdr:nvSpPr>
        <xdr:cNvPr id="660499" name="Text Box 19">
          <a:extLst>
            <a:ext uri="{FF2B5EF4-FFF2-40B4-BE49-F238E27FC236}">
              <a16:creationId xmlns:a16="http://schemas.microsoft.com/office/drawing/2014/main" id="{009BE963-0DFF-4F14-AAD2-8AC193297923}"/>
            </a:ext>
          </a:extLst>
        </xdr:cNvPr>
        <xdr:cNvSpPr txBox="1">
          <a:spLocks noChangeArrowheads="1"/>
        </xdr:cNvSpPr>
      </xdr:nvSpPr>
      <xdr:spPr bwMode="auto">
        <a:xfrm>
          <a:off x="457200" y="16468725"/>
          <a:ext cx="40957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114300</xdr:rowOff>
    </xdr:to>
    <xdr:sp macro="" textlink="">
      <xdr:nvSpPr>
        <xdr:cNvPr id="18681962" name="Text Box 20">
          <a:extLst>
            <a:ext uri="{FF2B5EF4-FFF2-40B4-BE49-F238E27FC236}">
              <a16:creationId xmlns:a16="http://schemas.microsoft.com/office/drawing/2014/main" id="{CC4D7B25-BB17-4ED1-B506-16C6A59FEC68}"/>
            </a:ext>
          </a:extLst>
        </xdr:cNvPr>
        <xdr:cNvSpPr txBox="1">
          <a:spLocks noChangeArrowheads="1"/>
        </xdr:cNvSpPr>
      </xdr:nvSpPr>
      <xdr:spPr bwMode="auto">
        <a:xfrm>
          <a:off x="411480" y="1728978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114300</xdr:rowOff>
    </xdr:to>
    <xdr:sp macro="" textlink="">
      <xdr:nvSpPr>
        <xdr:cNvPr id="18681963" name="Text Box 21">
          <a:extLst>
            <a:ext uri="{FF2B5EF4-FFF2-40B4-BE49-F238E27FC236}">
              <a16:creationId xmlns:a16="http://schemas.microsoft.com/office/drawing/2014/main" id="{01F160E5-7319-4FCD-ADB6-CC5FFB3C93E0}"/>
            </a:ext>
          </a:extLst>
        </xdr:cNvPr>
        <xdr:cNvSpPr txBox="1">
          <a:spLocks noChangeArrowheads="1"/>
        </xdr:cNvSpPr>
      </xdr:nvSpPr>
      <xdr:spPr bwMode="auto">
        <a:xfrm>
          <a:off x="411480" y="1728978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114300</xdr:rowOff>
    </xdr:to>
    <xdr:sp macro="" textlink="">
      <xdr:nvSpPr>
        <xdr:cNvPr id="18681964" name="Text Box 22">
          <a:extLst>
            <a:ext uri="{FF2B5EF4-FFF2-40B4-BE49-F238E27FC236}">
              <a16:creationId xmlns:a16="http://schemas.microsoft.com/office/drawing/2014/main" id="{3349A4FD-C21F-4DF8-8321-EED09184D729}"/>
            </a:ext>
          </a:extLst>
        </xdr:cNvPr>
        <xdr:cNvSpPr txBox="1">
          <a:spLocks noChangeArrowheads="1"/>
        </xdr:cNvSpPr>
      </xdr:nvSpPr>
      <xdr:spPr bwMode="auto">
        <a:xfrm>
          <a:off x="411480" y="1728978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114300</xdr:rowOff>
    </xdr:to>
    <xdr:sp macro="" textlink="">
      <xdr:nvSpPr>
        <xdr:cNvPr id="18681965" name="Text Box 23">
          <a:extLst>
            <a:ext uri="{FF2B5EF4-FFF2-40B4-BE49-F238E27FC236}">
              <a16:creationId xmlns:a16="http://schemas.microsoft.com/office/drawing/2014/main" id="{5A577A5A-601E-4072-A465-837027B58644}"/>
            </a:ext>
          </a:extLst>
        </xdr:cNvPr>
        <xdr:cNvSpPr txBox="1">
          <a:spLocks noChangeArrowheads="1"/>
        </xdr:cNvSpPr>
      </xdr:nvSpPr>
      <xdr:spPr bwMode="auto">
        <a:xfrm>
          <a:off x="411480" y="1728978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114300</xdr:rowOff>
    </xdr:to>
    <xdr:sp macro="" textlink="">
      <xdr:nvSpPr>
        <xdr:cNvPr id="18681966" name="Text Box 24">
          <a:extLst>
            <a:ext uri="{FF2B5EF4-FFF2-40B4-BE49-F238E27FC236}">
              <a16:creationId xmlns:a16="http://schemas.microsoft.com/office/drawing/2014/main" id="{5B46CE3D-0C8D-4A92-B768-0442267AE1D6}"/>
            </a:ext>
          </a:extLst>
        </xdr:cNvPr>
        <xdr:cNvSpPr txBox="1">
          <a:spLocks noChangeArrowheads="1"/>
        </xdr:cNvSpPr>
      </xdr:nvSpPr>
      <xdr:spPr bwMode="auto">
        <a:xfrm>
          <a:off x="411480" y="1728978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114300</xdr:rowOff>
    </xdr:to>
    <xdr:sp macro="" textlink="">
      <xdr:nvSpPr>
        <xdr:cNvPr id="18681967" name="Text Box 25">
          <a:extLst>
            <a:ext uri="{FF2B5EF4-FFF2-40B4-BE49-F238E27FC236}">
              <a16:creationId xmlns:a16="http://schemas.microsoft.com/office/drawing/2014/main" id="{07EF01C3-FC92-4B35-A833-2EA08CE91BEC}"/>
            </a:ext>
          </a:extLst>
        </xdr:cNvPr>
        <xdr:cNvSpPr txBox="1">
          <a:spLocks noChangeArrowheads="1"/>
        </xdr:cNvSpPr>
      </xdr:nvSpPr>
      <xdr:spPr bwMode="auto">
        <a:xfrm>
          <a:off x="411480" y="1728978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114300</xdr:rowOff>
    </xdr:to>
    <xdr:sp macro="" textlink="">
      <xdr:nvSpPr>
        <xdr:cNvPr id="18681968" name="Text Box 26">
          <a:extLst>
            <a:ext uri="{FF2B5EF4-FFF2-40B4-BE49-F238E27FC236}">
              <a16:creationId xmlns:a16="http://schemas.microsoft.com/office/drawing/2014/main" id="{608A9164-B7A9-4858-9577-7D113D829728}"/>
            </a:ext>
          </a:extLst>
        </xdr:cNvPr>
        <xdr:cNvSpPr txBox="1">
          <a:spLocks noChangeArrowheads="1"/>
        </xdr:cNvSpPr>
      </xdr:nvSpPr>
      <xdr:spPr bwMode="auto">
        <a:xfrm>
          <a:off x="411480" y="1728978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97</xdr:row>
      <xdr:rowOff>0</xdr:rowOff>
    </xdr:from>
    <xdr:to>
      <xdr:col>4</xdr:col>
      <xdr:colOff>312420</xdr:colOff>
      <xdr:row>97</xdr:row>
      <xdr:rowOff>114300</xdr:rowOff>
    </xdr:to>
    <xdr:sp macro="" textlink="">
      <xdr:nvSpPr>
        <xdr:cNvPr id="18681969" name="Text Box 27">
          <a:extLst>
            <a:ext uri="{FF2B5EF4-FFF2-40B4-BE49-F238E27FC236}">
              <a16:creationId xmlns:a16="http://schemas.microsoft.com/office/drawing/2014/main" id="{68A13EB4-AFCF-44B8-8CDB-1BE47F7C1BE8}"/>
            </a:ext>
          </a:extLst>
        </xdr:cNvPr>
        <xdr:cNvSpPr txBox="1">
          <a:spLocks noChangeArrowheads="1"/>
        </xdr:cNvSpPr>
      </xdr:nvSpPr>
      <xdr:spPr bwMode="auto">
        <a:xfrm>
          <a:off x="3185160" y="1706880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97</xdr:row>
      <xdr:rowOff>0</xdr:rowOff>
    </xdr:from>
    <xdr:to>
      <xdr:col>4</xdr:col>
      <xdr:colOff>312420</xdr:colOff>
      <xdr:row>97</xdr:row>
      <xdr:rowOff>114300</xdr:rowOff>
    </xdr:to>
    <xdr:sp macro="" textlink="">
      <xdr:nvSpPr>
        <xdr:cNvPr id="18681970" name="Text Box 28">
          <a:extLst>
            <a:ext uri="{FF2B5EF4-FFF2-40B4-BE49-F238E27FC236}">
              <a16:creationId xmlns:a16="http://schemas.microsoft.com/office/drawing/2014/main" id="{F6692F8C-E28B-472D-B7EC-1FFF4A4FE0C8}"/>
            </a:ext>
          </a:extLst>
        </xdr:cNvPr>
        <xdr:cNvSpPr txBox="1">
          <a:spLocks noChangeArrowheads="1"/>
        </xdr:cNvSpPr>
      </xdr:nvSpPr>
      <xdr:spPr bwMode="auto">
        <a:xfrm>
          <a:off x="3185160" y="1706880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84</xdr:row>
      <xdr:rowOff>0</xdr:rowOff>
    </xdr:from>
    <xdr:to>
      <xdr:col>4</xdr:col>
      <xdr:colOff>312420</xdr:colOff>
      <xdr:row>84</xdr:row>
      <xdr:rowOff>114300</xdr:rowOff>
    </xdr:to>
    <xdr:sp macro="" textlink="">
      <xdr:nvSpPr>
        <xdr:cNvPr id="18681971" name="Text Box 29">
          <a:extLst>
            <a:ext uri="{FF2B5EF4-FFF2-40B4-BE49-F238E27FC236}">
              <a16:creationId xmlns:a16="http://schemas.microsoft.com/office/drawing/2014/main" id="{0CF1C196-7392-489B-8337-1A025261BA27}"/>
            </a:ext>
          </a:extLst>
        </xdr:cNvPr>
        <xdr:cNvSpPr txBox="1">
          <a:spLocks noChangeArrowheads="1"/>
        </xdr:cNvSpPr>
      </xdr:nvSpPr>
      <xdr:spPr bwMode="auto">
        <a:xfrm>
          <a:off x="3185160" y="1450848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0.59753</cdr:x>
      <cdr:y>0.34207</cdr:y>
    </cdr:from>
    <cdr:to>
      <cdr:x>0.60731</cdr:x>
      <cdr:y>0.3156</cdr:y>
    </cdr:to>
    <cdr:sp macro="" textlink="">
      <cdr:nvSpPr>
        <cdr:cNvPr id="130867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2475" y="762000"/>
          <a:ext cx="228600" cy="564351"/>
        </a:xfrm>
        <a:prstGeom xmlns:a="http://schemas.openxmlformats.org/drawingml/2006/main" prst="downArrow">
          <a:avLst>
            <a:gd name="adj1" fmla="val 50000"/>
            <a:gd name="adj2" fmla="val 4779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0.92933</cdr:x>
      <cdr:y>0.46698</cdr:y>
    </cdr:from>
    <cdr:to>
      <cdr:x>0.98955</cdr:x>
      <cdr:y>0.65136</cdr:y>
    </cdr:to>
    <cdr:sp macro="" textlink="">
      <cdr:nvSpPr>
        <cdr:cNvPr id="66150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0012" y="1241337"/>
          <a:ext cx="277213" cy="534207"/>
        </a:xfrm>
        <a:prstGeom xmlns:a="http://schemas.openxmlformats.org/drawingml/2006/main" prst="upArrow">
          <a:avLst>
            <a:gd name="adj1" fmla="val 50000"/>
            <a:gd name="adj2" fmla="val 4817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0.58855</cdr:x>
      <cdr:y>0.2707</cdr:y>
    </cdr:from>
    <cdr:to>
      <cdr:x>0.60202</cdr:x>
      <cdr:y>0.26761</cdr:y>
    </cdr:to>
    <cdr:sp macro="" textlink="">
      <cdr:nvSpPr>
        <cdr:cNvPr id="66252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9149" y="561976"/>
          <a:ext cx="257175" cy="675792"/>
        </a:xfrm>
        <a:prstGeom xmlns:a="http://schemas.openxmlformats.org/drawingml/2006/main" prst="downArrow">
          <a:avLst>
            <a:gd name="adj1" fmla="val 50000"/>
            <a:gd name="adj2" fmla="val 4060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0.59283</cdr:x>
      <cdr:y>0.28292</cdr:y>
    </cdr:from>
    <cdr:to>
      <cdr:x>0.60702</cdr:x>
      <cdr:y>0.26691</cdr:y>
    </cdr:to>
    <cdr:sp macro="" textlink="">
      <cdr:nvSpPr>
        <cdr:cNvPr id="66355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657225"/>
          <a:ext cx="228600" cy="734593"/>
        </a:xfrm>
        <a:prstGeom xmlns:a="http://schemas.openxmlformats.org/drawingml/2006/main" prst="downArrow">
          <a:avLst>
            <a:gd name="adj1" fmla="val 50000"/>
            <a:gd name="adj2" fmla="val 4026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15240</xdr:rowOff>
    </xdr:from>
    <xdr:to>
      <xdr:col>8</xdr:col>
      <xdr:colOff>106680</xdr:colOff>
      <xdr:row>83</xdr:row>
      <xdr:rowOff>0</xdr:rowOff>
    </xdr:to>
    <xdr:graphicFrame macro="">
      <xdr:nvGraphicFramePr>
        <xdr:cNvPr id="16284488" name="Chart 1">
          <a:extLst>
            <a:ext uri="{FF2B5EF4-FFF2-40B4-BE49-F238E27FC236}">
              <a16:creationId xmlns:a16="http://schemas.microsoft.com/office/drawing/2014/main" id="{7BB50EC1-6005-47C3-9C50-A505E0D86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20</xdr:row>
      <xdr:rowOff>91440</xdr:rowOff>
    </xdr:from>
    <xdr:to>
      <xdr:col>6</xdr:col>
      <xdr:colOff>289560</xdr:colOff>
      <xdr:row>35</xdr:row>
      <xdr:rowOff>53340</xdr:rowOff>
    </xdr:to>
    <xdr:graphicFrame macro="">
      <xdr:nvGraphicFramePr>
        <xdr:cNvPr id="16284489" name="Chart 2">
          <a:extLst>
            <a:ext uri="{FF2B5EF4-FFF2-40B4-BE49-F238E27FC236}">
              <a16:creationId xmlns:a16="http://schemas.microsoft.com/office/drawing/2014/main" id="{74EED20C-8B24-45E8-B48B-C73A77894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35</xdr:row>
      <xdr:rowOff>60960</xdr:rowOff>
    </xdr:from>
    <xdr:to>
      <xdr:col>6</xdr:col>
      <xdr:colOff>312420</xdr:colOff>
      <xdr:row>50</xdr:row>
      <xdr:rowOff>60960</xdr:rowOff>
    </xdr:to>
    <xdr:graphicFrame macro="">
      <xdr:nvGraphicFramePr>
        <xdr:cNvPr id="16284490" name="Chart 3">
          <a:extLst>
            <a:ext uri="{FF2B5EF4-FFF2-40B4-BE49-F238E27FC236}">
              <a16:creationId xmlns:a16="http://schemas.microsoft.com/office/drawing/2014/main" id="{FD1B2F04-4068-4828-9A1F-AFE476E70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457200</xdr:colOff>
      <xdr:row>99</xdr:row>
      <xdr:rowOff>121920</xdr:rowOff>
    </xdr:to>
    <xdr:sp macro="" textlink="">
      <xdr:nvSpPr>
        <xdr:cNvPr id="16284491" name="Text Box 5">
          <a:extLst>
            <a:ext uri="{FF2B5EF4-FFF2-40B4-BE49-F238E27FC236}">
              <a16:creationId xmlns:a16="http://schemas.microsoft.com/office/drawing/2014/main" id="{D7B26588-DCCA-404E-A9B8-FFE037082168}"/>
            </a:ext>
          </a:extLst>
        </xdr:cNvPr>
        <xdr:cNvSpPr txBox="1">
          <a:spLocks noChangeArrowheads="1"/>
        </xdr:cNvSpPr>
      </xdr:nvSpPr>
      <xdr:spPr bwMode="auto">
        <a:xfrm>
          <a:off x="411480" y="174345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71121</xdr:colOff>
      <xdr:row>21</xdr:row>
      <xdr:rowOff>93345</xdr:rowOff>
    </xdr:from>
    <xdr:to>
      <xdr:col>8</xdr:col>
      <xdr:colOff>380058</xdr:colOff>
      <xdr:row>25</xdr:row>
      <xdr:rowOff>72415</xdr:rowOff>
    </xdr:to>
    <xdr:sp macro="" textlink="">
      <xdr:nvSpPr>
        <xdr:cNvPr id="375814" name="AutoShape 6">
          <a:extLst>
            <a:ext uri="{FF2B5EF4-FFF2-40B4-BE49-F238E27FC236}">
              <a16:creationId xmlns:a16="http://schemas.microsoft.com/office/drawing/2014/main" id="{2EA67E9F-B5F9-4BBC-93D2-751986DE9284}"/>
            </a:ext>
          </a:extLst>
        </xdr:cNvPr>
        <xdr:cNvSpPr>
          <a:spLocks/>
        </xdr:cNvSpPr>
      </xdr:nvSpPr>
      <xdr:spPr bwMode="auto">
        <a:xfrm>
          <a:off x="5069841" y="4627245"/>
          <a:ext cx="1002357" cy="588670"/>
        </a:xfrm>
        <a:prstGeom prst="borderCallout1">
          <a:avLst>
            <a:gd name="adj1" fmla="val 12194"/>
            <a:gd name="adj2" fmla="val -8931"/>
            <a:gd name="adj3" fmla="val 23163"/>
            <a:gd name="adj4" fmla="val -2402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509270</xdr:colOff>
      <xdr:row>36</xdr:row>
      <xdr:rowOff>66040</xdr:rowOff>
    </xdr:from>
    <xdr:to>
      <xdr:col>9</xdr:col>
      <xdr:colOff>144765</xdr:colOff>
      <xdr:row>40</xdr:row>
      <xdr:rowOff>85275</xdr:rowOff>
    </xdr:to>
    <xdr:sp macro="" textlink="">
      <xdr:nvSpPr>
        <xdr:cNvPr id="375815" name="AutoShape 7">
          <a:extLst>
            <a:ext uri="{FF2B5EF4-FFF2-40B4-BE49-F238E27FC236}">
              <a16:creationId xmlns:a16="http://schemas.microsoft.com/office/drawing/2014/main" id="{6CE0C42B-421B-4E29-BAAE-552CECE7C4A0}"/>
            </a:ext>
          </a:extLst>
        </xdr:cNvPr>
        <xdr:cNvSpPr>
          <a:spLocks/>
        </xdr:cNvSpPr>
      </xdr:nvSpPr>
      <xdr:spPr bwMode="auto">
        <a:xfrm>
          <a:off x="4814570" y="6885940"/>
          <a:ext cx="1715755" cy="628835"/>
        </a:xfrm>
        <a:prstGeom prst="borderCallout1">
          <a:avLst>
            <a:gd name="adj1" fmla="val 18519"/>
            <a:gd name="adj2" fmla="val -8694"/>
            <a:gd name="adj3" fmla="val 33861"/>
            <a:gd name="adj4" fmla="val -18191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84</xdr:row>
      <xdr:rowOff>45720</xdr:rowOff>
    </xdr:from>
    <xdr:to>
      <xdr:col>4</xdr:col>
      <xdr:colOff>312420</xdr:colOff>
      <xdr:row>85</xdr:row>
      <xdr:rowOff>68580</xdr:rowOff>
    </xdr:to>
    <xdr:sp macro="" textlink="">
      <xdr:nvSpPr>
        <xdr:cNvPr id="16284494" name="Text Box 8">
          <a:extLst>
            <a:ext uri="{FF2B5EF4-FFF2-40B4-BE49-F238E27FC236}">
              <a16:creationId xmlns:a16="http://schemas.microsoft.com/office/drawing/2014/main" id="{7BD057EE-AECF-4216-B304-259D3F06571A}"/>
            </a:ext>
          </a:extLst>
        </xdr:cNvPr>
        <xdr:cNvSpPr txBox="1">
          <a:spLocks noChangeArrowheads="1"/>
        </xdr:cNvSpPr>
      </xdr:nvSpPr>
      <xdr:spPr bwMode="auto">
        <a:xfrm>
          <a:off x="3185160" y="14561820"/>
          <a:ext cx="4572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43180</xdr:colOff>
      <xdr:row>81</xdr:row>
      <xdr:rowOff>72390</xdr:rowOff>
    </xdr:from>
    <xdr:ext cx="1438172" cy="145339"/>
    <xdr:sp macro="" textlink="">
      <xdr:nvSpPr>
        <xdr:cNvPr id="375817" name="Text Box 9">
          <a:extLst>
            <a:ext uri="{FF2B5EF4-FFF2-40B4-BE49-F238E27FC236}">
              <a16:creationId xmlns:a16="http://schemas.microsoft.com/office/drawing/2014/main" id="{4B9B1E5D-DBFE-4D4B-BC1E-B5859819E815}"/>
            </a:ext>
          </a:extLst>
        </xdr:cNvPr>
        <xdr:cNvSpPr txBox="1">
          <a:spLocks noChangeArrowheads="1"/>
        </xdr:cNvSpPr>
      </xdr:nvSpPr>
      <xdr:spPr bwMode="auto">
        <a:xfrm>
          <a:off x="76200" y="1425892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85</xdr:row>
      <xdr:rowOff>0</xdr:rowOff>
    </xdr:from>
    <xdr:to>
      <xdr:col>4</xdr:col>
      <xdr:colOff>312420</xdr:colOff>
      <xdr:row>85</xdr:row>
      <xdr:rowOff>121920</xdr:rowOff>
    </xdr:to>
    <xdr:sp macro="" textlink="">
      <xdr:nvSpPr>
        <xdr:cNvPr id="16284496" name="Text Box 23">
          <a:extLst>
            <a:ext uri="{FF2B5EF4-FFF2-40B4-BE49-F238E27FC236}">
              <a16:creationId xmlns:a16="http://schemas.microsoft.com/office/drawing/2014/main" id="{0BF2B286-0398-4F3A-9EE5-86807A673482}"/>
            </a:ext>
          </a:extLst>
        </xdr:cNvPr>
        <xdr:cNvSpPr txBox="1">
          <a:spLocks noChangeArrowheads="1"/>
        </xdr:cNvSpPr>
      </xdr:nvSpPr>
      <xdr:spPr bwMode="auto">
        <a:xfrm>
          <a:off x="3185160" y="1466850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457200</xdr:colOff>
      <xdr:row>99</xdr:row>
      <xdr:rowOff>121920</xdr:rowOff>
    </xdr:to>
    <xdr:sp macro="" textlink="">
      <xdr:nvSpPr>
        <xdr:cNvPr id="16284497" name="Text Box 24">
          <a:extLst>
            <a:ext uri="{FF2B5EF4-FFF2-40B4-BE49-F238E27FC236}">
              <a16:creationId xmlns:a16="http://schemas.microsoft.com/office/drawing/2014/main" id="{6EEDEE7F-E865-4D05-A1B2-152DE8DA2CEF}"/>
            </a:ext>
          </a:extLst>
        </xdr:cNvPr>
        <xdr:cNvSpPr txBox="1">
          <a:spLocks noChangeArrowheads="1"/>
        </xdr:cNvSpPr>
      </xdr:nvSpPr>
      <xdr:spPr bwMode="auto">
        <a:xfrm>
          <a:off x="411480" y="174345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457200</xdr:colOff>
      <xdr:row>99</xdr:row>
      <xdr:rowOff>121920</xdr:rowOff>
    </xdr:to>
    <xdr:sp macro="" textlink="">
      <xdr:nvSpPr>
        <xdr:cNvPr id="16284498" name="Text Box 25">
          <a:extLst>
            <a:ext uri="{FF2B5EF4-FFF2-40B4-BE49-F238E27FC236}">
              <a16:creationId xmlns:a16="http://schemas.microsoft.com/office/drawing/2014/main" id="{0E168FF1-B56A-4C41-946C-ABD23AA94A25}"/>
            </a:ext>
          </a:extLst>
        </xdr:cNvPr>
        <xdr:cNvSpPr txBox="1">
          <a:spLocks noChangeArrowheads="1"/>
        </xdr:cNvSpPr>
      </xdr:nvSpPr>
      <xdr:spPr bwMode="auto">
        <a:xfrm>
          <a:off x="411480" y="174345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457200</xdr:colOff>
      <xdr:row>99</xdr:row>
      <xdr:rowOff>121920</xdr:rowOff>
    </xdr:to>
    <xdr:sp macro="" textlink="">
      <xdr:nvSpPr>
        <xdr:cNvPr id="16284499" name="Text Box 26">
          <a:extLst>
            <a:ext uri="{FF2B5EF4-FFF2-40B4-BE49-F238E27FC236}">
              <a16:creationId xmlns:a16="http://schemas.microsoft.com/office/drawing/2014/main" id="{B5DF4C38-817C-4110-AEAD-5FC05D27197E}"/>
            </a:ext>
          </a:extLst>
        </xdr:cNvPr>
        <xdr:cNvSpPr txBox="1">
          <a:spLocks noChangeArrowheads="1"/>
        </xdr:cNvSpPr>
      </xdr:nvSpPr>
      <xdr:spPr bwMode="auto">
        <a:xfrm>
          <a:off x="411480" y="174345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457200</xdr:colOff>
      <xdr:row>99</xdr:row>
      <xdr:rowOff>121920</xdr:rowOff>
    </xdr:to>
    <xdr:sp macro="" textlink="">
      <xdr:nvSpPr>
        <xdr:cNvPr id="16284500" name="Text Box 27">
          <a:extLst>
            <a:ext uri="{FF2B5EF4-FFF2-40B4-BE49-F238E27FC236}">
              <a16:creationId xmlns:a16="http://schemas.microsoft.com/office/drawing/2014/main" id="{25305309-0A3C-4AB4-A2C1-74626EBE3640}"/>
            </a:ext>
          </a:extLst>
        </xdr:cNvPr>
        <xdr:cNvSpPr txBox="1">
          <a:spLocks noChangeArrowheads="1"/>
        </xdr:cNvSpPr>
      </xdr:nvSpPr>
      <xdr:spPr bwMode="auto">
        <a:xfrm>
          <a:off x="411480" y="174345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98</xdr:row>
      <xdr:rowOff>0</xdr:rowOff>
    </xdr:from>
    <xdr:to>
      <xdr:col>4</xdr:col>
      <xdr:colOff>312420</xdr:colOff>
      <xdr:row>98</xdr:row>
      <xdr:rowOff>121920</xdr:rowOff>
    </xdr:to>
    <xdr:sp macro="" textlink="">
      <xdr:nvSpPr>
        <xdr:cNvPr id="16284501" name="Text Box 28">
          <a:extLst>
            <a:ext uri="{FF2B5EF4-FFF2-40B4-BE49-F238E27FC236}">
              <a16:creationId xmlns:a16="http://schemas.microsoft.com/office/drawing/2014/main" id="{0426AB3D-4BFF-4F7F-8D47-2CE20167F331}"/>
            </a:ext>
          </a:extLst>
        </xdr:cNvPr>
        <xdr:cNvSpPr txBox="1">
          <a:spLocks noChangeArrowheads="1"/>
        </xdr:cNvSpPr>
      </xdr:nvSpPr>
      <xdr:spPr bwMode="auto">
        <a:xfrm>
          <a:off x="3185160" y="1721358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98</xdr:row>
      <xdr:rowOff>0</xdr:rowOff>
    </xdr:from>
    <xdr:to>
      <xdr:col>4</xdr:col>
      <xdr:colOff>312420</xdr:colOff>
      <xdr:row>98</xdr:row>
      <xdr:rowOff>121920</xdr:rowOff>
    </xdr:to>
    <xdr:sp macro="" textlink="">
      <xdr:nvSpPr>
        <xdr:cNvPr id="16284502" name="Text Box 29">
          <a:extLst>
            <a:ext uri="{FF2B5EF4-FFF2-40B4-BE49-F238E27FC236}">
              <a16:creationId xmlns:a16="http://schemas.microsoft.com/office/drawing/2014/main" id="{94EDBB07-6CBE-491A-A3D6-300BF34F4140}"/>
            </a:ext>
          </a:extLst>
        </xdr:cNvPr>
        <xdr:cNvSpPr txBox="1">
          <a:spLocks noChangeArrowheads="1"/>
        </xdr:cNvSpPr>
      </xdr:nvSpPr>
      <xdr:spPr bwMode="auto">
        <a:xfrm>
          <a:off x="3185160" y="1721358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0.91701</cdr:x>
      <cdr:y>0.51129</cdr:y>
    </cdr:from>
    <cdr:to>
      <cdr:x>0.97554</cdr:x>
      <cdr:y>0.7131</cdr:y>
    </cdr:to>
    <cdr:sp macro="" textlink="">
      <cdr:nvSpPr>
        <cdr:cNvPr id="37683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2697" y="1363231"/>
          <a:ext cx="271072" cy="601742"/>
        </a:xfrm>
        <a:prstGeom xmlns:a="http://schemas.openxmlformats.org/drawingml/2006/main" prst="upArrow">
          <a:avLst>
            <a:gd name="adj1" fmla="val 50000"/>
            <a:gd name="adj2" fmla="val 5549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0.58582</cdr:x>
      <cdr:y>0.24213</cdr:y>
    </cdr:from>
    <cdr:to>
      <cdr:x>0.59902</cdr:x>
      <cdr:y>0.2383</cdr:y>
    </cdr:to>
    <cdr:sp macro="" textlink="">
      <cdr:nvSpPr>
        <cdr:cNvPr id="37785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5800" y="619125"/>
          <a:ext cx="285750" cy="721606"/>
        </a:xfrm>
        <a:prstGeom xmlns:a="http://schemas.openxmlformats.org/drawingml/2006/main" prst="downArrow">
          <a:avLst>
            <a:gd name="adj1" fmla="val 50000"/>
            <a:gd name="adj2" fmla="val 4661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0.58508</cdr:x>
      <cdr:y>0.30792</cdr:y>
    </cdr:from>
    <cdr:to>
      <cdr:x>0.59926</cdr:x>
      <cdr:y>0.2912</cdr:y>
    </cdr:to>
    <cdr:sp macro="" textlink="">
      <cdr:nvSpPr>
        <cdr:cNvPr id="37888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81050"/>
          <a:ext cx="285750" cy="623850"/>
        </a:xfrm>
        <a:prstGeom xmlns:a="http://schemas.openxmlformats.org/drawingml/2006/main" prst="downArrow">
          <a:avLst>
            <a:gd name="adj1" fmla="val 50000"/>
            <a:gd name="adj2" fmla="val 4667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15240</xdr:rowOff>
    </xdr:from>
    <xdr:to>
      <xdr:col>8</xdr:col>
      <xdr:colOff>106680</xdr:colOff>
      <xdr:row>79</xdr:row>
      <xdr:rowOff>0</xdr:rowOff>
    </xdr:to>
    <xdr:graphicFrame macro="">
      <xdr:nvGraphicFramePr>
        <xdr:cNvPr id="18653260" name="Chart 1">
          <a:extLst>
            <a:ext uri="{FF2B5EF4-FFF2-40B4-BE49-F238E27FC236}">
              <a16:creationId xmlns:a16="http://schemas.microsoft.com/office/drawing/2014/main" id="{1A758D27-CECD-43FE-B7EF-714205474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16</xdr:row>
      <xdr:rowOff>30480</xdr:rowOff>
    </xdr:from>
    <xdr:to>
      <xdr:col>6</xdr:col>
      <xdr:colOff>281940</xdr:colOff>
      <xdr:row>31</xdr:row>
      <xdr:rowOff>15240</xdr:rowOff>
    </xdr:to>
    <xdr:graphicFrame macro="">
      <xdr:nvGraphicFramePr>
        <xdr:cNvPr id="18653261" name="Chart 2">
          <a:extLst>
            <a:ext uri="{FF2B5EF4-FFF2-40B4-BE49-F238E27FC236}">
              <a16:creationId xmlns:a16="http://schemas.microsoft.com/office/drawing/2014/main" id="{E79A1365-5050-4FF6-B052-AC9670950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22860</xdr:rowOff>
    </xdr:from>
    <xdr:to>
      <xdr:col>6</xdr:col>
      <xdr:colOff>274320</xdr:colOff>
      <xdr:row>46</xdr:row>
      <xdr:rowOff>30480</xdr:rowOff>
    </xdr:to>
    <xdr:graphicFrame macro="">
      <xdr:nvGraphicFramePr>
        <xdr:cNvPr id="18653262" name="Chart 3">
          <a:extLst>
            <a:ext uri="{FF2B5EF4-FFF2-40B4-BE49-F238E27FC236}">
              <a16:creationId xmlns:a16="http://schemas.microsoft.com/office/drawing/2014/main" id="{9D6C95A9-6AE9-46AE-AA6F-92CD107B9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95</xdr:row>
      <xdr:rowOff>0</xdr:rowOff>
    </xdr:from>
    <xdr:to>
      <xdr:col>0</xdr:col>
      <xdr:colOff>457200</xdr:colOff>
      <xdr:row>95</xdr:row>
      <xdr:rowOff>121920</xdr:rowOff>
    </xdr:to>
    <xdr:sp macro="" textlink="">
      <xdr:nvSpPr>
        <xdr:cNvPr id="18653263" name="Text Box 5">
          <a:extLst>
            <a:ext uri="{FF2B5EF4-FFF2-40B4-BE49-F238E27FC236}">
              <a16:creationId xmlns:a16="http://schemas.microsoft.com/office/drawing/2014/main" id="{75D27184-32A5-46CE-B9DF-C3964D811B30}"/>
            </a:ext>
          </a:extLst>
        </xdr:cNvPr>
        <xdr:cNvSpPr txBox="1">
          <a:spLocks noChangeArrowheads="1"/>
        </xdr:cNvSpPr>
      </xdr:nvSpPr>
      <xdr:spPr bwMode="auto">
        <a:xfrm>
          <a:off x="411480" y="157810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48261</xdr:colOff>
      <xdr:row>16</xdr:row>
      <xdr:rowOff>154305</xdr:rowOff>
    </xdr:from>
    <xdr:to>
      <xdr:col>8</xdr:col>
      <xdr:colOff>357198</xdr:colOff>
      <xdr:row>21</xdr:row>
      <xdr:rowOff>3832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5B9A7B77-E57C-4DCE-BF4A-56154A521EAD}"/>
            </a:ext>
          </a:extLst>
        </xdr:cNvPr>
        <xdr:cNvSpPr>
          <a:spLocks/>
        </xdr:cNvSpPr>
      </xdr:nvSpPr>
      <xdr:spPr bwMode="auto">
        <a:xfrm>
          <a:off x="5046981" y="3110865"/>
          <a:ext cx="1002357" cy="680107"/>
        </a:xfrm>
        <a:prstGeom prst="borderCallout1">
          <a:avLst>
            <a:gd name="adj1" fmla="val 12194"/>
            <a:gd name="adj2" fmla="val -8931"/>
            <a:gd name="adj3" fmla="val 23163"/>
            <a:gd name="adj4" fmla="val -2402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448310</xdr:colOff>
      <xdr:row>32</xdr:row>
      <xdr:rowOff>88900</xdr:rowOff>
    </xdr:from>
    <xdr:to>
      <xdr:col>9</xdr:col>
      <xdr:colOff>83805</xdr:colOff>
      <xdr:row>36</xdr:row>
      <xdr:rowOff>98471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DFF870A5-170F-41AB-8592-60184F0E5575}"/>
            </a:ext>
          </a:extLst>
        </xdr:cNvPr>
        <xdr:cNvSpPr>
          <a:spLocks/>
        </xdr:cNvSpPr>
      </xdr:nvSpPr>
      <xdr:spPr bwMode="auto">
        <a:xfrm>
          <a:off x="4753610" y="5552440"/>
          <a:ext cx="1715755" cy="619171"/>
        </a:xfrm>
        <a:prstGeom prst="borderCallout1">
          <a:avLst>
            <a:gd name="adj1" fmla="val 18519"/>
            <a:gd name="adj2" fmla="val -8694"/>
            <a:gd name="adj3" fmla="val 33861"/>
            <a:gd name="adj4" fmla="val -18191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80</xdr:row>
      <xdr:rowOff>45720</xdr:rowOff>
    </xdr:from>
    <xdr:to>
      <xdr:col>4</xdr:col>
      <xdr:colOff>312420</xdr:colOff>
      <xdr:row>81</xdr:row>
      <xdr:rowOff>68580</xdr:rowOff>
    </xdr:to>
    <xdr:sp macro="" textlink="">
      <xdr:nvSpPr>
        <xdr:cNvPr id="18653266" name="Text Box 8">
          <a:extLst>
            <a:ext uri="{FF2B5EF4-FFF2-40B4-BE49-F238E27FC236}">
              <a16:creationId xmlns:a16="http://schemas.microsoft.com/office/drawing/2014/main" id="{E5B5DE97-90C5-4213-A13A-46C7E3D3721C}"/>
            </a:ext>
          </a:extLst>
        </xdr:cNvPr>
        <xdr:cNvSpPr txBox="1">
          <a:spLocks noChangeArrowheads="1"/>
        </xdr:cNvSpPr>
      </xdr:nvSpPr>
      <xdr:spPr bwMode="auto">
        <a:xfrm>
          <a:off x="3185160" y="13220700"/>
          <a:ext cx="4572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43180</xdr:colOff>
      <xdr:row>77</xdr:row>
      <xdr:rowOff>80010</xdr:rowOff>
    </xdr:from>
    <xdr:ext cx="1438172" cy="152988"/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6FAB41F9-069C-4238-A603-2A86ADA0496F}"/>
            </a:ext>
          </a:extLst>
        </xdr:cNvPr>
        <xdr:cNvSpPr txBox="1">
          <a:spLocks noChangeArrowheads="1"/>
        </xdr:cNvSpPr>
      </xdr:nvSpPr>
      <xdr:spPr bwMode="auto">
        <a:xfrm>
          <a:off x="47625" y="13668375"/>
          <a:ext cx="1491556" cy="159873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81</xdr:row>
      <xdr:rowOff>0</xdr:rowOff>
    </xdr:from>
    <xdr:to>
      <xdr:col>4</xdr:col>
      <xdr:colOff>312420</xdr:colOff>
      <xdr:row>81</xdr:row>
      <xdr:rowOff>121920</xdr:rowOff>
    </xdr:to>
    <xdr:sp macro="" textlink="">
      <xdr:nvSpPr>
        <xdr:cNvPr id="18653268" name="Text Box 23">
          <a:extLst>
            <a:ext uri="{FF2B5EF4-FFF2-40B4-BE49-F238E27FC236}">
              <a16:creationId xmlns:a16="http://schemas.microsoft.com/office/drawing/2014/main" id="{16C98F96-982E-4A8A-9DD2-698A2109D3AC}"/>
            </a:ext>
          </a:extLst>
        </xdr:cNvPr>
        <xdr:cNvSpPr txBox="1">
          <a:spLocks noChangeArrowheads="1"/>
        </xdr:cNvSpPr>
      </xdr:nvSpPr>
      <xdr:spPr bwMode="auto">
        <a:xfrm>
          <a:off x="3185160" y="1332738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95</xdr:row>
      <xdr:rowOff>0</xdr:rowOff>
    </xdr:from>
    <xdr:to>
      <xdr:col>0</xdr:col>
      <xdr:colOff>457200</xdr:colOff>
      <xdr:row>95</xdr:row>
      <xdr:rowOff>121920</xdr:rowOff>
    </xdr:to>
    <xdr:sp macro="" textlink="">
      <xdr:nvSpPr>
        <xdr:cNvPr id="18653269" name="Text Box 24">
          <a:extLst>
            <a:ext uri="{FF2B5EF4-FFF2-40B4-BE49-F238E27FC236}">
              <a16:creationId xmlns:a16="http://schemas.microsoft.com/office/drawing/2014/main" id="{893CBCDB-8ED6-440E-BC4D-6215C75A7FB5}"/>
            </a:ext>
          </a:extLst>
        </xdr:cNvPr>
        <xdr:cNvSpPr txBox="1">
          <a:spLocks noChangeArrowheads="1"/>
        </xdr:cNvSpPr>
      </xdr:nvSpPr>
      <xdr:spPr bwMode="auto">
        <a:xfrm>
          <a:off x="411480" y="157810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95</xdr:row>
      <xdr:rowOff>0</xdr:rowOff>
    </xdr:from>
    <xdr:to>
      <xdr:col>0</xdr:col>
      <xdr:colOff>457200</xdr:colOff>
      <xdr:row>95</xdr:row>
      <xdr:rowOff>121920</xdr:rowOff>
    </xdr:to>
    <xdr:sp macro="" textlink="">
      <xdr:nvSpPr>
        <xdr:cNvPr id="18653270" name="Text Box 25">
          <a:extLst>
            <a:ext uri="{FF2B5EF4-FFF2-40B4-BE49-F238E27FC236}">
              <a16:creationId xmlns:a16="http://schemas.microsoft.com/office/drawing/2014/main" id="{D35EFE59-6AC6-4419-BA4B-F48D440DB011}"/>
            </a:ext>
          </a:extLst>
        </xdr:cNvPr>
        <xdr:cNvSpPr txBox="1">
          <a:spLocks noChangeArrowheads="1"/>
        </xdr:cNvSpPr>
      </xdr:nvSpPr>
      <xdr:spPr bwMode="auto">
        <a:xfrm>
          <a:off x="411480" y="157810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95</xdr:row>
      <xdr:rowOff>0</xdr:rowOff>
    </xdr:from>
    <xdr:to>
      <xdr:col>0</xdr:col>
      <xdr:colOff>457200</xdr:colOff>
      <xdr:row>95</xdr:row>
      <xdr:rowOff>121920</xdr:rowOff>
    </xdr:to>
    <xdr:sp macro="" textlink="">
      <xdr:nvSpPr>
        <xdr:cNvPr id="18653271" name="Text Box 26">
          <a:extLst>
            <a:ext uri="{FF2B5EF4-FFF2-40B4-BE49-F238E27FC236}">
              <a16:creationId xmlns:a16="http://schemas.microsoft.com/office/drawing/2014/main" id="{EB52BEF2-CE55-415A-9888-57019449DE16}"/>
            </a:ext>
          </a:extLst>
        </xdr:cNvPr>
        <xdr:cNvSpPr txBox="1">
          <a:spLocks noChangeArrowheads="1"/>
        </xdr:cNvSpPr>
      </xdr:nvSpPr>
      <xdr:spPr bwMode="auto">
        <a:xfrm>
          <a:off x="411480" y="157810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95</xdr:row>
      <xdr:rowOff>0</xdr:rowOff>
    </xdr:from>
    <xdr:to>
      <xdr:col>0</xdr:col>
      <xdr:colOff>457200</xdr:colOff>
      <xdr:row>95</xdr:row>
      <xdr:rowOff>121920</xdr:rowOff>
    </xdr:to>
    <xdr:sp macro="" textlink="">
      <xdr:nvSpPr>
        <xdr:cNvPr id="18653272" name="Text Box 27">
          <a:extLst>
            <a:ext uri="{FF2B5EF4-FFF2-40B4-BE49-F238E27FC236}">
              <a16:creationId xmlns:a16="http://schemas.microsoft.com/office/drawing/2014/main" id="{F9A6ACFE-6E73-435A-A294-8CF549394E13}"/>
            </a:ext>
          </a:extLst>
        </xdr:cNvPr>
        <xdr:cNvSpPr txBox="1">
          <a:spLocks noChangeArrowheads="1"/>
        </xdr:cNvSpPr>
      </xdr:nvSpPr>
      <xdr:spPr bwMode="auto">
        <a:xfrm>
          <a:off x="411480" y="157810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94</xdr:row>
      <xdr:rowOff>0</xdr:rowOff>
    </xdr:from>
    <xdr:to>
      <xdr:col>4</xdr:col>
      <xdr:colOff>312420</xdr:colOff>
      <xdr:row>94</xdr:row>
      <xdr:rowOff>121920</xdr:rowOff>
    </xdr:to>
    <xdr:sp macro="" textlink="">
      <xdr:nvSpPr>
        <xdr:cNvPr id="18653273" name="Text Box 28">
          <a:extLst>
            <a:ext uri="{FF2B5EF4-FFF2-40B4-BE49-F238E27FC236}">
              <a16:creationId xmlns:a16="http://schemas.microsoft.com/office/drawing/2014/main" id="{46C3B661-9D68-4D3C-8577-83CF456AD662}"/>
            </a:ext>
          </a:extLst>
        </xdr:cNvPr>
        <xdr:cNvSpPr txBox="1">
          <a:spLocks noChangeArrowheads="1"/>
        </xdr:cNvSpPr>
      </xdr:nvSpPr>
      <xdr:spPr bwMode="auto">
        <a:xfrm>
          <a:off x="3185160" y="155600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94</xdr:row>
      <xdr:rowOff>0</xdr:rowOff>
    </xdr:from>
    <xdr:to>
      <xdr:col>4</xdr:col>
      <xdr:colOff>312420</xdr:colOff>
      <xdr:row>94</xdr:row>
      <xdr:rowOff>121920</xdr:rowOff>
    </xdr:to>
    <xdr:sp macro="" textlink="">
      <xdr:nvSpPr>
        <xdr:cNvPr id="18653274" name="Text Box 29">
          <a:extLst>
            <a:ext uri="{FF2B5EF4-FFF2-40B4-BE49-F238E27FC236}">
              <a16:creationId xmlns:a16="http://schemas.microsoft.com/office/drawing/2014/main" id="{6FB3BAB7-3497-470B-8D57-8CA4E21812FB}"/>
            </a:ext>
          </a:extLst>
        </xdr:cNvPr>
        <xdr:cNvSpPr txBox="1">
          <a:spLocks noChangeArrowheads="1"/>
        </xdr:cNvSpPr>
      </xdr:nvSpPr>
      <xdr:spPr bwMode="auto">
        <a:xfrm>
          <a:off x="3185160" y="155600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1</cdr:x>
      <cdr:y>0.73</cdr:y>
    </cdr:from>
    <cdr:to>
      <cdr:x>1</cdr:x>
      <cdr:y>0.80014</cdr:y>
    </cdr:to>
    <cdr:sp macro="" textlink="">
      <cdr:nvSpPr>
        <cdr:cNvPr id="37683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2697" y="1363231"/>
          <a:ext cx="271072" cy="601742"/>
        </a:xfrm>
        <a:prstGeom xmlns:a="http://schemas.openxmlformats.org/drawingml/2006/main" prst="upArrow">
          <a:avLst>
            <a:gd name="adj1" fmla="val 50000"/>
            <a:gd name="adj2" fmla="val 5549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1</cdr:x>
      <cdr:y>0.37625</cdr:y>
    </cdr:from>
    <cdr:to>
      <cdr:x>1</cdr:x>
      <cdr:y>0.41163</cdr:y>
    </cdr:to>
    <cdr:sp macro="" textlink="">
      <cdr:nvSpPr>
        <cdr:cNvPr id="37785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5800" y="619125"/>
          <a:ext cx="285750" cy="721606"/>
        </a:xfrm>
        <a:prstGeom xmlns:a="http://schemas.openxmlformats.org/drawingml/2006/main" prst="downArrow">
          <a:avLst>
            <a:gd name="adj1" fmla="val 50000"/>
            <a:gd name="adj2" fmla="val 4661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0.59529</cdr:x>
      <cdr:y>0.34642</cdr:y>
    </cdr:from>
    <cdr:to>
      <cdr:x>0.60728</cdr:x>
      <cdr:y>0.32038</cdr:y>
    </cdr:to>
    <cdr:sp macro="" textlink="">
      <cdr:nvSpPr>
        <cdr:cNvPr id="1309697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3900" y="857250"/>
          <a:ext cx="257175" cy="518264"/>
        </a:xfrm>
        <a:prstGeom xmlns:a="http://schemas.openxmlformats.org/drawingml/2006/main" prst="downArrow">
          <a:avLst>
            <a:gd name="adj1" fmla="val 50000"/>
            <a:gd name="adj2" fmla="val 4277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1</cdr:x>
      <cdr:y>0.4405</cdr:y>
    </cdr:from>
    <cdr:to>
      <cdr:x>1</cdr:x>
      <cdr:y>0.47682</cdr:y>
    </cdr:to>
    <cdr:sp macro="" textlink="">
      <cdr:nvSpPr>
        <cdr:cNvPr id="37888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81050"/>
          <a:ext cx="285750" cy="623850"/>
        </a:xfrm>
        <a:prstGeom xmlns:a="http://schemas.openxmlformats.org/drawingml/2006/main" prst="downArrow">
          <a:avLst>
            <a:gd name="adj1" fmla="val 50000"/>
            <a:gd name="adj2" fmla="val 4667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15240</xdr:rowOff>
    </xdr:from>
    <xdr:to>
      <xdr:col>8</xdr:col>
      <xdr:colOff>144780</xdr:colOff>
      <xdr:row>81</xdr:row>
      <xdr:rowOff>30480</xdr:rowOff>
    </xdr:to>
    <xdr:graphicFrame macro="">
      <xdr:nvGraphicFramePr>
        <xdr:cNvPr id="18176432" name="Chart 1025">
          <a:extLst>
            <a:ext uri="{FF2B5EF4-FFF2-40B4-BE49-F238E27FC236}">
              <a16:creationId xmlns:a16="http://schemas.microsoft.com/office/drawing/2014/main" id="{6C5CD53A-3790-4D08-A44F-82966FBFD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68580</xdr:rowOff>
    </xdr:from>
    <xdr:to>
      <xdr:col>6</xdr:col>
      <xdr:colOff>274320</xdr:colOff>
      <xdr:row>32</xdr:row>
      <xdr:rowOff>22860</xdr:rowOff>
    </xdr:to>
    <xdr:graphicFrame macro="">
      <xdr:nvGraphicFramePr>
        <xdr:cNvPr id="18176433" name="Chart 1026">
          <a:extLst>
            <a:ext uri="{FF2B5EF4-FFF2-40B4-BE49-F238E27FC236}">
              <a16:creationId xmlns:a16="http://schemas.microsoft.com/office/drawing/2014/main" id="{0F96D6C7-0E0A-4EC8-B171-0A03F0654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22860</xdr:rowOff>
    </xdr:from>
    <xdr:to>
      <xdr:col>6</xdr:col>
      <xdr:colOff>274320</xdr:colOff>
      <xdr:row>47</xdr:row>
      <xdr:rowOff>22860</xdr:rowOff>
    </xdr:to>
    <xdr:graphicFrame macro="">
      <xdr:nvGraphicFramePr>
        <xdr:cNvPr id="18176434" name="Chart 1027">
          <a:extLst>
            <a:ext uri="{FF2B5EF4-FFF2-40B4-BE49-F238E27FC236}">
              <a16:creationId xmlns:a16="http://schemas.microsoft.com/office/drawing/2014/main" id="{202AAD09-78CF-4BEA-A796-34E16DD49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35" name="Text Box 1028">
          <a:extLst>
            <a:ext uri="{FF2B5EF4-FFF2-40B4-BE49-F238E27FC236}">
              <a16:creationId xmlns:a16="http://schemas.microsoft.com/office/drawing/2014/main" id="{99F08A17-1402-4CCF-B569-3CD7F3335A5D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502921</xdr:colOff>
      <xdr:row>19</xdr:row>
      <xdr:rowOff>13336</xdr:rowOff>
    </xdr:from>
    <xdr:to>
      <xdr:col>8</xdr:col>
      <xdr:colOff>239938</xdr:colOff>
      <xdr:row>23</xdr:row>
      <xdr:rowOff>26080</xdr:rowOff>
    </xdr:to>
    <xdr:sp macro="" textlink="">
      <xdr:nvSpPr>
        <xdr:cNvPr id="6" name="AutoShape 1029">
          <a:extLst>
            <a:ext uri="{FF2B5EF4-FFF2-40B4-BE49-F238E27FC236}">
              <a16:creationId xmlns:a16="http://schemas.microsoft.com/office/drawing/2014/main" id="{866B9C26-2500-4A13-AD94-E70453F721EE}"/>
            </a:ext>
          </a:extLst>
        </xdr:cNvPr>
        <xdr:cNvSpPr>
          <a:spLocks/>
        </xdr:cNvSpPr>
      </xdr:nvSpPr>
      <xdr:spPr bwMode="auto">
        <a:xfrm>
          <a:off x="4808221" y="3594736"/>
          <a:ext cx="1123857" cy="622344"/>
        </a:xfrm>
        <a:prstGeom prst="borderCallout1">
          <a:avLst>
            <a:gd name="adj1" fmla="val 12194"/>
            <a:gd name="adj2" fmla="val -8931"/>
            <a:gd name="adj3" fmla="val 26598"/>
            <a:gd name="adj4" fmla="val -21605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410212</xdr:colOff>
      <xdr:row>34</xdr:row>
      <xdr:rowOff>26670</xdr:rowOff>
    </xdr:from>
    <xdr:to>
      <xdr:col>8</xdr:col>
      <xdr:colOff>248024</xdr:colOff>
      <xdr:row>36</xdr:row>
      <xdr:rowOff>79375</xdr:rowOff>
    </xdr:to>
    <xdr:sp macro="" textlink="">
      <xdr:nvSpPr>
        <xdr:cNvPr id="7" name="AutoShape 1030">
          <a:extLst>
            <a:ext uri="{FF2B5EF4-FFF2-40B4-BE49-F238E27FC236}">
              <a16:creationId xmlns:a16="http://schemas.microsoft.com/office/drawing/2014/main" id="{62FEFD00-9967-4C91-8598-6888E6EF9CF5}"/>
            </a:ext>
          </a:extLst>
        </xdr:cNvPr>
        <xdr:cNvSpPr>
          <a:spLocks/>
        </xdr:cNvSpPr>
      </xdr:nvSpPr>
      <xdr:spPr bwMode="auto">
        <a:xfrm>
          <a:off x="4715512" y="5894070"/>
          <a:ext cx="1224652" cy="357505"/>
        </a:xfrm>
        <a:prstGeom prst="borderCallout1">
          <a:avLst>
            <a:gd name="adj1" fmla="val 18519"/>
            <a:gd name="adj2" fmla="val -8694"/>
            <a:gd name="adj3" fmla="val 21095"/>
            <a:gd name="adj4" fmla="val -16822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82</xdr:row>
      <xdr:rowOff>45720</xdr:rowOff>
    </xdr:from>
    <xdr:to>
      <xdr:col>4</xdr:col>
      <xdr:colOff>304800</xdr:colOff>
      <xdr:row>83</xdr:row>
      <xdr:rowOff>60960</xdr:rowOff>
    </xdr:to>
    <xdr:sp macro="" textlink="">
      <xdr:nvSpPr>
        <xdr:cNvPr id="18176438" name="Text Box 1031">
          <a:extLst>
            <a:ext uri="{FF2B5EF4-FFF2-40B4-BE49-F238E27FC236}">
              <a16:creationId xmlns:a16="http://schemas.microsoft.com/office/drawing/2014/main" id="{1576F56F-8111-4CC4-BC0C-57AB8826D57F}"/>
            </a:ext>
          </a:extLst>
        </xdr:cNvPr>
        <xdr:cNvSpPr txBox="1">
          <a:spLocks noChangeArrowheads="1"/>
        </xdr:cNvSpPr>
      </xdr:nvSpPr>
      <xdr:spPr bwMode="auto">
        <a:xfrm>
          <a:off x="3185160" y="14005560"/>
          <a:ext cx="381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69850</xdr:colOff>
      <xdr:row>79</xdr:row>
      <xdr:rowOff>92710</xdr:rowOff>
    </xdr:from>
    <xdr:ext cx="1445702" cy="151658"/>
    <xdr:sp macro="" textlink="">
      <xdr:nvSpPr>
        <xdr:cNvPr id="9" name="Text Box 1032">
          <a:extLst>
            <a:ext uri="{FF2B5EF4-FFF2-40B4-BE49-F238E27FC236}">
              <a16:creationId xmlns:a16="http://schemas.microsoft.com/office/drawing/2014/main" id="{3793EE4D-7B56-4B1F-A950-CB060C54EB5E}"/>
            </a:ext>
          </a:extLst>
        </xdr:cNvPr>
        <xdr:cNvSpPr txBox="1">
          <a:spLocks noChangeArrowheads="1"/>
        </xdr:cNvSpPr>
      </xdr:nvSpPr>
      <xdr:spPr bwMode="auto">
        <a:xfrm>
          <a:off x="114300" y="136969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83</xdr:row>
      <xdr:rowOff>0</xdr:rowOff>
    </xdr:from>
    <xdr:to>
      <xdr:col>4</xdr:col>
      <xdr:colOff>304800</xdr:colOff>
      <xdr:row>84</xdr:row>
      <xdr:rowOff>0</xdr:rowOff>
    </xdr:to>
    <xdr:sp macro="" textlink="">
      <xdr:nvSpPr>
        <xdr:cNvPr id="18176440" name="Text Box 1037">
          <a:extLst>
            <a:ext uri="{FF2B5EF4-FFF2-40B4-BE49-F238E27FC236}">
              <a16:creationId xmlns:a16="http://schemas.microsoft.com/office/drawing/2014/main" id="{2577739A-0437-4B03-B96F-BAD373A7D946}"/>
            </a:ext>
          </a:extLst>
        </xdr:cNvPr>
        <xdr:cNvSpPr txBox="1">
          <a:spLocks noChangeArrowheads="1"/>
        </xdr:cNvSpPr>
      </xdr:nvSpPr>
      <xdr:spPr bwMode="auto">
        <a:xfrm>
          <a:off x="3185160" y="14112240"/>
          <a:ext cx="381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76200</xdr:rowOff>
    </xdr:from>
    <xdr:to>
      <xdr:col>0</xdr:col>
      <xdr:colOff>449580</xdr:colOff>
      <xdr:row>98</xdr:row>
      <xdr:rowOff>45720</xdr:rowOff>
    </xdr:to>
    <xdr:sp macro="" textlink="">
      <xdr:nvSpPr>
        <xdr:cNvPr id="18176441" name="Text Box 1038">
          <a:extLst>
            <a:ext uri="{FF2B5EF4-FFF2-40B4-BE49-F238E27FC236}">
              <a16:creationId xmlns:a16="http://schemas.microsoft.com/office/drawing/2014/main" id="{01A4F44C-9F81-4484-A715-3AEFCA480F3B}"/>
            </a:ext>
          </a:extLst>
        </xdr:cNvPr>
        <xdr:cNvSpPr txBox="1">
          <a:spLocks noChangeArrowheads="1"/>
        </xdr:cNvSpPr>
      </xdr:nvSpPr>
      <xdr:spPr bwMode="auto">
        <a:xfrm>
          <a:off x="411480" y="1690878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76200</xdr:rowOff>
    </xdr:from>
    <xdr:to>
      <xdr:col>0</xdr:col>
      <xdr:colOff>449580</xdr:colOff>
      <xdr:row>98</xdr:row>
      <xdr:rowOff>45720</xdr:rowOff>
    </xdr:to>
    <xdr:sp macro="" textlink="">
      <xdr:nvSpPr>
        <xdr:cNvPr id="18176442" name="Text Box 1039">
          <a:extLst>
            <a:ext uri="{FF2B5EF4-FFF2-40B4-BE49-F238E27FC236}">
              <a16:creationId xmlns:a16="http://schemas.microsoft.com/office/drawing/2014/main" id="{F539318C-73F0-4C65-B1B6-0140F517C563}"/>
            </a:ext>
          </a:extLst>
        </xdr:cNvPr>
        <xdr:cNvSpPr txBox="1">
          <a:spLocks noChangeArrowheads="1"/>
        </xdr:cNvSpPr>
      </xdr:nvSpPr>
      <xdr:spPr bwMode="auto">
        <a:xfrm>
          <a:off x="411480" y="1690878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43" name="Text Box 1040">
          <a:extLst>
            <a:ext uri="{FF2B5EF4-FFF2-40B4-BE49-F238E27FC236}">
              <a16:creationId xmlns:a16="http://schemas.microsoft.com/office/drawing/2014/main" id="{5512155D-5B7C-4387-9188-4850F99409D7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44" name="Text Box 1041">
          <a:extLst>
            <a:ext uri="{FF2B5EF4-FFF2-40B4-BE49-F238E27FC236}">
              <a16:creationId xmlns:a16="http://schemas.microsoft.com/office/drawing/2014/main" id="{13BE80A4-1D87-4647-8AC2-1C8D0ED0DE20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45" name="Text Box 1042">
          <a:extLst>
            <a:ext uri="{FF2B5EF4-FFF2-40B4-BE49-F238E27FC236}">
              <a16:creationId xmlns:a16="http://schemas.microsoft.com/office/drawing/2014/main" id="{0B868C28-2828-4DF9-9134-0276BFEA313F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76200</xdr:rowOff>
    </xdr:from>
    <xdr:to>
      <xdr:col>0</xdr:col>
      <xdr:colOff>449580</xdr:colOff>
      <xdr:row>98</xdr:row>
      <xdr:rowOff>45720</xdr:rowOff>
    </xdr:to>
    <xdr:sp macro="" textlink="">
      <xdr:nvSpPr>
        <xdr:cNvPr id="18176446" name="Text Box 1043">
          <a:extLst>
            <a:ext uri="{FF2B5EF4-FFF2-40B4-BE49-F238E27FC236}">
              <a16:creationId xmlns:a16="http://schemas.microsoft.com/office/drawing/2014/main" id="{C872A6CB-74A9-4732-963E-DB99AE03C29C}"/>
            </a:ext>
          </a:extLst>
        </xdr:cNvPr>
        <xdr:cNvSpPr txBox="1">
          <a:spLocks noChangeArrowheads="1"/>
        </xdr:cNvSpPr>
      </xdr:nvSpPr>
      <xdr:spPr bwMode="auto">
        <a:xfrm>
          <a:off x="411480" y="1690878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47" name="Text Box 1044">
          <a:extLst>
            <a:ext uri="{FF2B5EF4-FFF2-40B4-BE49-F238E27FC236}">
              <a16:creationId xmlns:a16="http://schemas.microsoft.com/office/drawing/2014/main" id="{2F636710-5CEA-4EA3-9119-7997A7F7E918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76200</xdr:rowOff>
    </xdr:from>
    <xdr:to>
      <xdr:col>0</xdr:col>
      <xdr:colOff>449580</xdr:colOff>
      <xdr:row>98</xdr:row>
      <xdr:rowOff>45720</xdr:rowOff>
    </xdr:to>
    <xdr:sp macro="" textlink="">
      <xdr:nvSpPr>
        <xdr:cNvPr id="18176448" name="Text Box 1045">
          <a:extLst>
            <a:ext uri="{FF2B5EF4-FFF2-40B4-BE49-F238E27FC236}">
              <a16:creationId xmlns:a16="http://schemas.microsoft.com/office/drawing/2014/main" id="{EADC7AFA-BD2D-4C2A-A664-B00EFD57B8E9}"/>
            </a:ext>
          </a:extLst>
        </xdr:cNvPr>
        <xdr:cNvSpPr txBox="1">
          <a:spLocks noChangeArrowheads="1"/>
        </xdr:cNvSpPr>
      </xdr:nvSpPr>
      <xdr:spPr bwMode="auto">
        <a:xfrm>
          <a:off x="411480" y="1690878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49" name="Text Box 1046">
          <a:extLst>
            <a:ext uri="{FF2B5EF4-FFF2-40B4-BE49-F238E27FC236}">
              <a16:creationId xmlns:a16="http://schemas.microsoft.com/office/drawing/2014/main" id="{53103EEE-843B-4871-80E7-B1FC3353B254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50" name="Text Box 1047">
          <a:extLst>
            <a:ext uri="{FF2B5EF4-FFF2-40B4-BE49-F238E27FC236}">
              <a16:creationId xmlns:a16="http://schemas.microsoft.com/office/drawing/2014/main" id="{EC49D5A5-434E-400B-A623-B9A9F300C8F7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51" name="Text Box 1048">
          <a:extLst>
            <a:ext uri="{FF2B5EF4-FFF2-40B4-BE49-F238E27FC236}">
              <a16:creationId xmlns:a16="http://schemas.microsoft.com/office/drawing/2014/main" id="{8D0F911B-C6F9-45FC-BE9C-984F3E91C4EF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52" name="Text Box 1049">
          <a:extLst>
            <a:ext uri="{FF2B5EF4-FFF2-40B4-BE49-F238E27FC236}">
              <a16:creationId xmlns:a16="http://schemas.microsoft.com/office/drawing/2014/main" id="{83AB43D6-FFFB-4A82-8105-140489D95879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53" name="Text Box 1050">
          <a:extLst>
            <a:ext uri="{FF2B5EF4-FFF2-40B4-BE49-F238E27FC236}">
              <a16:creationId xmlns:a16="http://schemas.microsoft.com/office/drawing/2014/main" id="{CEB0A395-8168-49C3-8241-58F1B4D261BF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54" name="Text Box 1051">
          <a:extLst>
            <a:ext uri="{FF2B5EF4-FFF2-40B4-BE49-F238E27FC236}">
              <a16:creationId xmlns:a16="http://schemas.microsoft.com/office/drawing/2014/main" id="{66D3C00F-7031-46EF-A6F7-B31777B8C1C4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449580</xdr:colOff>
      <xdr:row>98</xdr:row>
      <xdr:rowOff>0</xdr:rowOff>
    </xdr:to>
    <xdr:sp macro="" textlink="">
      <xdr:nvSpPr>
        <xdr:cNvPr id="18176455" name="Text Box 1052">
          <a:extLst>
            <a:ext uri="{FF2B5EF4-FFF2-40B4-BE49-F238E27FC236}">
              <a16:creationId xmlns:a16="http://schemas.microsoft.com/office/drawing/2014/main" id="{513B7403-96FC-4B50-95DA-12FF078267AA}"/>
            </a:ext>
          </a:extLst>
        </xdr:cNvPr>
        <xdr:cNvSpPr txBox="1">
          <a:spLocks noChangeArrowheads="1"/>
        </xdr:cNvSpPr>
      </xdr:nvSpPr>
      <xdr:spPr bwMode="auto">
        <a:xfrm>
          <a:off x="41148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97</xdr:row>
      <xdr:rowOff>0</xdr:rowOff>
    </xdr:from>
    <xdr:to>
      <xdr:col>4</xdr:col>
      <xdr:colOff>304800</xdr:colOff>
      <xdr:row>98</xdr:row>
      <xdr:rowOff>0</xdr:rowOff>
    </xdr:to>
    <xdr:sp macro="" textlink="">
      <xdr:nvSpPr>
        <xdr:cNvPr id="18176456" name="Text Box 1053">
          <a:extLst>
            <a:ext uri="{FF2B5EF4-FFF2-40B4-BE49-F238E27FC236}">
              <a16:creationId xmlns:a16="http://schemas.microsoft.com/office/drawing/2014/main" id="{44EF2CF5-64BA-4617-8CCE-110E02E9CE5C}"/>
            </a:ext>
          </a:extLst>
        </xdr:cNvPr>
        <xdr:cNvSpPr txBox="1">
          <a:spLocks noChangeArrowheads="1"/>
        </xdr:cNvSpPr>
      </xdr:nvSpPr>
      <xdr:spPr bwMode="auto">
        <a:xfrm>
          <a:off x="318516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97</xdr:row>
      <xdr:rowOff>0</xdr:rowOff>
    </xdr:from>
    <xdr:to>
      <xdr:col>4</xdr:col>
      <xdr:colOff>304800</xdr:colOff>
      <xdr:row>98</xdr:row>
      <xdr:rowOff>0</xdr:rowOff>
    </xdr:to>
    <xdr:sp macro="" textlink="">
      <xdr:nvSpPr>
        <xdr:cNvPr id="18176457" name="Text Box 1054">
          <a:extLst>
            <a:ext uri="{FF2B5EF4-FFF2-40B4-BE49-F238E27FC236}">
              <a16:creationId xmlns:a16="http://schemas.microsoft.com/office/drawing/2014/main" id="{F557F622-258A-458E-BE7B-C73B94216BD6}"/>
            </a:ext>
          </a:extLst>
        </xdr:cNvPr>
        <xdr:cNvSpPr txBox="1">
          <a:spLocks noChangeArrowheads="1"/>
        </xdr:cNvSpPr>
      </xdr:nvSpPr>
      <xdr:spPr bwMode="auto">
        <a:xfrm>
          <a:off x="3185160" y="168325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0.91758</cdr:x>
      <cdr:y>0.53088</cdr:y>
    </cdr:from>
    <cdr:to>
      <cdr:x>0.97438</cdr:x>
      <cdr:y>0.70832</cdr:y>
    </cdr:to>
    <cdr:sp macro="" textlink="">
      <cdr:nvSpPr>
        <cdr:cNvPr id="1307649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408" y="1511266"/>
          <a:ext cx="285269" cy="567921"/>
        </a:xfrm>
        <a:prstGeom xmlns:a="http://schemas.openxmlformats.org/drawingml/2006/main" prst="upArrow">
          <a:avLst>
            <a:gd name="adj1" fmla="val 50000"/>
            <a:gd name="adj2" fmla="val 4977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0.59254</cdr:x>
      <cdr:y>0.33229</cdr:y>
    </cdr:from>
    <cdr:to>
      <cdr:x>0.60354</cdr:x>
      <cdr:y>0.30986</cdr:y>
    </cdr:to>
    <cdr:sp macro="" textlink="">
      <cdr:nvSpPr>
        <cdr:cNvPr id="130867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75" y="752475"/>
          <a:ext cx="257175" cy="640069"/>
        </a:xfrm>
        <a:prstGeom xmlns:a="http://schemas.openxmlformats.org/drawingml/2006/main" prst="downArrow">
          <a:avLst>
            <a:gd name="adj1" fmla="val 50000"/>
            <a:gd name="adj2" fmla="val 4779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0.59354</cdr:x>
      <cdr:y>0.36062</cdr:y>
    </cdr:from>
    <cdr:to>
      <cdr:x>0.60528</cdr:x>
      <cdr:y>0.34868</cdr:y>
    </cdr:to>
    <cdr:sp macro="" textlink="">
      <cdr:nvSpPr>
        <cdr:cNvPr id="1309697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75" y="876532"/>
          <a:ext cx="222884" cy="637943"/>
        </a:xfrm>
        <a:prstGeom xmlns:a="http://schemas.openxmlformats.org/drawingml/2006/main" prst="downArrow">
          <a:avLst>
            <a:gd name="adj1" fmla="val 50000"/>
            <a:gd name="adj2" fmla="val 4277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15240</xdr:rowOff>
    </xdr:from>
    <xdr:to>
      <xdr:col>8</xdr:col>
      <xdr:colOff>160020</xdr:colOff>
      <xdr:row>80</xdr:row>
      <xdr:rowOff>68580</xdr:rowOff>
    </xdr:to>
    <xdr:graphicFrame macro="">
      <xdr:nvGraphicFramePr>
        <xdr:cNvPr id="18790440" name="Chart 1">
          <a:extLst>
            <a:ext uri="{FF2B5EF4-FFF2-40B4-BE49-F238E27FC236}">
              <a16:creationId xmlns:a16="http://schemas.microsoft.com/office/drawing/2014/main" id="{62BDD275-1221-4BC1-8215-357E14423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17</xdr:row>
      <xdr:rowOff>30480</xdr:rowOff>
    </xdr:from>
    <xdr:to>
      <xdr:col>6</xdr:col>
      <xdr:colOff>304800</xdr:colOff>
      <xdr:row>31</xdr:row>
      <xdr:rowOff>83820</xdr:rowOff>
    </xdr:to>
    <xdr:graphicFrame macro="">
      <xdr:nvGraphicFramePr>
        <xdr:cNvPr id="18790441" name="Chart 2">
          <a:extLst>
            <a:ext uri="{FF2B5EF4-FFF2-40B4-BE49-F238E27FC236}">
              <a16:creationId xmlns:a16="http://schemas.microsoft.com/office/drawing/2014/main" id="{CD2C38AD-D1CD-43A7-9F06-518079D3F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32</xdr:row>
      <xdr:rowOff>68580</xdr:rowOff>
    </xdr:from>
    <xdr:to>
      <xdr:col>6</xdr:col>
      <xdr:colOff>289560</xdr:colOff>
      <xdr:row>47</xdr:row>
      <xdr:rowOff>60960</xdr:rowOff>
    </xdr:to>
    <xdr:graphicFrame macro="">
      <xdr:nvGraphicFramePr>
        <xdr:cNvPr id="18790442" name="Chart 3">
          <a:extLst>
            <a:ext uri="{FF2B5EF4-FFF2-40B4-BE49-F238E27FC236}">
              <a16:creationId xmlns:a16="http://schemas.microsoft.com/office/drawing/2014/main" id="{50776019-83DF-464D-B117-21DE8B523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95</xdr:row>
      <xdr:rowOff>0</xdr:rowOff>
    </xdr:from>
    <xdr:to>
      <xdr:col>0</xdr:col>
      <xdr:colOff>449580</xdr:colOff>
      <xdr:row>96</xdr:row>
      <xdr:rowOff>30480</xdr:rowOff>
    </xdr:to>
    <xdr:sp macro="" textlink="">
      <xdr:nvSpPr>
        <xdr:cNvPr id="18790443" name="Text Box 5">
          <a:extLst>
            <a:ext uri="{FF2B5EF4-FFF2-40B4-BE49-F238E27FC236}">
              <a16:creationId xmlns:a16="http://schemas.microsoft.com/office/drawing/2014/main" id="{E1F6980E-05A8-4C83-8E66-26F113D53442}"/>
            </a:ext>
          </a:extLst>
        </xdr:cNvPr>
        <xdr:cNvSpPr txBox="1">
          <a:spLocks noChangeArrowheads="1"/>
        </xdr:cNvSpPr>
      </xdr:nvSpPr>
      <xdr:spPr bwMode="auto">
        <a:xfrm>
          <a:off x="411480" y="16695420"/>
          <a:ext cx="381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414021</xdr:colOff>
      <xdr:row>17</xdr:row>
      <xdr:rowOff>0</xdr:rowOff>
    </xdr:from>
    <xdr:to>
      <xdr:col>8</xdr:col>
      <xdr:colOff>274070</xdr:colOff>
      <xdr:row>20</xdr:row>
      <xdr:rowOff>69373</xdr:rowOff>
    </xdr:to>
    <xdr:sp macro="" textlink="">
      <xdr:nvSpPr>
        <xdr:cNvPr id="406534" name="AutoShape 6">
          <a:extLst>
            <a:ext uri="{FF2B5EF4-FFF2-40B4-BE49-F238E27FC236}">
              <a16:creationId xmlns:a16="http://schemas.microsoft.com/office/drawing/2014/main" id="{559C80B2-D9B4-471D-B541-863D7554012A}"/>
            </a:ext>
          </a:extLst>
        </xdr:cNvPr>
        <xdr:cNvSpPr>
          <a:spLocks/>
        </xdr:cNvSpPr>
      </xdr:nvSpPr>
      <xdr:spPr bwMode="auto">
        <a:xfrm>
          <a:off x="5438776" y="4438650"/>
          <a:ext cx="1209674" cy="561975"/>
        </a:xfrm>
        <a:prstGeom prst="borderCallout1">
          <a:avLst>
            <a:gd name="adj1" fmla="val 12194"/>
            <a:gd name="adj2" fmla="val -8931"/>
            <a:gd name="adj3" fmla="val 25204"/>
            <a:gd name="adj4" fmla="val -2412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394971</xdr:colOff>
      <xdr:row>32</xdr:row>
      <xdr:rowOff>59055</xdr:rowOff>
    </xdr:from>
    <xdr:to>
      <xdr:col>8</xdr:col>
      <xdr:colOff>414653</xdr:colOff>
      <xdr:row>34</xdr:row>
      <xdr:rowOff>72477</xdr:rowOff>
    </xdr:to>
    <xdr:sp macro="" textlink="">
      <xdr:nvSpPr>
        <xdr:cNvPr id="406535" name="AutoShape 7">
          <a:extLst>
            <a:ext uri="{FF2B5EF4-FFF2-40B4-BE49-F238E27FC236}">
              <a16:creationId xmlns:a16="http://schemas.microsoft.com/office/drawing/2014/main" id="{8C743150-178D-4962-BF0C-63C3FD9F32E0}"/>
            </a:ext>
          </a:extLst>
        </xdr:cNvPr>
        <xdr:cNvSpPr>
          <a:spLocks/>
        </xdr:cNvSpPr>
      </xdr:nvSpPr>
      <xdr:spPr bwMode="auto">
        <a:xfrm>
          <a:off x="5400676" y="6810375"/>
          <a:ext cx="1485900" cy="342900"/>
        </a:xfrm>
        <a:prstGeom prst="borderCallout1">
          <a:avLst>
            <a:gd name="adj1" fmla="val 18519"/>
            <a:gd name="adj2" fmla="val -8694"/>
            <a:gd name="adj3" fmla="val 36802"/>
            <a:gd name="adj4" fmla="val -18290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121920</xdr:rowOff>
    </xdr:to>
    <xdr:sp macro="" textlink="">
      <xdr:nvSpPr>
        <xdr:cNvPr id="18790446" name="Text Box 8">
          <a:extLst>
            <a:ext uri="{FF2B5EF4-FFF2-40B4-BE49-F238E27FC236}">
              <a16:creationId xmlns:a16="http://schemas.microsoft.com/office/drawing/2014/main" id="{362C5878-B04A-4B2D-8D03-9DEDEA7D57CC}"/>
            </a:ext>
          </a:extLst>
        </xdr:cNvPr>
        <xdr:cNvSpPr txBox="1">
          <a:spLocks noChangeArrowheads="1"/>
        </xdr:cNvSpPr>
      </xdr:nvSpPr>
      <xdr:spPr bwMode="auto">
        <a:xfrm>
          <a:off x="3185160" y="143027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59055</xdr:colOff>
      <xdr:row>79</xdr:row>
      <xdr:rowOff>40005</xdr:rowOff>
    </xdr:from>
    <xdr:ext cx="1438095" cy="152988"/>
    <xdr:sp macro="" textlink="">
      <xdr:nvSpPr>
        <xdr:cNvPr id="406537" name="Text Box 9">
          <a:extLst>
            <a:ext uri="{FF2B5EF4-FFF2-40B4-BE49-F238E27FC236}">
              <a16:creationId xmlns:a16="http://schemas.microsoft.com/office/drawing/2014/main" id="{63F0B722-4373-44DC-8F46-C139F0F1CE4F}"/>
            </a:ext>
          </a:extLst>
        </xdr:cNvPr>
        <xdr:cNvSpPr txBox="1">
          <a:spLocks noChangeArrowheads="1"/>
        </xdr:cNvSpPr>
      </xdr:nvSpPr>
      <xdr:spPr bwMode="auto">
        <a:xfrm>
          <a:off x="85725" y="1420177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121920</xdr:rowOff>
    </xdr:to>
    <xdr:sp macro="" textlink="">
      <xdr:nvSpPr>
        <xdr:cNvPr id="18790448" name="Text Box 18">
          <a:extLst>
            <a:ext uri="{FF2B5EF4-FFF2-40B4-BE49-F238E27FC236}">
              <a16:creationId xmlns:a16="http://schemas.microsoft.com/office/drawing/2014/main" id="{9AA0456D-EDDF-4984-8F4F-9BCE857B2367}"/>
            </a:ext>
          </a:extLst>
        </xdr:cNvPr>
        <xdr:cNvSpPr txBox="1">
          <a:spLocks noChangeArrowheads="1"/>
        </xdr:cNvSpPr>
      </xdr:nvSpPr>
      <xdr:spPr bwMode="auto">
        <a:xfrm>
          <a:off x="3185160" y="143027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91440</xdr:rowOff>
    </xdr:to>
    <xdr:sp macro="" textlink="">
      <xdr:nvSpPr>
        <xdr:cNvPr id="18790449" name="Text Box 19">
          <a:extLst>
            <a:ext uri="{FF2B5EF4-FFF2-40B4-BE49-F238E27FC236}">
              <a16:creationId xmlns:a16="http://schemas.microsoft.com/office/drawing/2014/main" id="{DB72EB6A-4F9B-4B2B-A96C-F5126C56D5CC}"/>
            </a:ext>
          </a:extLst>
        </xdr:cNvPr>
        <xdr:cNvSpPr txBox="1">
          <a:spLocks noChangeArrowheads="1"/>
        </xdr:cNvSpPr>
      </xdr:nvSpPr>
      <xdr:spPr bwMode="auto">
        <a:xfrm>
          <a:off x="411480" y="17632680"/>
          <a:ext cx="381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76200</xdr:rowOff>
    </xdr:from>
    <xdr:to>
      <xdr:col>0</xdr:col>
      <xdr:colOff>449580</xdr:colOff>
      <xdr:row>99</xdr:row>
      <xdr:rowOff>106680</xdr:rowOff>
    </xdr:to>
    <xdr:sp macro="" textlink="">
      <xdr:nvSpPr>
        <xdr:cNvPr id="18790450" name="Text Box 20">
          <a:extLst>
            <a:ext uri="{FF2B5EF4-FFF2-40B4-BE49-F238E27FC236}">
              <a16:creationId xmlns:a16="http://schemas.microsoft.com/office/drawing/2014/main" id="{B3C47DB0-75F5-45E8-8DF8-A2C34B21401A}"/>
            </a:ext>
          </a:extLst>
        </xdr:cNvPr>
        <xdr:cNvSpPr txBox="1">
          <a:spLocks noChangeArrowheads="1"/>
        </xdr:cNvSpPr>
      </xdr:nvSpPr>
      <xdr:spPr bwMode="auto">
        <a:xfrm>
          <a:off x="411480" y="17312640"/>
          <a:ext cx="381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8790451" name="Text Box 21">
          <a:extLst>
            <a:ext uri="{FF2B5EF4-FFF2-40B4-BE49-F238E27FC236}">
              <a16:creationId xmlns:a16="http://schemas.microsoft.com/office/drawing/2014/main" id="{A84CDD99-4FE1-40E2-A02A-A096AF71DC73}"/>
            </a:ext>
          </a:extLst>
        </xdr:cNvPr>
        <xdr:cNvSpPr txBox="1">
          <a:spLocks noChangeArrowheads="1"/>
        </xdr:cNvSpPr>
      </xdr:nvSpPr>
      <xdr:spPr bwMode="auto">
        <a:xfrm>
          <a:off x="411480" y="170002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8790452" name="Text Box 22">
          <a:extLst>
            <a:ext uri="{FF2B5EF4-FFF2-40B4-BE49-F238E27FC236}">
              <a16:creationId xmlns:a16="http://schemas.microsoft.com/office/drawing/2014/main" id="{0E687BF0-FA7B-4386-B819-665E02C931F0}"/>
            </a:ext>
          </a:extLst>
        </xdr:cNvPr>
        <xdr:cNvSpPr txBox="1">
          <a:spLocks noChangeArrowheads="1"/>
        </xdr:cNvSpPr>
      </xdr:nvSpPr>
      <xdr:spPr bwMode="auto">
        <a:xfrm>
          <a:off x="411480" y="170002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8790453" name="Text Box 23">
          <a:extLst>
            <a:ext uri="{FF2B5EF4-FFF2-40B4-BE49-F238E27FC236}">
              <a16:creationId xmlns:a16="http://schemas.microsoft.com/office/drawing/2014/main" id="{3D96AE46-D5E7-4F05-9A59-40054F43B8C7}"/>
            </a:ext>
          </a:extLst>
        </xdr:cNvPr>
        <xdr:cNvSpPr txBox="1">
          <a:spLocks noChangeArrowheads="1"/>
        </xdr:cNvSpPr>
      </xdr:nvSpPr>
      <xdr:spPr bwMode="auto">
        <a:xfrm>
          <a:off x="411480" y="170002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8790454" name="Text Box 24">
          <a:extLst>
            <a:ext uri="{FF2B5EF4-FFF2-40B4-BE49-F238E27FC236}">
              <a16:creationId xmlns:a16="http://schemas.microsoft.com/office/drawing/2014/main" id="{1D7C13F9-200B-486F-9171-E6BC22716B44}"/>
            </a:ext>
          </a:extLst>
        </xdr:cNvPr>
        <xdr:cNvSpPr txBox="1">
          <a:spLocks noChangeArrowheads="1"/>
        </xdr:cNvSpPr>
      </xdr:nvSpPr>
      <xdr:spPr bwMode="auto">
        <a:xfrm>
          <a:off x="411480" y="170002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8790455" name="Text Box 25">
          <a:extLst>
            <a:ext uri="{FF2B5EF4-FFF2-40B4-BE49-F238E27FC236}">
              <a16:creationId xmlns:a16="http://schemas.microsoft.com/office/drawing/2014/main" id="{5DAF0AE3-6C48-4E4A-8526-F3A5A3119751}"/>
            </a:ext>
          </a:extLst>
        </xdr:cNvPr>
        <xdr:cNvSpPr txBox="1">
          <a:spLocks noChangeArrowheads="1"/>
        </xdr:cNvSpPr>
      </xdr:nvSpPr>
      <xdr:spPr bwMode="auto">
        <a:xfrm>
          <a:off x="411480" y="170002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8790456" name="Text Box 26">
          <a:extLst>
            <a:ext uri="{FF2B5EF4-FFF2-40B4-BE49-F238E27FC236}">
              <a16:creationId xmlns:a16="http://schemas.microsoft.com/office/drawing/2014/main" id="{C9EDA207-3C78-427D-AC85-C9000C052067}"/>
            </a:ext>
          </a:extLst>
        </xdr:cNvPr>
        <xdr:cNvSpPr txBox="1">
          <a:spLocks noChangeArrowheads="1"/>
        </xdr:cNvSpPr>
      </xdr:nvSpPr>
      <xdr:spPr bwMode="auto">
        <a:xfrm>
          <a:off x="411480" y="170002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97</xdr:row>
      <xdr:rowOff>0</xdr:rowOff>
    </xdr:from>
    <xdr:to>
      <xdr:col>4</xdr:col>
      <xdr:colOff>312420</xdr:colOff>
      <xdr:row>97</xdr:row>
      <xdr:rowOff>121920</xdr:rowOff>
    </xdr:to>
    <xdr:sp macro="" textlink="">
      <xdr:nvSpPr>
        <xdr:cNvPr id="18790457" name="Text Box 27">
          <a:extLst>
            <a:ext uri="{FF2B5EF4-FFF2-40B4-BE49-F238E27FC236}">
              <a16:creationId xmlns:a16="http://schemas.microsoft.com/office/drawing/2014/main" id="{E87A60D7-E404-456A-909C-8B7938C4574E}"/>
            </a:ext>
          </a:extLst>
        </xdr:cNvPr>
        <xdr:cNvSpPr txBox="1">
          <a:spLocks noChangeArrowheads="1"/>
        </xdr:cNvSpPr>
      </xdr:nvSpPr>
      <xdr:spPr bwMode="auto">
        <a:xfrm>
          <a:off x="3185160" y="170002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97</xdr:row>
      <xdr:rowOff>0</xdr:rowOff>
    </xdr:from>
    <xdr:to>
      <xdr:col>4</xdr:col>
      <xdr:colOff>312420</xdr:colOff>
      <xdr:row>97</xdr:row>
      <xdr:rowOff>121920</xdr:rowOff>
    </xdr:to>
    <xdr:sp macro="" textlink="">
      <xdr:nvSpPr>
        <xdr:cNvPr id="18790458" name="Text Box 28">
          <a:extLst>
            <a:ext uri="{FF2B5EF4-FFF2-40B4-BE49-F238E27FC236}">
              <a16:creationId xmlns:a16="http://schemas.microsoft.com/office/drawing/2014/main" id="{53A62D0A-587F-44F2-ABF7-44C5C7A8D04F}"/>
            </a:ext>
          </a:extLst>
        </xdr:cNvPr>
        <xdr:cNvSpPr txBox="1">
          <a:spLocks noChangeArrowheads="1"/>
        </xdr:cNvSpPr>
      </xdr:nvSpPr>
      <xdr:spPr bwMode="auto">
        <a:xfrm>
          <a:off x="3185160" y="170002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0.92964</cdr:x>
      <cdr:y>0.49855</cdr:y>
    </cdr:from>
    <cdr:to>
      <cdr:x>0.98202</cdr:x>
      <cdr:y>0.69585</cdr:y>
    </cdr:to>
    <cdr:sp macro="" textlink="">
      <cdr:nvSpPr>
        <cdr:cNvPr id="40755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0356" y="1308729"/>
          <a:ext cx="260328" cy="551897"/>
        </a:xfrm>
        <a:prstGeom xmlns:a="http://schemas.openxmlformats.org/drawingml/2006/main" prst="upArrow">
          <a:avLst>
            <a:gd name="adj1" fmla="val 50000"/>
            <a:gd name="adj2" fmla="val 53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0.58757</cdr:x>
      <cdr:y>0.28629</cdr:y>
    </cdr:from>
    <cdr:to>
      <cdr:x>0.60419</cdr:x>
      <cdr:y>0.26649</cdr:y>
    </cdr:to>
    <cdr:sp macro="" textlink="">
      <cdr:nvSpPr>
        <cdr:cNvPr id="40857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657225"/>
          <a:ext cx="285750" cy="628932"/>
        </a:xfrm>
        <a:prstGeom xmlns:a="http://schemas.openxmlformats.org/drawingml/2006/main" prst="downArrow">
          <a:avLst>
            <a:gd name="adj1" fmla="val 50000"/>
            <a:gd name="adj2" fmla="val 4077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0.58834</cdr:x>
      <cdr:y>0.31846</cdr:y>
    </cdr:from>
    <cdr:to>
      <cdr:x>0.60252</cdr:x>
      <cdr:y>0.30246</cdr:y>
    </cdr:to>
    <cdr:sp macro="" textlink="">
      <cdr:nvSpPr>
        <cdr:cNvPr id="40960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850" y="733426"/>
          <a:ext cx="266700" cy="656668"/>
        </a:xfrm>
        <a:prstGeom xmlns:a="http://schemas.openxmlformats.org/drawingml/2006/main" prst="downArrow">
          <a:avLst>
            <a:gd name="adj1" fmla="val 50000"/>
            <a:gd name="adj2" fmla="val 3965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91440</xdr:rowOff>
    </xdr:to>
    <xdr:sp macro="" textlink="">
      <xdr:nvSpPr>
        <xdr:cNvPr id="18697312" name="Text Box 1025">
          <a:extLst>
            <a:ext uri="{FF2B5EF4-FFF2-40B4-BE49-F238E27FC236}">
              <a16:creationId xmlns:a16="http://schemas.microsoft.com/office/drawing/2014/main" id="{75E5C59E-5660-4CA7-97A4-EFBF424CDBDC}"/>
            </a:ext>
          </a:extLst>
        </xdr:cNvPr>
        <xdr:cNvSpPr txBox="1">
          <a:spLocks noChangeArrowheads="1"/>
        </xdr:cNvSpPr>
      </xdr:nvSpPr>
      <xdr:spPr bwMode="auto">
        <a:xfrm>
          <a:off x="411480" y="17579340"/>
          <a:ext cx="381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84</xdr:row>
      <xdr:rowOff>0</xdr:rowOff>
    </xdr:from>
    <xdr:to>
      <xdr:col>4</xdr:col>
      <xdr:colOff>312420</xdr:colOff>
      <xdr:row>84</xdr:row>
      <xdr:rowOff>121920</xdr:rowOff>
    </xdr:to>
    <xdr:sp macro="" textlink="">
      <xdr:nvSpPr>
        <xdr:cNvPr id="18697313" name="Text Box 1026">
          <a:extLst>
            <a:ext uri="{FF2B5EF4-FFF2-40B4-BE49-F238E27FC236}">
              <a16:creationId xmlns:a16="http://schemas.microsoft.com/office/drawing/2014/main" id="{32A80AC5-B8FB-4789-AA25-AC13F7C78564}"/>
            </a:ext>
          </a:extLst>
        </xdr:cNvPr>
        <xdr:cNvSpPr txBox="1">
          <a:spLocks noChangeArrowheads="1"/>
        </xdr:cNvSpPr>
      </xdr:nvSpPr>
      <xdr:spPr bwMode="auto">
        <a:xfrm>
          <a:off x="3185160" y="144246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30480</xdr:colOff>
      <xdr:row>63</xdr:row>
      <xdr:rowOff>91440</xdr:rowOff>
    </xdr:from>
    <xdr:to>
      <xdr:col>8</xdr:col>
      <xdr:colOff>198120</xdr:colOff>
      <xdr:row>81</xdr:row>
      <xdr:rowOff>45720</xdr:rowOff>
    </xdr:to>
    <xdr:graphicFrame macro="">
      <xdr:nvGraphicFramePr>
        <xdr:cNvPr id="18697314" name="Chart 1028">
          <a:extLst>
            <a:ext uri="{FF2B5EF4-FFF2-40B4-BE49-F238E27FC236}">
              <a16:creationId xmlns:a16="http://schemas.microsoft.com/office/drawing/2014/main" id="{8EFFBD44-16DC-49F4-A2E4-90B5CE3EF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18</xdr:row>
      <xdr:rowOff>0</xdr:rowOff>
    </xdr:from>
    <xdr:to>
      <xdr:col>6</xdr:col>
      <xdr:colOff>304800</xdr:colOff>
      <xdr:row>32</xdr:row>
      <xdr:rowOff>53340</xdr:rowOff>
    </xdr:to>
    <xdr:graphicFrame macro="">
      <xdr:nvGraphicFramePr>
        <xdr:cNvPr id="18697315" name="Chart 1029">
          <a:extLst>
            <a:ext uri="{FF2B5EF4-FFF2-40B4-BE49-F238E27FC236}">
              <a16:creationId xmlns:a16="http://schemas.microsoft.com/office/drawing/2014/main" id="{79A789C7-4EC5-4206-B127-C41F6796E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32</xdr:row>
      <xdr:rowOff>53340</xdr:rowOff>
    </xdr:from>
    <xdr:to>
      <xdr:col>6</xdr:col>
      <xdr:colOff>289560</xdr:colOff>
      <xdr:row>47</xdr:row>
      <xdr:rowOff>53340</xdr:rowOff>
    </xdr:to>
    <xdr:graphicFrame macro="">
      <xdr:nvGraphicFramePr>
        <xdr:cNvPr id="18697316" name="Chart 1030">
          <a:extLst>
            <a:ext uri="{FF2B5EF4-FFF2-40B4-BE49-F238E27FC236}">
              <a16:creationId xmlns:a16="http://schemas.microsoft.com/office/drawing/2014/main" id="{CEC26AE2-AF0B-48E5-9B00-E02D47D05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91440</xdr:rowOff>
    </xdr:to>
    <xdr:sp macro="" textlink="">
      <xdr:nvSpPr>
        <xdr:cNvPr id="18697317" name="Text Box 1032">
          <a:extLst>
            <a:ext uri="{FF2B5EF4-FFF2-40B4-BE49-F238E27FC236}">
              <a16:creationId xmlns:a16="http://schemas.microsoft.com/office/drawing/2014/main" id="{18A10657-28DE-4CA5-8B82-E05F3127FC58}"/>
            </a:ext>
          </a:extLst>
        </xdr:cNvPr>
        <xdr:cNvSpPr txBox="1">
          <a:spLocks noChangeArrowheads="1"/>
        </xdr:cNvSpPr>
      </xdr:nvSpPr>
      <xdr:spPr bwMode="auto">
        <a:xfrm>
          <a:off x="411480" y="17579340"/>
          <a:ext cx="381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391160</xdr:colOff>
      <xdr:row>18</xdr:row>
      <xdr:rowOff>146050</xdr:rowOff>
    </xdr:from>
    <xdr:to>
      <xdr:col>8</xdr:col>
      <xdr:colOff>307020</xdr:colOff>
      <xdr:row>23</xdr:row>
      <xdr:rowOff>66265</xdr:rowOff>
    </xdr:to>
    <xdr:sp macro="" textlink="">
      <xdr:nvSpPr>
        <xdr:cNvPr id="1195017" name="AutoShape 1033">
          <a:extLst>
            <a:ext uri="{FF2B5EF4-FFF2-40B4-BE49-F238E27FC236}">
              <a16:creationId xmlns:a16="http://schemas.microsoft.com/office/drawing/2014/main" id="{23BFC4BB-0117-456F-A318-7AC0A80D5BAC}"/>
            </a:ext>
          </a:extLst>
        </xdr:cNvPr>
        <xdr:cNvSpPr>
          <a:spLocks/>
        </xdr:cNvSpPr>
      </xdr:nvSpPr>
      <xdr:spPr bwMode="auto">
        <a:xfrm>
          <a:off x="4696460" y="4306570"/>
          <a:ext cx="1272220" cy="682215"/>
        </a:xfrm>
        <a:prstGeom prst="borderCallout1">
          <a:avLst>
            <a:gd name="adj1" fmla="val 12194"/>
            <a:gd name="adj2" fmla="val -8931"/>
            <a:gd name="adj3" fmla="val 23163"/>
            <a:gd name="adj4" fmla="val -23724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364490</xdr:colOff>
      <xdr:row>32</xdr:row>
      <xdr:rowOff>29845</xdr:rowOff>
    </xdr:from>
    <xdr:to>
      <xdr:col>8</xdr:col>
      <xdr:colOff>414613</xdr:colOff>
      <xdr:row>34</xdr:row>
      <xdr:rowOff>29845</xdr:rowOff>
    </xdr:to>
    <xdr:sp macro="" textlink="">
      <xdr:nvSpPr>
        <xdr:cNvPr id="1195018" name="AutoShape 1034">
          <a:extLst>
            <a:ext uri="{FF2B5EF4-FFF2-40B4-BE49-F238E27FC236}">
              <a16:creationId xmlns:a16="http://schemas.microsoft.com/office/drawing/2014/main" id="{80C729C4-18F1-44F8-B63E-10B06A51AFB4}"/>
            </a:ext>
          </a:extLst>
        </xdr:cNvPr>
        <xdr:cNvSpPr>
          <a:spLocks/>
        </xdr:cNvSpPr>
      </xdr:nvSpPr>
      <xdr:spPr bwMode="auto">
        <a:xfrm>
          <a:off x="5334000" y="6753225"/>
          <a:ext cx="1590675" cy="304800"/>
        </a:xfrm>
        <a:prstGeom prst="borderCallout1">
          <a:avLst>
            <a:gd name="adj1" fmla="val 18519"/>
            <a:gd name="adj2" fmla="val -8694"/>
            <a:gd name="adj3" fmla="val 36802"/>
            <a:gd name="adj4" fmla="val -17498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84</xdr:row>
      <xdr:rowOff>0</xdr:rowOff>
    </xdr:from>
    <xdr:to>
      <xdr:col>4</xdr:col>
      <xdr:colOff>312420</xdr:colOff>
      <xdr:row>84</xdr:row>
      <xdr:rowOff>121920</xdr:rowOff>
    </xdr:to>
    <xdr:sp macro="" textlink="">
      <xdr:nvSpPr>
        <xdr:cNvPr id="18697320" name="Text Box 1035">
          <a:extLst>
            <a:ext uri="{FF2B5EF4-FFF2-40B4-BE49-F238E27FC236}">
              <a16:creationId xmlns:a16="http://schemas.microsoft.com/office/drawing/2014/main" id="{91FEE685-6B91-4E3F-8A39-4BED06C2B98A}"/>
            </a:ext>
          </a:extLst>
        </xdr:cNvPr>
        <xdr:cNvSpPr txBox="1">
          <a:spLocks noChangeArrowheads="1"/>
        </xdr:cNvSpPr>
      </xdr:nvSpPr>
      <xdr:spPr bwMode="auto">
        <a:xfrm>
          <a:off x="3185160" y="144246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161925</xdr:colOff>
      <xdr:row>80</xdr:row>
      <xdr:rowOff>43180</xdr:rowOff>
    </xdr:from>
    <xdr:ext cx="1440900" cy="152260"/>
    <xdr:sp macro="" textlink="">
      <xdr:nvSpPr>
        <xdr:cNvPr id="1195020" name="Text Box 1036">
          <a:extLst>
            <a:ext uri="{FF2B5EF4-FFF2-40B4-BE49-F238E27FC236}">
              <a16:creationId xmlns:a16="http://schemas.microsoft.com/office/drawing/2014/main" id="{08011E51-A2FF-433A-87F6-765F06409CB9}"/>
            </a:ext>
          </a:extLst>
        </xdr:cNvPr>
        <xdr:cNvSpPr txBox="1">
          <a:spLocks noChangeArrowheads="1"/>
        </xdr:cNvSpPr>
      </xdr:nvSpPr>
      <xdr:spPr bwMode="auto">
        <a:xfrm>
          <a:off x="266700" y="1436370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84</xdr:row>
      <xdr:rowOff>0</xdr:rowOff>
    </xdr:from>
    <xdr:to>
      <xdr:col>4</xdr:col>
      <xdr:colOff>312420</xdr:colOff>
      <xdr:row>84</xdr:row>
      <xdr:rowOff>121920</xdr:rowOff>
    </xdr:to>
    <xdr:sp macro="" textlink="">
      <xdr:nvSpPr>
        <xdr:cNvPr id="18697322" name="Text Box 1043">
          <a:extLst>
            <a:ext uri="{FF2B5EF4-FFF2-40B4-BE49-F238E27FC236}">
              <a16:creationId xmlns:a16="http://schemas.microsoft.com/office/drawing/2014/main" id="{768CBE75-26D0-4065-9376-8383AC14B8EE}"/>
            </a:ext>
          </a:extLst>
        </xdr:cNvPr>
        <xdr:cNvSpPr txBox="1">
          <a:spLocks noChangeArrowheads="1"/>
        </xdr:cNvSpPr>
      </xdr:nvSpPr>
      <xdr:spPr bwMode="auto">
        <a:xfrm>
          <a:off x="3185160" y="144246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121920</xdr:rowOff>
    </xdr:to>
    <xdr:sp macro="" textlink="">
      <xdr:nvSpPr>
        <xdr:cNvPr id="18697323" name="Text Box 1044">
          <a:extLst>
            <a:ext uri="{FF2B5EF4-FFF2-40B4-BE49-F238E27FC236}">
              <a16:creationId xmlns:a16="http://schemas.microsoft.com/office/drawing/2014/main" id="{8B413579-B3EF-44CB-8D12-33F58A5A0D41}"/>
            </a:ext>
          </a:extLst>
        </xdr:cNvPr>
        <xdr:cNvSpPr txBox="1">
          <a:spLocks noChangeArrowheads="1"/>
        </xdr:cNvSpPr>
      </xdr:nvSpPr>
      <xdr:spPr bwMode="auto">
        <a:xfrm>
          <a:off x="411480" y="171297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121920</xdr:rowOff>
    </xdr:to>
    <xdr:sp macro="" textlink="">
      <xdr:nvSpPr>
        <xdr:cNvPr id="18697324" name="Text Box 1045">
          <a:extLst>
            <a:ext uri="{FF2B5EF4-FFF2-40B4-BE49-F238E27FC236}">
              <a16:creationId xmlns:a16="http://schemas.microsoft.com/office/drawing/2014/main" id="{359694C9-F0BD-49A5-ADD9-52E3F0E9515F}"/>
            </a:ext>
          </a:extLst>
        </xdr:cNvPr>
        <xdr:cNvSpPr txBox="1">
          <a:spLocks noChangeArrowheads="1"/>
        </xdr:cNvSpPr>
      </xdr:nvSpPr>
      <xdr:spPr bwMode="auto">
        <a:xfrm>
          <a:off x="411480" y="171297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121920</xdr:rowOff>
    </xdr:to>
    <xdr:sp macro="" textlink="">
      <xdr:nvSpPr>
        <xdr:cNvPr id="18697325" name="Text Box 1046">
          <a:extLst>
            <a:ext uri="{FF2B5EF4-FFF2-40B4-BE49-F238E27FC236}">
              <a16:creationId xmlns:a16="http://schemas.microsoft.com/office/drawing/2014/main" id="{9999E4BD-BE57-448D-8982-BD8DEC11AE83}"/>
            </a:ext>
          </a:extLst>
        </xdr:cNvPr>
        <xdr:cNvSpPr txBox="1">
          <a:spLocks noChangeArrowheads="1"/>
        </xdr:cNvSpPr>
      </xdr:nvSpPr>
      <xdr:spPr bwMode="auto">
        <a:xfrm>
          <a:off x="411480" y="171297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121920</xdr:rowOff>
    </xdr:to>
    <xdr:sp macro="" textlink="">
      <xdr:nvSpPr>
        <xdr:cNvPr id="18697326" name="Text Box 1047">
          <a:extLst>
            <a:ext uri="{FF2B5EF4-FFF2-40B4-BE49-F238E27FC236}">
              <a16:creationId xmlns:a16="http://schemas.microsoft.com/office/drawing/2014/main" id="{4225AA37-679E-42B2-AFB8-E69394E1EC99}"/>
            </a:ext>
          </a:extLst>
        </xdr:cNvPr>
        <xdr:cNvSpPr txBox="1">
          <a:spLocks noChangeArrowheads="1"/>
        </xdr:cNvSpPr>
      </xdr:nvSpPr>
      <xdr:spPr bwMode="auto">
        <a:xfrm>
          <a:off x="411480" y="171297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121920</xdr:rowOff>
    </xdr:to>
    <xdr:sp macro="" textlink="">
      <xdr:nvSpPr>
        <xdr:cNvPr id="18697327" name="Text Box 1048">
          <a:extLst>
            <a:ext uri="{FF2B5EF4-FFF2-40B4-BE49-F238E27FC236}">
              <a16:creationId xmlns:a16="http://schemas.microsoft.com/office/drawing/2014/main" id="{3DB25E64-F85A-4134-910A-5F3B4AB30745}"/>
            </a:ext>
          </a:extLst>
        </xdr:cNvPr>
        <xdr:cNvSpPr txBox="1">
          <a:spLocks noChangeArrowheads="1"/>
        </xdr:cNvSpPr>
      </xdr:nvSpPr>
      <xdr:spPr bwMode="auto">
        <a:xfrm>
          <a:off x="411480" y="171297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121920</xdr:rowOff>
    </xdr:to>
    <xdr:sp macro="" textlink="">
      <xdr:nvSpPr>
        <xdr:cNvPr id="18697328" name="Text Box 1049">
          <a:extLst>
            <a:ext uri="{FF2B5EF4-FFF2-40B4-BE49-F238E27FC236}">
              <a16:creationId xmlns:a16="http://schemas.microsoft.com/office/drawing/2014/main" id="{5768AF59-4E5B-49A8-A120-58EEFE9BE8C2}"/>
            </a:ext>
          </a:extLst>
        </xdr:cNvPr>
        <xdr:cNvSpPr txBox="1">
          <a:spLocks noChangeArrowheads="1"/>
        </xdr:cNvSpPr>
      </xdr:nvSpPr>
      <xdr:spPr bwMode="auto">
        <a:xfrm>
          <a:off x="411480" y="171297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98</xdr:row>
      <xdr:rowOff>0</xdr:rowOff>
    </xdr:from>
    <xdr:to>
      <xdr:col>0</xdr:col>
      <xdr:colOff>457200</xdr:colOff>
      <xdr:row>98</xdr:row>
      <xdr:rowOff>121920</xdr:rowOff>
    </xdr:to>
    <xdr:sp macro="" textlink="">
      <xdr:nvSpPr>
        <xdr:cNvPr id="18697329" name="Text Box 1050">
          <a:extLst>
            <a:ext uri="{FF2B5EF4-FFF2-40B4-BE49-F238E27FC236}">
              <a16:creationId xmlns:a16="http://schemas.microsoft.com/office/drawing/2014/main" id="{1C98EC0B-5BBD-4AC7-A5C4-DDAC12A644C7}"/>
            </a:ext>
          </a:extLst>
        </xdr:cNvPr>
        <xdr:cNvSpPr txBox="1">
          <a:spLocks noChangeArrowheads="1"/>
        </xdr:cNvSpPr>
      </xdr:nvSpPr>
      <xdr:spPr bwMode="auto">
        <a:xfrm>
          <a:off x="411480" y="171297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98</xdr:row>
      <xdr:rowOff>0</xdr:rowOff>
    </xdr:from>
    <xdr:to>
      <xdr:col>4</xdr:col>
      <xdr:colOff>312420</xdr:colOff>
      <xdr:row>98</xdr:row>
      <xdr:rowOff>121920</xdr:rowOff>
    </xdr:to>
    <xdr:sp macro="" textlink="">
      <xdr:nvSpPr>
        <xdr:cNvPr id="18697330" name="Text Box 1051">
          <a:extLst>
            <a:ext uri="{FF2B5EF4-FFF2-40B4-BE49-F238E27FC236}">
              <a16:creationId xmlns:a16="http://schemas.microsoft.com/office/drawing/2014/main" id="{5ED075DD-4782-4117-8052-538B8526880C}"/>
            </a:ext>
          </a:extLst>
        </xdr:cNvPr>
        <xdr:cNvSpPr txBox="1">
          <a:spLocks noChangeArrowheads="1"/>
        </xdr:cNvSpPr>
      </xdr:nvSpPr>
      <xdr:spPr bwMode="auto">
        <a:xfrm>
          <a:off x="3185160" y="171297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98</xdr:row>
      <xdr:rowOff>0</xdr:rowOff>
    </xdr:from>
    <xdr:to>
      <xdr:col>4</xdr:col>
      <xdr:colOff>312420</xdr:colOff>
      <xdr:row>98</xdr:row>
      <xdr:rowOff>121920</xdr:rowOff>
    </xdr:to>
    <xdr:sp macro="" textlink="">
      <xdr:nvSpPr>
        <xdr:cNvPr id="18697331" name="Text Box 1052">
          <a:extLst>
            <a:ext uri="{FF2B5EF4-FFF2-40B4-BE49-F238E27FC236}">
              <a16:creationId xmlns:a16="http://schemas.microsoft.com/office/drawing/2014/main" id="{3D79F562-286B-4C24-AD7E-5E6F4B488959}"/>
            </a:ext>
          </a:extLst>
        </xdr:cNvPr>
        <xdr:cNvSpPr txBox="1">
          <a:spLocks noChangeArrowheads="1"/>
        </xdr:cNvSpPr>
      </xdr:nvSpPr>
      <xdr:spPr bwMode="auto">
        <a:xfrm>
          <a:off x="3185160" y="171297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66</xdr:row>
      <xdr:rowOff>38100</xdr:rowOff>
    </xdr:from>
    <xdr:to>
      <xdr:col>8</xdr:col>
      <xdr:colOff>190500</xdr:colOff>
      <xdr:row>80</xdr:row>
      <xdr:rowOff>91440</xdr:rowOff>
    </xdr:to>
    <xdr:graphicFrame macro="">
      <xdr:nvGraphicFramePr>
        <xdr:cNvPr id="16300872" name="Chart 1">
          <a:extLst>
            <a:ext uri="{FF2B5EF4-FFF2-40B4-BE49-F238E27FC236}">
              <a16:creationId xmlns:a16="http://schemas.microsoft.com/office/drawing/2014/main" id="{E83BB043-4213-4B5E-B7F2-F95E41181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20</xdr:row>
      <xdr:rowOff>137160</xdr:rowOff>
    </xdr:from>
    <xdr:to>
      <xdr:col>6</xdr:col>
      <xdr:colOff>320040</xdr:colOff>
      <xdr:row>35</xdr:row>
      <xdr:rowOff>38100</xdr:rowOff>
    </xdr:to>
    <xdr:graphicFrame macro="">
      <xdr:nvGraphicFramePr>
        <xdr:cNvPr id="16300873" name="Chart 2">
          <a:extLst>
            <a:ext uri="{FF2B5EF4-FFF2-40B4-BE49-F238E27FC236}">
              <a16:creationId xmlns:a16="http://schemas.microsoft.com/office/drawing/2014/main" id="{55BD71F4-99D8-4FCB-8F9F-178714D8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22860</xdr:rowOff>
    </xdr:from>
    <xdr:to>
      <xdr:col>6</xdr:col>
      <xdr:colOff>274320</xdr:colOff>
      <xdr:row>50</xdr:row>
      <xdr:rowOff>22860</xdr:rowOff>
    </xdr:to>
    <xdr:graphicFrame macro="">
      <xdr:nvGraphicFramePr>
        <xdr:cNvPr id="16300874" name="Chart 3">
          <a:extLst>
            <a:ext uri="{FF2B5EF4-FFF2-40B4-BE49-F238E27FC236}">
              <a16:creationId xmlns:a16="http://schemas.microsoft.com/office/drawing/2014/main" id="{04D1BF34-5909-4FFC-853C-680234F39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6300875" name="Text Box 4">
          <a:extLst>
            <a:ext uri="{FF2B5EF4-FFF2-40B4-BE49-F238E27FC236}">
              <a16:creationId xmlns:a16="http://schemas.microsoft.com/office/drawing/2014/main" id="{24B554D3-C81C-4FE9-BC8E-B80DD07F30BB}"/>
            </a:ext>
          </a:extLst>
        </xdr:cNvPr>
        <xdr:cNvSpPr txBox="1">
          <a:spLocks noChangeArrowheads="1"/>
        </xdr:cNvSpPr>
      </xdr:nvSpPr>
      <xdr:spPr bwMode="auto">
        <a:xfrm>
          <a:off x="411480" y="1729740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59690</xdr:colOff>
      <xdr:row>22</xdr:row>
      <xdr:rowOff>35561</xdr:rowOff>
    </xdr:from>
    <xdr:to>
      <xdr:col>8</xdr:col>
      <xdr:colOff>622523</xdr:colOff>
      <xdr:row>25</xdr:row>
      <xdr:rowOff>95546</xdr:rowOff>
    </xdr:to>
    <xdr:sp macro="" textlink="">
      <xdr:nvSpPr>
        <xdr:cNvPr id="1271813" name="AutoShape 5">
          <a:extLst>
            <a:ext uri="{FF2B5EF4-FFF2-40B4-BE49-F238E27FC236}">
              <a16:creationId xmlns:a16="http://schemas.microsoft.com/office/drawing/2014/main" id="{A80161FE-F3BD-4C6A-8E39-940E503E08A9}"/>
            </a:ext>
          </a:extLst>
        </xdr:cNvPr>
        <xdr:cNvSpPr>
          <a:spLocks/>
        </xdr:cNvSpPr>
      </xdr:nvSpPr>
      <xdr:spPr bwMode="auto">
        <a:xfrm>
          <a:off x="5058410" y="4013201"/>
          <a:ext cx="1195293" cy="517185"/>
        </a:xfrm>
        <a:prstGeom prst="borderCallout1">
          <a:avLst>
            <a:gd name="adj1" fmla="val 12194"/>
            <a:gd name="adj2" fmla="val -8931"/>
            <a:gd name="adj3" fmla="val 23163"/>
            <a:gd name="adj4" fmla="val -23724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514351</xdr:colOff>
      <xdr:row>36</xdr:row>
      <xdr:rowOff>102870</xdr:rowOff>
    </xdr:from>
    <xdr:to>
      <xdr:col>8</xdr:col>
      <xdr:colOff>464274</xdr:colOff>
      <xdr:row>38</xdr:row>
      <xdr:rowOff>102870</xdr:rowOff>
    </xdr:to>
    <xdr:sp macro="" textlink="">
      <xdr:nvSpPr>
        <xdr:cNvPr id="1271814" name="AutoShape 6">
          <a:extLst>
            <a:ext uri="{FF2B5EF4-FFF2-40B4-BE49-F238E27FC236}">
              <a16:creationId xmlns:a16="http://schemas.microsoft.com/office/drawing/2014/main" id="{5FE80E34-7D69-4600-84C8-339914AB8684}"/>
            </a:ext>
          </a:extLst>
        </xdr:cNvPr>
        <xdr:cNvSpPr>
          <a:spLocks/>
        </xdr:cNvSpPr>
      </xdr:nvSpPr>
      <xdr:spPr bwMode="auto">
        <a:xfrm>
          <a:off x="4819651" y="6214110"/>
          <a:ext cx="1275803" cy="304800"/>
        </a:xfrm>
        <a:prstGeom prst="borderCallout1">
          <a:avLst>
            <a:gd name="adj1" fmla="val 18519"/>
            <a:gd name="adj2" fmla="val -8694"/>
            <a:gd name="adj3" fmla="val 36802"/>
            <a:gd name="adj4" fmla="val -1710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82</xdr:row>
      <xdr:rowOff>45720</xdr:rowOff>
    </xdr:from>
    <xdr:to>
      <xdr:col>4</xdr:col>
      <xdr:colOff>312420</xdr:colOff>
      <xdr:row>83</xdr:row>
      <xdr:rowOff>68580</xdr:rowOff>
    </xdr:to>
    <xdr:sp macro="" textlink="">
      <xdr:nvSpPr>
        <xdr:cNvPr id="16300878" name="Text Box 7">
          <a:extLst>
            <a:ext uri="{FF2B5EF4-FFF2-40B4-BE49-F238E27FC236}">
              <a16:creationId xmlns:a16="http://schemas.microsoft.com/office/drawing/2014/main" id="{81DD507B-33AC-404A-BA19-17422BAA8326}"/>
            </a:ext>
          </a:extLst>
        </xdr:cNvPr>
        <xdr:cNvSpPr txBox="1">
          <a:spLocks noChangeArrowheads="1"/>
        </xdr:cNvSpPr>
      </xdr:nvSpPr>
      <xdr:spPr bwMode="auto">
        <a:xfrm>
          <a:off x="3185160" y="14424660"/>
          <a:ext cx="4572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39370</xdr:colOff>
      <xdr:row>78</xdr:row>
      <xdr:rowOff>82550</xdr:rowOff>
    </xdr:from>
    <xdr:ext cx="1445763" cy="148488"/>
    <xdr:sp macro="" textlink="">
      <xdr:nvSpPr>
        <xdr:cNvPr id="1271816" name="Text Box 8">
          <a:extLst>
            <a:ext uri="{FF2B5EF4-FFF2-40B4-BE49-F238E27FC236}">
              <a16:creationId xmlns:a16="http://schemas.microsoft.com/office/drawing/2014/main" id="{164A0F6E-C46A-4EA8-B32D-FEF4F20F06A5}"/>
            </a:ext>
          </a:extLst>
        </xdr:cNvPr>
        <xdr:cNvSpPr txBox="1">
          <a:spLocks noChangeArrowheads="1"/>
        </xdr:cNvSpPr>
      </xdr:nvSpPr>
      <xdr:spPr bwMode="auto">
        <a:xfrm>
          <a:off x="58420" y="1386713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6300880" name="Text Box 9">
          <a:extLst>
            <a:ext uri="{FF2B5EF4-FFF2-40B4-BE49-F238E27FC236}">
              <a16:creationId xmlns:a16="http://schemas.microsoft.com/office/drawing/2014/main" id="{E86BA99C-ED97-41F2-9DCA-4CC731436EA2}"/>
            </a:ext>
          </a:extLst>
        </xdr:cNvPr>
        <xdr:cNvSpPr txBox="1">
          <a:spLocks noChangeArrowheads="1"/>
        </xdr:cNvSpPr>
      </xdr:nvSpPr>
      <xdr:spPr bwMode="auto">
        <a:xfrm>
          <a:off x="411480" y="1729740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6300881" name="Text Box 10">
          <a:extLst>
            <a:ext uri="{FF2B5EF4-FFF2-40B4-BE49-F238E27FC236}">
              <a16:creationId xmlns:a16="http://schemas.microsoft.com/office/drawing/2014/main" id="{2B9178B3-9073-483F-9CCC-F7ED67D8D15F}"/>
            </a:ext>
          </a:extLst>
        </xdr:cNvPr>
        <xdr:cNvSpPr txBox="1">
          <a:spLocks noChangeArrowheads="1"/>
        </xdr:cNvSpPr>
      </xdr:nvSpPr>
      <xdr:spPr bwMode="auto">
        <a:xfrm>
          <a:off x="411480" y="1729740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6300882" name="Text Box 11">
          <a:extLst>
            <a:ext uri="{FF2B5EF4-FFF2-40B4-BE49-F238E27FC236}">
              <a16:creationId xmlns:a16="http://schemas.microsoft.com/office/drawing/2014/main" id="{7EF49038-4D54-4B48-A28B-9AA26E05AA27}"/>
            </a:ext>
          </a:extLst>
        </xdr:cNvPr>
        <xdr:cNvSpPr txBox="1">
          <a:spLocks noChangeArrowheads="1"/>
        </xdr:cNvSpPr>
      </xdr:nvSpPr>
      <xdr:spPr bwMode="auto">
        <a:xfrm>
          <a:off x="411480" y="1729740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6300883" name="Text Box 12">
          <a:extLst>
            <a:ext uri="{FF2B5EF4-FFF2-40B4-BE49-F238E27FC236}">
              <a16:creationId xmlns:a16="http://schemas.microsoft.com/office/drawing/2014/main" id="{F88812B6-764E-4810-A631-81FDDB9694A8}"/>
            </a:ext>
          </a:extLst>
        </xdr:cNvPr>
        <xdr:cNvSpPr txBox="1">
          <a:spLocks noChangeArrowheads="1"/>
        </xdr:cNvSpPr>
      </xdr:nvSpPr>
      <xdr:spPr bwMode="auto">
        <a:xfrm>
          <a:off x="411480" y="1729740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6300884" name="Text Box 13">
          <a:extLst>
            <a:ext uri="{FF2B5EF4-FFF2-40B4-BE49-F238E27FC236}">
              <a16:creationId xmlns:a16="http://schemas.microsoft.com/office/drawing/2014/main" id="{068B2214-472F-40D2-B417-8C717F61E0CA}"/>
            </a:ext>
          </a:extLst>
        </xdr:cNvPr>
        <xdr:cNvSpPr txBox="1">
          <a:spLocks noChangeArrowheads="1"/>
        </xdr:cNvSpPr>
      </xdr:nvSpPr>
      <xdr:spPr bwMode="auto">
        <a:xfrm>
          <a:off x="411480" y="1729740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96</xdr:row>
      <xdr:rowOff>0</xdr:rowOff>
    </xdr:from>
    <xdr:to>
      <xdr:col>4</xdr:col>
      <xdr:colOff>312420</xdr:colOff>
      <xdr:row>96</xdr:row>
      <xdr:rowOff>121920</xdr:rowOff>
    </xdr:to>
    <xdr:sp macro="" textlink="">
      <xdr:nvSpPr>
        <xdr:cNvPr id="16300885" name="Text Box 14">
          <a:extLst>
            <a:ext uri="{FF2B5EF4-FFF2-40B4-BE49-F238E27FC236}">
              <a16:creationId xmlns:a16="http://schemas.microsoft.com/office/drawing/2014/main" id="{D3687F12-FE0B-4547-A320-D66D16B12B12}"/>
            </a:ext>
          </a:extLst>
        </xdr:cNvPr>
        <xdr:cNvSpPr txBox="1">
          <a:spLocks noChangeArrowheads="1"/>
        </xdr:cNvSpPr>
      </xdr:nvSpPr>
      <xdr:spPr bwMode="auto">
        <a:xfrm>
          <a:off x="3185160" y="170764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96</xdr:row>
      <xdr:rowOff>0</xdr:rowOff>
    </xdr:from>
    <xdr:to>
      <xdr:col>4</xdr:col>
      <xdr:colOff>312420</xdr:colOff>
      <xdr:row>96</xdr:row>
      <xdr:rowOff>121920</xdr:rowOff>
    </xdr:to>
    <xdr:sp macro="" textlink="">
      <xdr:nvSpPr>
        <xdr:cNvPr id="16300886" name="Text Box 15">
          <a:extLst>
            <a:ext uri="{FF2B5EF4-FFF2-40B4-BE49-F238E27FC236}">
              <a16:creationId xmlns:a16="http://schemas.microsoft.com/office/drawing/2014/main" id="{B396BB8A-3A05-4372-9392-0CD6ADD8C505}"/>
            </a:ext>
          </a:extLst>
        </xdr:cNvPr>
        <xdr:cNvSpPr txBox="1">
          <a:spLocks noChangeArrowheads="1"/>
        </xdr:cNvSpPr>
      </xdr:nvSpPr>
      <xdr:spPr bwMode="auto">
        <a:xfrm>
          <a:off x="3185160" y="170764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0.91764</cdr:x>
      <cdr:y>0.49348</cdr:y>
    </cdr:from>
    <cdr:to>
      <cdr:x>0.97666</cdr:x>
      <cdr:y>0.69243</cdr:y>
    </cdr:to>
    <cdr:sp macro="" textlink="">
      <cdr:nvSpPr>
        <cdr:cNvPr id="119603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8583" y="1405226"/>
          <a:ext cx="278966" cy="589169"/>
        </a:xfrm>
        <a:prstGeom xmlns:a="http://schemas.openxmlformats.org/drawingml/2006/main" prst="upArrow">
          <a:avLst>
            <a:gd name="adj1" fmla="val 50000"/>
            <a:gd name="adj2" fmla="val 5279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0.58631</cdr:x>
      <cdr:y>0.27949</cdr:y>
    </cdr:from>
    <cdr:to>
      <cdr:x>0.60294</cdr:x>
      <cdr:y>0.26971</cdr:y>
    </cdr:to>
    <cdr:sp macro="" textlink="">
      <cdr:nvSpPr>
        <cdr:cNvPr id="119705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5800" y="666750"/>
          <a:ext cx="295275" cy="653284"/>
        </a:xfrm>
        <a:prstGeom xmlns:a="http://schemas.openxmlformats.org/drawingml/2006/main" prst="downArrow">
          <a:avLst>
            <a:gd name="adj1" fmla="val 50000"/>
            <a:gd name="adj2" fmla="val 4023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0.58733</cdr:x>
      <cdr:y>0.31611</cdr:y>
    </cdr:from>
    <cdr:to>
      <cdr:x>0.60274</cdr:x>
      <cdr:y>0.30321</cdr:y>
    </cdr:to>
    <cdr:sp macro="" textlink="">
      <cdr:nvSpPr>
        <cdr:cNvPr id="119808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71526"/>
          <a:ext cx="285750" cy="630004"/>
        </a:xfrm>
        <a:prstGeom xmlns:a="http://schemas.openxmlformats.org/drawingml/2006/main" prst="downArrow">
          <a:avLst>
            <a:gd name="adj1" fmla="val 50000"/>
            <a:gd name="adj2" fmla="val 3540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65</xdr:row>
      <xdr:rowOff>15240</xdr:rowOff>
    </xdr:from>
    <xdr:to>
      <xdr:col>8</xdr:col>
      <xdr:colOff>160020</xdr:colOff>
      <xdr:row>83</xdr:row>
      <xdr:rowOff>30480</xdr:rowOff>
    </xdr:to>
    <xdr:graphicFrame macro="">
      <xdr:nvGraphicFramePr>
        <xdr:cNvPr id="18142640" name="Chart 1025">
          <a:extLst>
            <a:ext uri="{FF2B5EF4-FFF2-40B4-BE49-F238E27FC236}">
              <a16:creationId xmlns:a16="http://schemas.microsoft.com/office/drawing/2014/main" id="{000A5D93-B33E-4414-8DCA-E1E10DBC4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106680</xdr:rowOff>
    </xdr:from>
    <xdr:to>
      <xdr:col>6</xdr:col>
      <xdr:colOff>274320</xdr:colOff>
      <xdr:row>32</xdr:row>
      <xdr:rowOff>15240</xdr:rowOff>
    </xdr:to>
    <xdr:graphicFrame macro="">
      <xdr:nvGraphicFramePr>
        <xdr:cNvPr id="18142641" name="Chart 1026">
          <a:extLst>
            <a:ext uri="{FF2B5EF4-FFF2-40B4-BE49-F238E27FC236}">
              <a16:creationId xmlns:a16="http://schemas.microsoft.com/office/drawing/2014/main" id="{E08586E0-616E-4855-82F1-EACE1C9B5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32</xdr:row>
      <xdr:rowOff>7620</xdr:rowOff>
    </xdr:from>
    <xdr:to>
      <xdr:col>6</xdr:col>
      <xdr:colOff>289560</xdr:colOff>
      <xdr:row>47</xdr:row>
      <xdr:rowOff>7620</xdr:rowOff>
    </xdr:to>
    <xdr:graphicFrame macro="">
      <xdr:nvGraphicFramePr>
        <xdr:cNvPr id="18142642" name="Chart 1027">
          <a:extLst>
            <a:ext uri="{FF2B5EF4-FFF2-40B4-BE49-F238E27FC236}">
              <a16:creationId xmlns:a16="http://schemas.microsoft.com/office/drawing/2014/main" id="{2E2F45C9-7F89-4F2E-A7A8-EBAF88AE6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43" name="Text Box 1028">
          <a:extLst>
            <a:ext uri="{FF2B5EF4-FFF2-40B4-BE49-F238E27FC236}">
              <a16:creationId xmlns:a16="http://schemas.microsoft.com/office/drawing/2014/main" id="{534B7A5F-0BF2-40AE-9271-E1DCA8C53D73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463551</xdr:colOff>
      <xdr:row>20</xdr:row>
      <xdr:rowOff>17781</xdr:rowOff>
    </xdr:from>
    <xdr:to>
      <xdr:col>8</xdr:col>
      <xdr:colOff>352659</xdr:colOff>
      <xdr:row>23</xdr:row>
      <xdr:rowOff>86803</xdr:rowOff>
    </xdr:to>
    <xdr:sp macro="" textlink="">
      <xdr:nvSpPr>
        <xdr:cNvPr id="6" name="AutoShape 1029">
          <a:extLst>
            <a:ext uri="{FF2B5EF4-FFF2-40B4-BE49-F238E27FC236}">
              <a16:creationId xmlns:a16="http://schemas.microsoft.com/office/drawing/2014/main" id="{C6686CA5-CCF2-418F-B85C-F73A09873718}"/>
            </a:ext>
          </a:extLst>
        </xdr:cNvPr>
        <xdr:cNvSpPr>
          <a:spLocks/>
        </xdr:cNvSpPr>
      </xdr:nvSpPr>
      <xdr:spPr bwMode="auto">
        <a:xfrm>
          <a:off x="4768851" y="4505961"/>
          <a:ext cx="1275948" cy="526222"/>
        </a:xfrm>
        <a:prstGeom prst="borderCallout1">
          <a:avLst>
            <a:gd name="adj1" fmla="val 12194"/>
            <a:gd name="adj2" fmla="val -8931"/>
            <a:gd name="adj3" fmla="val 28265"/>
            <a:gd name="adj4" fmla="val -24229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361951</xdr:colOff>
      <xdr:row>32</xdr:row>
      <xdr:rowOff>29845</xdr:rowOff>
    </xdr:from>
    <xdr:to>
      <xdr:col>8</xdr:col>
      <xdr:colOff>359390</xdr:colOff>
      <xdr:row>36</xdr:row>
      <xdr:rowOff>50777</xdr:rowOff>
    </xdr:to>
    <xdr:sp macro="" textlink="">
      <xdr:nvSpPr>
        <xdr:cNvPr id="7" name="AutoShape 1030">
          <a:extLst>
            <a:ext uri="{FF2B5EF4-FFF2-40B4-BE49-F238E27FC236}">
              <a16:creationId xmlns:a16="http://schemas.microsoft.com/office/drawing/2014/main" id="{A575C640-98A5-49E7-9F18-B791304E0CEA}"/>
            </a:ext>
          </a:extLst>
        </xdr:cNvPr>
        <xdr:cNvSpPr>
          <a:spLocks/>
        </xdr:cNvSpPr>
      </xdr:nvSpPr>
      <xdr:spPr bwMode="auto">
        <a:xfrm>
          <a:off x="5324476" y="6124575"/>
          <a:ext cx="857250" cy="647700"/>
        </a:xfrm>
        <a:prstGeom prst="borderCallout1">
          <a:avLst>
            <a:gd name="adj1" fmla="val 18519"/>
            <a:gd name="adj2" fmla="val -8694"/>
            <a:gd name="adj3" fmla="val 33861"/>
            <a:gd name="adj4" fmla="val -1690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84</xdr:row>
      <xdr:rowOff>45720</xdr:rowOff>
    </xdr:from>
    <xdr:to>
      <xdr:col>4</xdr:col>
      <xdr:colOff>312420</xdr:colOff>
      <xdr:row>85</xdr:row>
      <xdr:rowOff>68580</xdr:rowOff>
    </xdr:to>
    <xdr:sp macro="" textlink="">
      <xdr:nvSpPr>
        <xdr:cNvPr id="18142646" name="Text Box 1031">
          <a:extLst>
            <a:ext uri="{FF2B5EF4-FFF2-40B4-BE49-F238E27FC236}">
              <a16:creationId xmlns:a16="http://schemas.microsoft.com/office/drawing/2014/main" id="{A21C6EBA-6210-4999-8ED7-5DE7C7F5688D}"/>
            </a:ext>
          </a:extLst>
        </xdr:cNvPr>
        <xdr:cNvSpPr txBox="1">
          <a:spLocks noChangeArrowheads="1"/>
        </xdr:cNvSpPr>
      </xdr:nvSpPr>
      <xdr:spPr bwMode="auto">
        <a:xfrm>
          <a:off x="3185160" y="14683740"/>
          <a:ext cx="4572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69850</xdr:colOff>
      <xdr:row>81</xdr:row>
      <xdr:rowOff>92075</xdr:rowOff>
    </xdr:from>
    <xdr:ext cx="1445702" cy="151658"/>
    <xdr:sp macro="" textlink="">
      <xdr:nvSpPr>
        <xdr:cNvPr id="9" name="Text Box 1032">
          <a:extLst>
            <a:ext uri="{FF2B5EF4-FFF2-40B4-BE49-F238E27FC236}">
              <a16:creationId xmlns:a16="http://schemas.microsoft.com/office/drawing/2014/main" id="{AE764FC7-CF95-4960-A6A7-BB12A94B1800}"/>
            </a:ext>
          </a:extLst>
        </xdr:cNvPr>
        <xdr:cNvSpPr txBox="1">
          <a:spLocks noChangeArrowheads="1"/>
        </xdr:cNvSpPr>
      </xdr:nvSpPr>
      <xdr:spPr bwMode="auto">
        <a:xfrm>
          <a:off x="114300" y="139255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85</xdr:row>
      <xdr:rowOff>0</xdr:rowOff>
    </xdr:from>
    <xdr:to>
      <xdr:col>4</xdr:col>
      <xdr:colOff>312420</xdr:colOff>
      <xdr:row>86</xdr:row>
      <xdr:rowOff>0</xdr:rowOff>
    </xdr:to>
    <xdr:sp macro="" textlink="">
      <xdr:nvSpPr>
        <xdr:cNvPr id="18142648" name="Text Box 1037">
          <a:extLst>
            <a:ext uri="{FF2B5EF4-FFF2-40B4-BE49-F238E27FC236}">
              <a16:creationId xmlns:a16="http://schemas.microsoft.com/office/drawing/2014/main" id="{AF94879E-A609-4588-96FB-C5184AF61C86}"/>
            </a:ext>
          </a:extLst>
        </xdr:cNvPr>
        <xdr:cNvSpPr txBox="1">
          <a:spLocks noChangeArrowheads="1"/>
        </xdr:cNvSpPr>
      </xdr:nvSpPr>
      <xdr:spPr bwMode="auto">
        <a:xfrm>
          <a:off x="3185160" y="14790420"/>
          <a:ext cx="457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76200</xdr:rowOff>
    </xdr:from>
    <xdr:to>
      <xdr:col>0</xdr:col>
      <xdr:colOff>449580</xdr:colOff>
      <xdr:row>100</xdr:row>
      <xdr:rowOff>45720</xdr:rowOff>
    </xdr:to>
    <xdr:sp macro="" textlink="">
      <xdr:nvSpPr>
        <xdr:cNvPr id="18142649" name="Text Box 1038">
          <a:extLst>
            <a:ext uri="{FF2B5EF4-FFF2-40B4-BE49-F238E27FC236}">
              <a16:creationId xmlns:a16="http://schemas.microsoft.com/office/drawing/2014/main" id="{6DF67E41-E508-49BC-BC3C-F267A2AD6FA7}"/>
            </a:ext>
          </a:extLst>
        </xdr:cNvPr>
        <xdr:cNvSpPr txBox="1">
          <a:spLocks noChangeArrowheads="1"/>
        </xdr:cNvSpPr>
      </xdr:nvSpPr>
      <xdr:spPr bwMode="auto">
        <a:xfrm>
          <a:off x="411480" y="1763268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76200</xdr:rowOff>
    </xdr:from>
    <xdr:to>
      <xdr:col>0</xdr:col>
      <xdr:colOff>449580</xdr:colOff>
      <xdr:row>100</xdr:row>
      <xdr:rowOff>45720</xdr:rowOff>
    </xdr:to>
    <xdr:sp macro="" textlink="">
      <xdr:nvSpPr>
        <xdr:cNvPr id="18142650" name="Text Box 1039">
          <a:extLst>
            <a:ext uri="{FF2B5EF4-FFF2-40B4-BE49-F238E27FC236}">
              <a16:creationId xmlns:a16="http://schemas.microsoft.com/office/drawing/2014/main" id="{20123926-69FD-4CE7-8674-912962EB5E40}"/>
            </a:ext>
          </a:extLst>
        </xdr:cNvPr>
        <xdr:cNvSpPr txBox="1">
          <a:spLocks noChangeArrowheads="1"/>
        </xdr:cNvSpPr>
      </xdr:nvSpPr>
      <xdr:spPr bwMode="auto">
        <a:xfrm>
          <a:off x="411480" y="1763268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51" name="Text Box 1040">
          <a:extLst>
            <a:ext uri="{FF2B5EF4-FFF2-40B4-BE49-F238E27FC236}">
              <a16:creationId xmlns:a16="http://schemas.microsoft.com/office/drawing/2014/main" id="{C8F27676-DD2B-415D-91CC-5289FA0DBCDB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52" name="Text Box 1041">
          <a:extLst>
            <a:ext uri="{FF2B5EF4-FFF2-40B4-BE49-F238E27FC236}">
              <a16:creationId xmlns:a16="http://schemas.microsoft.com/office/drawing/2014/main" id="{50FAD5EB-CCD7-4297-A4F5-B5D6EADDA654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53" name="Text Box 1042">
          <a:extLst>
            <a:ext uri="{FF2B5EF4-FFF2-40B4-BE49-F238E27FC236}">
              <a16:creationId xmlns:a16="http://schemas.microsoft.com/office/drawing/2014/main" id="{5A836CC2-8B8E-4FCB-95DD-421ED63134FD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76200</xdr:rowOff>
    </xdr:from>
    <xdr:to>
      <xdr:col>0</xdr:col>
      <xdr:colOff>449580</xdr:colOff>
      <xdr:row>100</xdr:row>
      <xdr:rowOff>45720</xdr:rowOff>
    </xdr:to>
    <xdr:sp macro="" textlink="">
      <xdr:nvSpPr>
        <xdr:cNvPr id="18142654" name="Text Box 1043">
          <a:extLst>
            <a:ext uri="{FF2B5EF4-FFF2-40B4-BE49-F238E27FC236}">
              <a16:creationId xmlns:a16="http://schemas.microsoft.com/office/drawing/2014/main" id="{1790489F-E5EC-4EF3-8229-07D0044DED9B}"/>
            </a:ext>
          </a:extLst>
        </xdr:cNvPr>
        <xdr:cNvSpPr txBox="1">
          <a:spLocks noChangeArrowheads="1"/>
        </xdr:cNvSpPr>
      </xdr:nvSpPr>
      <xdr:spPr bwMode="auto">
        <a:xfrm>
          <a:off x="411480" y="1763268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55" name="Text Box 1044">
          <a:extLst>
            <a:ext uri="{FF2B5EF4-FFF2-40B4-BE49-F238E27FC236}">
              <a16:creationId xmlns:a16="http://schemas.microsoft.com/office/drawing/2014/main" id="{565F775A-EB44-427B-80C0-FF75814C59CA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76200</xdr:rowOff>
    </xdr:from>
    <xdr:to>
      <xdr:col>0</xdr:col>
      <xdr:colOff>449580</xdr:colOff>
      <xdr:row>100</xdr:row>
      <xdr:rowOff>45720</xdr:rowOff>
    </xdr:to>
    <xdr:sp macro="" textlink="">
      <xdr:nvSpPr>
        <xdr:cNvPr id="18142656" name="Text Box 1045">
          <a:extLst>
            <a:ext uri="{FF2B5EF4-FFF2-40B4-BE49-F238E27FC236}">
              <a16:creationId xmlns:a16="http://schemas.microsoft.com/office/drawing/2014/main" id="{4673C4F5-37E7-4DBA-BCA5-3985BE6EDA42}"/>
            </a:ext>
          </a:extLst>
        </xdr:cNvPr>
        <xdr:cNvSpPr txBox="1">
          <a:spLocks noChangeArrowheads="1"/>
        </xdr:cNvSpPr>
      </xdr:nvSpPr>
      <xdr:spPr bwMode="auto">
        <a:xfrm>
          <a:off x="411480" y="17632680"/>
          <a:ext cx="381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57" name="Text Box 1046">
          <a:extLst>
            <a:ext uri="{FF2B5EF4-FFF2-40B4-BE49-F238E27FC236}">
              <a16:creationId xmlns:a16="http://schemas.microsoft.com/office/drawing/2014/main" id="{CD845E83-1BC0-43E6-A559-5A6C20EEF822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58" name="Text Box 1047">
          <a:extLst>
            <a:ext uri="{FF2B5EF4-FFF2-40B4-BE49-F238E27FC236}">
              <a16:creationId xmlns:a16="http://schemas.microsoft.com/office/drawing/2014/main" id="{D99C9F84-C4CD-45C1-B309-B67BF585D068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59" name="Text Box 1048">
          <a:extLst>
            <a:ext uri="{FF2B5EF4-FFF2-40B4-BE49-F238E27FC236}">
              <a16:creationId xmlns:a16="http://schemas.microsoft.com/office/drawing/2014/main" id="{81E05B16-3CDE-40D4-BE21-912601078AA6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60" name="Text Box 1049">
          <a:extLst>
            <a:ext uri="{FF2B5EF4-FFF2-40B4-BE49-F238E27FC236}">
              <a16:creationId xmlns:a16="http://schemas.microsoft.com/office/drawing/2014/main" id="{374DE935-D827-4659-A747-0B031D42CDAC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61" name="Text Box 1050">
          <a:extLst>
            <a:ext uri="{FF2B5EF4-FFF2-40B4-BE49-F238E27FC236}">
              <a16:creationId xmlns:a16="http://schemas.microsoft.com/office/drawing/2014/main" id="{165E3D3A-FD9A-418B-BB2A-8DDA8C836E53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62" name="Text Box 1051">
          <a:extLst>
            <a:ext uri="{FF2B5EF4-FFF2-40B4-BE49-F238E27FC236}">
              <a16:creationId xmlns:a16="http://schemas.microsoft.com/office/drawing/2014/main" id="{41BE2570-4B22-47AD-AE1F-406D4E81F91C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99</xdr:row>
      <xdr:rowOff>0</xdr:rowOff>
    </xdr:from>
    <xdr:to>
      <xdr:col>0</xdr:col>
      <xdr:colOff>449580</xdr:colOff>
      <xdr:row>100</xdr:row>
      <xdr:rowOff>0</xdr:rowOff>
    </xdr:to>
    <xdr:sp macro="" textlink="">
      <xdr:nvSpPr>
        <xdr:cNvPr id="18142663" name="Text Box 1052">
          <a:extLst>
            <a:ext uri="{FF2B5EF4-FFF2-40B4-BE49-F238E27FC236}">
              <a16:creationId xmlns:a16="http://schemas.microsoft.com/office/drawing/2014/main" id="{47F1B098-096C-4E4A-8DFE-F8F4DC47D00E}"/>
            </a:ext>
          </a:extLst>
        </xdr:cNvPr>
        <xdr:cNvSpPr txBox="1">
          <a:spLocks noChangeArrowheads="1"/>
        </xdr:cNvSpPr>
      </xdr:nvSpPr>
      <xdr:spPr bwMode="auto">
        <a:xfrm>
          <a:off x="411480" y="17556480"/>
          <a:ext cx="381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98</xdr:row>
      <xdr:rowOff>0</xdr:rowOff>
    </xdr:from>
    <xdr:to>
      <xdr:col>4</xdr:col>
      <xdr:colOff>312420</xdr:colOff>
      <xdr:row>99</xdr:row>
      <xdr:rowOff>15240</xdr:rowOff>
    </xdr:to>
    <xdr:sp macro="" textlink="">
      <xdr:nvSpPr>
        <xdr:cNvPr id="18142664" name="Text Box 1053">
          <a:extLst>
            <a:ext uri="{FF2B5EF4-FFF2-40B4-BE49-F238E27FC236}">
              <a16:creationId xmlns:a16="http://schemas.microsoft.com/office/drawing/2014/main" id="{3E425B6C-B285-4CE9-B664-2AE52B10F56D}"/>
            </a:ext>
          </a:extLst>
        </xdr:cNvPr>
        <xdr:cNvSpPr txBox="1">
          <a:spLocks noChangeArrowheads="1"/>
        </xdr:cNvSpPr>
      </xdr:nvSpPr>
      <xdr:spPr bwMode="auto">
        <a:xfrm>
          <a:off x="3185160" y="1733550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98</xdr:row>
      <xdr:rowOff>0</xdr:rowOff>
    </xdr:from>
    <xdr:to>
      <xdr:col>4</xdr:col>
      <xdr:colOff>312420</xdr:colOff>
      <xdr:row>99</xdr:row>
      <xdr:rowOff>15240</xdr:rowOff>
    </xdr:to>
    <xdr:sp macro="" textlink="">
      <xdr:nvSpPr>
        <xdr:cNvPr id="18142665" name="Text Box 1054">
          <a:extLst>
            <a:ext uri="{FF2B5EF4-FFF2-40B4-BE49-F238E27FC236}">
              <a16:creationId xmlns:a16="http://schemas.microsoft.com/office/drawing/2014/main" id="{92C6F878-BE1A-4A25-AF83-6772D0306A3F}"/>
            </a:ext>
          </a:extLst>
        </xdr:cNvPr>
        <xdr:cNvSpPr txBox="1">
          <a:spLocks noChangeArrowheads="1"/>
        </xdr:cNvSpPr>
      </xdr:nvSpPr>
      <xdr:spPr bwMode="auto">
        <a:xfrm>
          <a:off x="3185160" y="17335500"/>
          <a:ext cx="457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0.91537</cdr:x>
      <cdr:y>0.52871</cdr:y>
    </cdr:from>
    <cdr:to>
      <cdr:x>0.97462</cdr:x>
      <cdr:y>0.70423</cdr:y>
    </cdr:to>
    <cdr:sp macro="" textlink="">
      <cdr:nvSpPr>
        <cdr:cNvPr id="1307649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9408" y="1511266"/>
          <a:ext cx="285269" cy="567921"/>
        </a:xfrm>
        <a:prstGeom xmlns:a="http://schemas.openxmlformats.org/drawingml/2006/main" prst="upArrow">
          <a:avLst>
            <a:gd name="adj1" fmla="val 50000"/>
            <a:gd name="adj2" fmla="val 4977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0.59555</cdr:x>
      <cdr:y>0.35014</cdr:y>
    </cdr:from>
    <cdr:to>
      <cdr:x>0.60557</cdr:x>
      <cdr:y>0.32163</cdr:y>
    </cdr:to>
    <cdr:sp macro="" textlink="">
      <cdr:nvSpPr>
        <cdr:cNvPr id="130867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3900" y="685800"/>
          <a:ext cx="247650" cy="510261"/>
        </a:xfrm>
        <a:prstGeom xmlns:a="http://schemas.openxmlformats.org/drawingml/2006/main" prst="downArrow">
          <a:avLst>
            <a:gd name="adj1" fmla="val 50000"/>
            <a:gd name="adj2" fmla="val 4779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0.59604</cdr:x>
      <cdr:y>0.332</cdr:y>
    </cdr:from>
    <cdr:to>
      <cdr:x>0.60802</cdr:x>
      <cdr:y>0.30477</cdr:y>
    </cdr:to>
    <cdr:sp macro="" textlink="">
      <cdr:nvSpPr>
        <cdr:cNvPr id="1309697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74" y="800100"/>
          <a:ext cx="257175" cy="576953"/>
        </a:xfrm>
        <a:prstGeom xmlns:a="http://schemas.openxmlformats.org/drawingml/2006/main" prst="downArrow">
          <a:avLst>
            <a:gd name="adj1" fmla="val 50000"/>
            <a:gd name="adj2" fmla="val 4277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15240</xdr:rowOff>
    </xdr:from>
    <xdr:to>
      <xdr:col>8</xdr:col>
      <xdr:colOff>160020</xdr:colOff>
      <xdr:row>80</xdr:row>
      <xdr:rowOff>83820</xdr:rowOff>
    </xdr:to>
    <xdr:graphicFrame macro="">
      <xdr:nvGraphicFramePr>
        <xdr:cNvPr id="16264008" name="Chart 1">
          <a:extLst>
            <a:ext uri="{FF2B5EF4-FFF2-40B4-BE49-F238E27FC236}">
              <a16:creationId xmlns:a16="http://schemas.microsoft.com/office/drawing/2014/main" id="{213F56C6-9AB6-4508-85E4-325AF4D8B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45720</xdr:rowOff>
    </xdr:from>
    <xdr:to>
      <xdr:col>6</xdr:col>
      <xdr:colOff>274320</xdr:colOff>
      <xdr:row>33</xdr:row>
      <xdr:rowOff>7620</xdr:rowOff>
    </xdr:to>
    <xdr:graphicFrame macro="">
      <xdr:nvGraphicFramePr>
        <xdr:cNvPr id="16264009" name="Chart 2">
          <a:extLst>
            <a:ext uri="{FF2B5EF4-FFF2-40B4-BE49-F238E27FC236}">
              <a16:creationId xmlns:a16="http://schemas.microsoft.com/office/drawing/2014/main" id="{492317CA-971A-4B1C-893E-561ADF9AC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</xdr:colOff>
      <xdr:row>32</xdr:row>
      <xdr:rowOff>144780</xdr:rowOff>
    </xdr:from>
    <xdr:to>
      <xdr:col>6</xdr:col>
      <xdr:colOff>304800</xdr:colOff>
      <xdr:row>47</xdr:row>
      <xdr:rowOff>144780</xdr:rowOff>
    </xdr:to>
    <xdr:graphicFrame macro="">
      <xdr:nvGraphicFramePr>
        <xdr:cNvPr id="16264010" name="Chart 3">
          <a:extLst>
            <a:ext uri="{FF2B5EF4-FFF2-40B4-BE49-F238E27FC236}">
              <a16:creationId xmlns:a16="http://schemas.microsoft.com/office/drawing/2014/main" id="{8F8EBF90-6813-4C04-ABBF-84053DDEF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95</xdr:row>
      <xdr:rowOff>0</xdr:rowOff>
    </xdr:from>
    <xdr:to>
      <xdr:col>0</xdr:col>
      <xdr:colOff>449580</xdr:colOff>
      <xdr:row>96</xdr:row>
      <xdr:rowOff>22860</xdr:rowOff>
    </xdr:to>
    <xdr:sp macro="" textlink="">
      <xdr:nvSpPr>
        <xdr:cNvPr id="16264011" name="Text Box 4">
          <a:extLst>
            <a:ext uri="{FF2B5EF4-FFF2-40B4-BE49-F238E27FC236}">
              <a16:creationId xmlns:a16="http://schemas.microsoft.com/office/drawing/2014/main" id="{B23C753E-14DE-43EA-B11E-97C4C3247603}"/>
            </a:ext>
          </a:extLst>
        </xdr:cNvPr>
        <xdr:cNvSpPr txBox="1">
          <a:spLocks noChangeArrowheads="1"/>
        </xdr:cNvSpPr>
      </xdr:nvSpPr>
      <xdr:spPr bwMode="auto">
        <a:xfrm>
          <a:off x="411480" y="17045940"/>
          <a:ext cx="381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623572</xdr:colOff>
      <xdr:row>19</xdr:row>
      <xdr:rowOff>86360</xdr:rowOff>
    </xdr:from>
    <xdr:to>
      <xdr:col>8</xdr:col>
      <xdr:colOff>484216</xdr:colOff>
      <xdr:row>23</xdr:row>
      <xdr:rowOff>23965</xdr:rowOff>
    </xdr:to>
    <xdr:sp macro="" textlink="">
      <xdr:nvSpPr>
        <xdr:cNvPr id="1224709" name="AutoShape 5">
          <a:extLst>
            <a:ext uri="{FF2B5EF4-FFF2-40B4-BE49-F238E27FC236}">
              <a16:creationId xmlns:a16="http://schemas.microsoft.com/office/drawing/2014/main" id="{09C4DB7C-EC3F-4177-9C6D-335D14DD77ED}"/>
            </a:ext>
          </a:extLst>
        </xdr:cNvPr>
        <xdr:cNvSpPr>
          <a:spLocks/>
        </xdr:cNvSpPr>
      </xdr:nvSpPr>
      <xdr:spPr bwMode="auto">
        <a:xfrm>
          <a:off x="4928872" y="3545840"/>
          <a:ext cx="1163664" cy="547205"/>
        </a:xfrm>
        <a:prstGeom prst="borderCallout1">
          <a:avLst>
            <a:gd name="adj1" fmla="val 12194"/>
            <a:gd name="adj2" fmla="val -8931"/>
            <a:gd name="adj3" fmla="val 24184"/>
            <a:gd name="adj4" fmla="val -2392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516892</xdr:colOff>
      <xdr:row>34</xdr:row>
      <xdr:rowOff>121285</xdr:rowOff>
    </xdr:from>
    <xdr:to>
      <xdr:col>8</xdr:col>
      <xdr:colOff>519449</xdr:colOff>
      <xdr:row>36</xdr:row>
      <xdr:rowOff>131445</xdr:rowOff>
    </xdr:to>
    <xdr:sp macro="" textlink="">
      <xdr:nvSpPr>
        <xdr:cNvPr id="1224710" name="AutoShape 6">
          <a:extLst>
            <a:ext uri="{FF2B5EF4-FFF2-40B4-BE49-F238E27FC236}">
              <a16:creationId xmlns:a16="http://schemas.microsoft.com/office/drawing/2014/main" id="{CBB1F4D5-A8FC-4C7D-82FE-668A330683C3}"/>
            </a:ext>
          </a:extLst>
        </xdr:cNvPr>
        <xdr:cNvSpPr>
          <a:spLocks/>
        </xdr:cNvSpPr>
      </xdr:nvSpPr>
      <xdr:spPr bwMode="auto">
        <a:xfrm>
          <a:off x="4822192" y="5866765"/>
          <a:ext cx="1305577" cy="314960"/>
        </a:xfrm>
        <a:prstGeom prst="borderCallout1">
          <a:avLst>
            <a:gd name="adj1" fmla="val 18519"/>
            <a:gd name="adj2" fmla="val -8694"/>
            <a:gd name="adj3" fmla="val 36802"/>
            <a:gd name="adj4" fmla="val -17399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121920</xdr:rowOff>
    </xdr:to>
    <xdr:sp macro="" textlink="">
      <xdr:nvSpPr>
        <xdr:cNvPr id="16264014" name="Text Box 7">
          <a:extLst>
            <a:ext uri="{FF2B5EF4-FFF2-40B4-BE49-F238E27FC236}">
              <a16:creationId xmlns:a16="http://schemas.microsoft.com/office/drawing/2014/main" id="{86E425DD-04F5-4D73-A4FA-65E0D6B5D5EB}"/>
            </a:ext>
          </a:extLst>
        </xdr:cNvPr>
        <xdr:cNvSpPr txBox="1">
          <a:spLocks noChangeArrowheads="1"/>
        </xdr:cNvSpPr>
      </xdr:nvSpPr>
      <xdr:spPr bwMode="auto">
        <a:xfrm>
          <a:off x="3185160" y="146532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68580</xdr:colOff>
      <xdr:row>79</xdr:row>
      <xdr:rowOff>82550</xdr:rowOff>
    </xdr:from>
    <xdr:ext cx="1445763" cy="148488"/>
    <xdr:sp macro="" textlink="">
      <xdr:nvSpPr>
        <xdr:cNvPr id="1224712" name="Text Box 8">
          <a:extLst>
            <a:ext uri="{FF2B5EF4-FFF2-40B4-BE49-F238E27FC236}">
              <a16:creationId xmlns:a16="http://schemas.microsoft.com/office/drawing/2014/main" id="{E0013B49-2FF6-4E91-B6F7-2328EDA746AE}"/>
            </a:ext>
          </a:extLst>
        </xdr:cNvPr>
        <xdr:cNvSpPr txBox="1">
          <a:spLocks noChangeArrowheads="1"/>
        </xdr:cNvSpPr>
      </xdr:nvSpPr>
      <xdr:spPr bwMode="auto">
        <a:xfrm>
          <a:off x="95250" y="1414335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121920</xdr:rowOff>
    </xdr:to>
    <xdr:sp macro="" textlink="">
      <xdr:nvSpPr>
        <xdr:cNvPr id="16264016" name="Text Box 9">
          <a:extLst>
            <a:ext uri="{FF2B5EF4-FFF2-40B4-BE49-F238E27FC236}">
              <a16:creationId xmlns:a16="http://schemas.microsoft.com/office/drawing/2014/main" id="{52D5A94B-1CFB-4538-B127-2548DA178A7B}"/>
            </a:ext>
          </a:extLst>
        </xdr:cNvPr>
        <xdr:cNvSpPr txBox="1">
          <a:spLocks noChangeArrowheads="1"/>
        </xdr:cNvSpPr>
      </xdr:nvSpPr>
      <xdr:spPr bwMode="auto">
        <a:xfrm>
          <a:off x="3185160" y="1465326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6264017" name="Text Box 14">
          <a:extLst>
            <a:ext uri="{FF2B5EF4-FFF2-40B4-BE49-F238E27FC236}">
              <a16:creationId xmlns:a16="http://schemas.microsoft.com/office/drawing/2014/main" id="{3575818A-49F9-40F0-86CE-B6FFEECB1236}"/>
            </a:ext>
          </a:extLst>
        </xdr:cNvPr>
        <xdr:cNvSpPr txBox="1">
          <a:spLocks noChangeArrowheads="1"/>
        </xdr:cNvSpPr>
      </xdr:nvSpPr>
      <xdr:spPr bwMode="auto">
        <a:xfrm>
          <a:off x="411480" y="173507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6264018" name="Text Box 15">
          <a:extLst>
            <a:ext uri="{FF2B5EF4-FFF2-40B4-BE49-F238E27FC236}">
              <a16:creationId xmlns:a16="http://schemas.microsoft.com/office/drawing/2014/main" id="{82AAA5DD-EA74-4CF0-8DDD-D8BC2F26CB5E}"/>
            </a:ext>
          </a:extLst>
        </xdr:cNvPr>
        <xdr:cNvSpPr txBox="1">
          <a:spLocks noChangeArrowheads="1"/>
        </xdr:cNvSpPr>
      </xdr:nvSpPr>
      <xdr:spPr bwMode="auto">
        <a:xfrm>
          <a:off x="411480" y="173507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6264019" name="Text Box 16">
          <a:extLst>
            <a:ext uri="{FF2B5EF4-FFF2-40B4-BE49-F238E27FC236}">
              <a16:creationId xmlns:a16="http://schemas.microsoft.com/office/drawing/2014/main" id="{8BA76AA6-56D1-4032-80E8-AD828AF335C7}"/>
            </a:ext>
          </a:extLst>
        </xdr:cNvPr>
        <xdr:cNvSpPr txBox="1">
          <a:spLocks noChangeArrowheads="1"/>
        </xdr:cNvSpPr>
      </xdr:nvSpPr>
      <xdr:spPr bwMode="auto">
        <a:xfrm>
          <a:off x="411480" y="173507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97</xdr:row>
      <xdr:rowOff>0</xdr:rowOff>
    </xdr:from>
    <xdr:to>
      <xdr:col>0</xdr:col>
      <xdr:colOff>457200</xdr:colOff>
      <xdr:row>97</xdr:row>
      <xdr:rowOff>121920</xdr:rowOff>
    </xdr:to>
    <xdr:sp macro="" textlink="">
      <xdr:nvSpPr>
        <xdr:cNvPr id="16264020" name="Text Box 17">
          <a:extLst>
            <a:ext uri="{FF2B5EF4-FFF2-40B4-BE49-F238E27FC236}">
              <a16:creationId xmlns:a16="http://schemas.microsoft.com/office/drawing/2014/main" id="{99F9F07B-D563-4AA0-AC78-B2EF38CDE0C7}"/>
            </a:ext>
          </a:extLst>
        </xdr:cNvPr>
        <xdr:cNvSpPr txBox="1">
          <a:spLocks noChangeArrowheads="1"/>
        </xdr:cNvSpPr>
      </xdr:nvSpPr>
      <xdr:spPr bwMode="auto">
        <a:xfrm>
          <a:off x="411480" y="173507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97</xdr:row>
      <xdr:rowOff>0</xdr:rowOff>
    </xdr:from>
    <xdr:to>
      <xdr:col>4</xdr:col>
      <xdr:colOff>312420</xdr:colOff>
      <xdr:row>97</xdr:row>
      <xdr:rowOff>121920</xdr:rowOff>
    </xdr:to>
    <xdr:sp macro="" textlink="">
      <xdr:nvSpPr>
        <xdr:cNvPr id="16264021" name="Text Box 18">
          <a:extLst>
            <a:ext uri="{FF2B5EF4-FFF2-40B4-BE49-F238E27FC236}">
              <a16:creationId xmlns:a16="http://schemas.microsoft.com/office/drawing/2014/main" id="{7BF28B9A-8CB9-4FE8-A5B9-D96C1612000B}"/>
            </a:ext>
          </a:extLst>
        </xdr:cNvPr>
        <xdr:cNvSpPr txBox="1">
          <a:spLocks noChangeArrowheads="1"/>
        </xdr:cNvSpPr>
      </xdr:nvSpPr>
      <xdr:spPr bwMode="auto">
        <a:xfrm>
          <a:off x="3185160" y="173507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97</xdr:row>
      <xdr:rowOff>0</xdr:rowOff>
    </xdr:from>
    <xdr:to>
      <xdr:col>4</xdr:col>
      <xdr:colOff>312420</xdr:colOff>
      <xdr:row>97</xdr:row>
      <xdr:rowOff>121920</xdr:rowOff>
    </xdr:to>
    <xdr:sp macro="" textlink="">
      <xdr:nvSpPr>
        <xdr:cNvPr id="16264022" name="Text Box 19">
          <a:extLst>
            <a:ext uri="{FF2B5EF4-FFF2-40B4-BE49-F238E27FC236}">
              <a16:creationId xmlns:a16="http://schemas.microsoft.com/office/drawing/2014/main" id="{C8C2937D-8C14-4AF4-980C-81B6A137C3A7}"/>
            </a:ext>
          </a:extLst>
        </xdr:cNvPr>
        <xdr:cNvSpPr txBox="1">
          <a:spLocks noChangeArrowheads="1"/>
        </xdr:cNvSpPr>
      </xdr:nvSpPr>
      <xdr:spPr bwMode="auto">
        <a:xfrm>
          <a:off x="3185160" y="173507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0.91662</cdr:x>
      <cdr:y>0.52669</cdr:y>
    </cdr:from>
    <cdr:to>
      <cdr:x>0.97587</cdr:x>
      <cdr:y>0.75536</cdr:y>
    </cdr:to>
    <cdr:sp macro="" textlink="">
      <cdr:nvSpPr>
        <cdr:cNvPr id="122572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3029" y="1349591"/>
          <a:ext cx="283340" cy="597217"/>
        </a:xfrm>
        <a:prstGeom xmlns:a="http://schemas.openxmlformats.org/drawingml/2006/main" prst="upArrow">
          <a:avLst>
            <a:gd name="adj1" fmla="val 50000"/>
            <a:gd name="adj2" fmla="val 5269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0.57205</cdr:x>
      <cdr:y>0.27462</cdr:y>
    </cdr:from>
    <cdr:to>
      <cdr:x>0.58672</cdr:x>
      <cdr:y>0.25003</cdr:y>
    </cdr:to>
    <cdr:sp macro="" textlink="">
      <cdr:nvSpPr>
        <cdr:cNvPr id="122675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930" y="681119"/>
          <a:ext cx="246795" cy="394547"/>
        </a:xfrm>
        <a:prstGeom xmlns:a="http://schemas.openxmlformats.org/drawingml/2006/main" prst="downArrow">
          <a:avLst>
            <a:gd name="adj1" fmla="val 50000"/>
            <a:gd name="adj2" fmla="val 399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0.92767</cdr:x>
      <cdr:y>0.49645</cdr:y>
    </cdr:from>
    <cdr:to>
      <cdr:x>0.97906</cdr:x>
      <cdr:y>0.717</cdr:y>
    </cdr:to>
    <cdr:sp macro="" textlink="">
      <cdr:nvSpPr>
        <cdr:cNvPr id="127283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2837" y="1175221"/>
          <a:ext cx="252718" cy="552396"/>
        </a:xfrm>
        <a:prstGeom xmlns:a="http://schemas.openxmlformats.org/drawingml/2006/main" prst="upArrow">
          <a:avLst>
            <a:gd name="adj1" fmla="val 50000"/>
            <a:gd name="adj2" fmla="val 5464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0.57257</cdr:x>
      <cdr:y>0.31808</cdr:y>
    </cdr:from>
    <cdr:to>
      <cdr:x>0.58602</cdr:x>
      <cdr:y>0.28416</cdr:y>
    </cdr:to>
    <cdr:sp macro="" textlink="">
      <cdr:nvSpPr>
        <cdr:cNvPr id="1227777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731785"/>
          <a:ext cx="248074" cy="389999"/>
        </a:xfrm>
        <a:prstGeom xmlns:a="http://schemas.openxmlformats.org/drawingml/2006/main" prst="downArrow">
          <a:avLst>
            <a:gd name="adj1" fmla="val 50000"/>
            <a:gd name="adj2" fmla="val 3930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0.60053</cdr:x>
      <cdr:y>0.30069</cdr:y>
    </cdr:from>
    <cdr:to>
      <cdr:x>0.61471</cdr:x>
      <cdr:y>0.28353</cdr:y>
    </cdr:to>
    <cdr:sp macro="" textlink="">
      <cdr:nvSpPr>
        <cdr:cNvPr id="127385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1525" y="638175"/>
          <a:ext cx="200025" cy="691574"/>
        </a:xfrm>
        <a:prstGeom xmlns:a="http://schemas.openxmlformats.org/drawingml/2006/main" prst="downArrow">
          <a:avLst>
            <a:gd name="adj1" fmla="val 50000"/>
            <a:gd name="adj2" fmla="val 5316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0.5943</cdr:x>
      <cdr:y>0.35927</cdr:y>
    </cdr:from>
    <cdr:to>
      <cdr:x>0.60506</cdr:x>
      <cdr:y>0.33443</cdr:y>
    </cdr:to>
    <cdr:sp macro="" textlink="">
      <cdr:nvSpPr>
        <cdr:cNvPr id="127488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3900" y="895350"/>
          <a:ext cx="247650" cy="558841"/>
        </a:xfrm>
        <a:prstGeom xmlns:a="http://schemas.openxmlformats.org/drawingml/2006/main" prst="downArrow">
          <a:avLst>
            <a:gd name="adj1" fmla="val 50000"/>
            <a:gd name="adj2" fmla="val 4524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15240</xdr:rowOff>
    </xdr:from>
    <xdr:to>
      <xdr:col>8</xdr:col>
      <xdr:colOff>152400</xdr:colOff>
      <xdr:row>80</xdr:row>
      <xdr:rowOff>30480</xdr:rowOff>
    </xdr:to>
    <xdr:graphicFrame macro="">
      <xdr:nvGraphicFramePr>
        <xdr:cNvPr id="16296776" name="Chart 1">
          <a:extLst>
            <a:ext uri="{FF2B5EF4-FFF2-40B4-BE49-F238E27FC236}">
              <a16:creationId xmlns:a16="http://schemas.microsoft.com/office/drawing/2014/main" id="{A6248828-95FF-45C8-9D5A-C69F2D475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</xdr:colOff>
      <xdr:row>21</xdr:row>
      <xdr:rowOff>7620</xdr:rowOff>
    </xdr:from>
    <xdr:to>
      <xdr:col>6</xdr:col>
      <xdr:colOff>297180</xdr:colOff>
      <xdr:row>34</xdr:row>
      <xdr:rowOff>83820</xdr:rowOff>
    </xdr:to>
    <xdr:graphicFrame macro="">
      <xdr:nvGraphicFramePr>
        <xdr:cNvPr id="16296777" name="Chart 2">
          <a:extLst>
            <a:ext uri="{FF2B5EF4-FFF2-40B4-BE49-F238E27FC236}">
              <a16:creationId xmlns:a16="http://schemas.microsoft.com/office/drawing/2014/main" id="{B2832BEB-7C95-4003-A096-8F2569130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53340</xdr:rowOff>
    </xdr:from>
    <xdr:to>
      <xdr:col>6</xdr:col>
      <xdr:colOff>274320</xdr:colOff>
      <xdr:row>49</xdr:row>
      <xdr:rowOff>53340</xdr:rowOff>
    </xdr:to>
    <xdr:graphicFrame macro="">
      <xdr:nvGraphicFramePr>
        <xdr:cNvPr id="16296778" name="Chart 3">
          <a:extLst>
            <a:ext uri="{FF2B5EF4-FFF2-40B4-BE49-F238E27FC236}">
              <a16:creationId xmlns:a16="http://schemas.microsoft.com/office/drawing/2014/main" id="{DCA4DA6F-BB95-472F-9007-89BBB6F4D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114300</xdr:rowOff>
    </xdr:to>
    <xdr:sp macro="" textlink="">
      <xdr:nvSpPr>
        <xdr:cNvPr id="16296779" name="Text Box 5">
          <a:extLst>
            <a:ext uri="{FF2B5EF4-FFF2-40B4-BE49-F238E27FC236}">
              <a16:creationId xmlns:a16="http://schemas.microsoft.com/office/drawing/2014/main" id="{C5F4CC79-9A72-4F16-A356-5CBE51DDEF46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514351</xdr:colOff>
      <xdr:row>22</xdr:row>
      <xdr:rowOff>68580</xdr:rowOff>
    </xdr:from>
    <xdr:to>
      <xdr:col>8</xdr:col>
      <xdr:colOff>270800</xdr:colOff>
      <xdr:row>26</xdr:row>
      <xdr:rowOff>68661</xdr:rowOff>
    </xdr:to>
    <xdr:sp macro="" textlink="">
      <xdr:nvSpPr>
        <xdr:cNvPr id="1183750" name="AutoShape 6">
          <a:extLst>
            <a:ext uri="{FF2B5EF4-FFF2-40B4-BE49-F238E27FC236}">
              <a16:creationId xmlns:a16="http://schemas.microsoft.com/office/drawing/2014/main" id="{55D5BDA2-2A8D-47AA-9B76-16CB1970DFAD}"/>
            </a:ext>
          </a:extLst>
        </xdr:cNvPr>
        <xdr:cNvSpPr>
          <a:spLocks/>
        </xdr:cNvSpPr>
      </xdr:nvSpPr>
      <xdr:spPr bwMode="auto">
        <a:xfrm>
          <a:off x="4819651" y="4046220"/>
          <a:ext cx="1143289" cy="609681"/>
        </a:xfrm>
        <a:prstGeom prst="borderCallout1">
          <a:avLst>
            <a:gd name="adj1" fmla="val 12194"/>
            <a:gd name="adj2" fmla="val -8931"/>
            <a:gd name="adj3" fmla="val 24184"/>
            <a:gd name="adj4" fmla="val -23724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539750</xdr:colOff>
      <xdr:row>35</xdr:row>
      <xdr:rowOff>64770</xdr:rowOff>
    </xdr:from>
    <xdr:to>
      <xdr:col>8</xdr:col>
      <xdr:colOff>559446</xdr:colOff>
      <xdr:row>39</xdr:row>
      <xdr:rowOff>95885</xdr:rowOff>
    </xdr:to>
    <xdr:sp macro="" textlink="">
      <xdr:nvSpPr>
        <xdr:cNvPr id="1183751" name="AutoShape 7">
          <a:extLst>
            <a:ext uri="{FF2B5EF4-FFF2-40B4-BE49-F238E27FC236}">
              <a16:creationId xmlns:a16="http://schemas.microsoft.com/office/drawing/2014/main" id="{92B32A37-8DDB-43EF-BE7E-44612C6F7416}"/>
            </a:ext>
          </a:extLst>
        </xdr:cNvPr>
        <xdr:cNvSpPr>
          <a:spLocks/>
        </xdr:cNvSpPr>
      </xdr:nvSpPr>
      <xdr:spPr bwMode="auto">
        <a:xfrm>
          <a:off x="4845050" y="6023610"/>
          <a:ext cx="1406536" cy="640715"/>
        </a:xfrm>
        <a:prstGeom prst="borderCallout1">
          <a:avLst>
            <a:gd name="adj1" fmla="val 18519"/>
            <a:gd name="adj2" fmla="val -8694"/>
            <a:gd name="adj3" fmla="val 35332"/>
            <a:gd name="adj4" fmla="val -1690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81</xdr:row>
      <xdr:rowOff>45720</xdr:rowOff>
    </xdr:from>
    <xdr:to>
      <xdr:col>4</xdr:col>
      <xdr:colOff>304800</xdr:colOff>
      <xdr:row>82</xdr:row>
      <xdr:rowOff>60960</xdr:rowOff>
    </xdr:to>
    <xdr:sp macro="" textlink="">
      <xdr:nvSpPr>
        <xdr:cNvPr id="16296782" name="Text Box 8">
          <a:extLst>
            <a:ext uri="{FF2B5EF4-FFF2-40B4-BE49-F238E27FC236}">
              <a16:creationId xmlns:a16="http://schemas.microsoft.com/office/drawing/2014/main" id="{E3F61F98-477C-4078-A7C4-B29EAC60315F}"/>
            </a:ext>
          </a:extLst>
        </xdr:cNvPr>
        <xdr:cNvSpPr txBox="1">
          <a:spLocks noChangeArrowheads="1"/>
        </xdr:cNvSpPr>
      </xdr:nvSpPr>
      <xdr:spPr bwMode="auto">
        <a:xfrm>
          <a:off x="3185160" y="14249400"/>
          <a:ext cx="381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79</xdr:row>
      <xdr:rowOff>15240</xdr:rowOff>
    </xdr:from>
    <xdr:ext cx="1445763" cy="156738"/>
    <xdr:sp macro="" textlink="">
      <xdr:nvSpPr>
        <xdr:cNvPr id="1183753" name="Text Box 9">
          <a:extLst>
            <a:ext uri="{FF2B5EF4-FFF2-40B4-BE49-F238E27FC236}">
              <a16:creationId xmlns:a16="http://schemas.microsoft.com/office/drawing/2014/main" id="{F01EC7B2-E4B9-4D73-B227-8D4425795177}"/>
            </a:ext>
          </a:extLst>
        </xdr:cNvPr>
        <xdr:cNvSpPr txBox="1">
          <a:spLocks noChangeArrowheads="1"/>
        </xdr:cNvSpPr>
      </xdr:nvSpPr>
      <xdr:spPr bwMode="auto">
        <a:xfrm>
          <a:off x="66675" y="139255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114300</xdr:rowOff>
    </xdr:to>
    <xdr:sp macro="" textlink="">
      <xdr:nvSpPr>
        <xdr:cNvPr id="16296784" name="Text Box 15">
          <a:extLst>
            <a:ext uri="{FF2B5EF4-FFF2-40B4-BE49-F238E27FC236}">
              <a16:creationId xmlns:a16="http://schemas.microsoft.com/office/drawing/2014/main" id="{21AF29F0-F85E-4ECF-B286-0BF8A94F94C4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114300</xdr:rowOff>
    </xdr:to>
    <xdr:sp macro="" textlink="">
      <xdr:nvSpPr>
        <xdr:cNvPr id="16296785" name="Text Box 16">
          <a:extLst>
            <a:ext uri="{FF2B5EF4-FFF2-40B4-BE49-F238E27FC236}">
              <a16:creationId xmlns:a16="http://schemas.microsoft.com/office/drawing/2014/main" id="{6A0FDF64-3AC6-41F3-9021-260119664D06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114300</xdr:rowOff>
    </xdr:to>
    <xdr:sp macro="" textlink="">
      <xdr:nvSpPr>
        <xdr:cNvPr id="16296786" name="Text Box 17">
          <a:extLst>
            <a:ext uri="{FF2B5EF4-FFF2-40B4-BE49-F238E27FC236}">
              <a16:creationId xmlns:a16="http://schemas.microsoft.com/office/drawing/2014/main" id="{1CE899AF-3C9D-4F1F-89CE-51F8AE0A6726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114300</xdr:rowOff>
    </xdr:to>
    <xdr:sp macro="" textlink="">
      <xdr:nvSpPr>
        <xdr:cNvPr id="16296787" name="Text Box 18">
          <a:extLst>
            <a:ext uri="{FF2B5EF4-FFF2-40B4-BE49-F238E27FC236}">
              <a16:creationId xmlns:a16="http://schemas.microsoft.com/office/drawing/2014/main" id="{916D59FB-1BED-4E6A-831A-C9498DD32E0F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114300</xdr:rowOff>
    </xdr:to>
    <xdr:sp macro="" textlink="">
      <xdr:nvSpPr>
        <xdr:cNvPr id="16296788" name="Text Box 19">
          <a:extLst>
            <a:ext uri="{FF2B5EF4-FFF2-40B4-BE49-F238E27FC236}">
              <a16:creationId xmlns:a16="http://schemas.microsoft.com/office/drawing/2014/main" id="{17CF40EC-89ED-4019-ADE1-A8C472512162}"/>
            </a:ext>
          </a:extLst>
        </xdr:cNvPr>
        <xdr:cNvSpPr txBox="1">
          <a:spLocks noChangeArrowheads="1"/>
        </xdr:cNvSpPr>
      </xdr:nvSpPr>
      <xdr:spPr bwMode="auto">
        <a:xfrm>
          <a:off x="411480" y="1712214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95</xdr:row>
      <xdr:rowOff>0</xdr:rowOff>
    </xdr:from>
    <xdr:to>
      <xdr:col>4</xdr:col>
      <xdr:colOff>312420</xdr:colOff>
      <xdr:row>95</xdr:row>
      <xdr:rowOff>114300</xdr:rowOff>
    </xdr:to>
    <xdr:sp macro="" textlink="">
      <xdr:nvSpPr>
        <xdr:cNvPr id="16296789" name="Text Box 20">
          <a:extLst>
            <a:ext uri="{FF2B5EF4-FFF2-40B4-BE49-F238E27FC236}">
              <a16:creationId xmlns:a16="http://schemas.microsoft.com/office/drawing/2014/main" id="{C2C5CF0D-67CF-48A9-A30C-17F4B9EAF170}"/>
            </a:ext>
          </a:extLst>
        </xdr:cNvPr>
        <xdr:cNvSpPr txBox="1">
          <a:spLocks noChangeArrowheads="1"/>
        </xdr:cNvSpPr>
      </xdr:nvSpPr>
      <xdr:spPr bwMode="auto">
        <a:xfrm>
          <a:off x="3185160" y="1690116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95</xdr:row>
      <xdr:rowOff>0</xdr:rowOff>
    </xdr:from>
    <xdr:to>
      <xdr:col>4</xdr:col>
      <xdr:colOff>312420</xdr:colOff>
      <xdr:row>95</xdr:row>
      <xdr:rowOff>114300</xdr:rowOff>
    </xdr:to>
    <xdr:sp macro="" textlink="">
      <xdr:nvSpPr>
        <xdr:cNvPr id="16296790" name="Text Box 21">
          <a:extLst>
            <a:ext uri="{FF2B5EF4-FFF2-40B4-BE49-F238E27FC236}">
              <a16:creationId xmlns:a16="http://schemas.microsoft.com/office/drawing/2014/main" id="{FAE736EA-F38E-4AA5-9ADF-B521C86CC4C4}"/>
            </a:ext>
          </a:extLst>
        </xdr:cNvPr>
        <xdr:cNvSpPr txBox="1">
          <a:spLocks noChangeArrowheads="1"/>
        </xdr:cNvSpPr>
      </xdr:nvSpPr>
      <xdr:spPr bwMode="auto">
        <a:xfrm>
          <a:off x="3185160" y="16901160"/>
          <a:ext cx="457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tabSelected="1" zoomScaleNormal="100" workbookViewId="0">
      <selection activeCell="M13" sqref="M13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2.875" style="3" customWidth="1"/>
    <col min="9" max="9" width="11.375" style="3" customWidth="1"/>
    <col min="10" max="13" width="11.375" style="5" customWidth="1"/>
    <col min="14" max="50" width="5" style="5" customWidth="1"/>
    <col min="51" max="64" width="11.375" style="5" customWidth="1"/>
    <col min="65" max="16384" width="11.375" style="3"/>
  </cols>
  <sheetData>
    <row r="1" spans="1:63" ht="15" customHeight="1">
      <c r="A1" s="134"/>
      <c r="B1" s="134"/>
      <c r="C1" s="134"/>
      <c r="D1" s="134"/>
      <c r="E1" s="134"/>
      <c r="F1" s="134"/>
      <c r="G1" s="134"/>
      <c r="H1" s="124"/>
      <c r="I1" s="124"/>
    </row>
    <row r="2" spans="1:63" ht="22.8">
      <c r="A2" s="134" t="s">
        <v>49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63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63" ht="6.75" customHeight="1">
      <c r="F4" s="4"/>
      <c r="I4" s="3" t="s">
        <v>44</v>
      </c>
    </row>
    <row r="5" spans="1:63" ht="13.8" thickBot="1">
      <c r="F5" s="4"/>
    </row>
    <row r="6" spans="1:63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6">
        <v>2023</v>
      </c>
      <c r="H6" s="7">
        <v>2024</v>
      </c>
      <c r="I6" s="121"/>
      <c r="J6" s="121"/>
      <c r="K6" s="14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63" s="1" customFormat="1" ht="14.4" thickBot="1">
      <c r="A7" s="9" t="s">
        <v>15</v>
      </c>
      <c r="B7" s="10">
        <v>1</v>
      </c>
      <c r="C7" s="10">
        <v>0.71309999999999996</v>
      </c>
      <c r="D7" s="10">
        <v>0.71309999999999996</v>
      </c>
      <c r="E7" s="10">
        <v>0.71850000000000003</v>
      </c>
      <c r="F7" s="10">
        <v>0.72609999999999997</v>
      </c>
      <c r="G7" s="147">
        <v>0.92</v>
      </c>
      <c r="H7" s="148">
        <v>0.89</v>
      </c>
      <c r="I7" s="144"/>
      <c r="J7" s="144"/>
      <c r="K7" s="14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3" ht="15" customHeight="1">
      <c r="B8" s="12"/>
    </row>
    <row r="9" spans="1:63" ht="15" customHeight="1"/>
    <row r="10" spans="1:63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63" ht="12" customHeight="1" thickBot="1">
      <c r="A11" s="137"/>
      <c r="B11" s="137"/>
      <c r="C11" s="137"/>
      <c r="D11" s="137"/>
      <c r="E11" s="137"/>
      <c r="F11" s="137"/>
      <c r="G11" s="137"/>
      <c r="H11" s="13"/>
      <c r="J11" s="3"/>
    </row>
    <row r="12" spans="1:63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3" s="1" customFormat="1" ht="14.4" thickBot="1">
      <c r="A13" s="81"/>
      <c r="B13" s="92" t="s">
        <v>11</v>
      </c>
      <c r="C13" s="17" t="s">
        <v>12</v>
      </c>
      <c r="D13" s="18" t="s">
        <v>19</v>
      </c>
      <c r="E13" s="93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5" customFormat="1" ht="14.4" thickBot="1">
      <c r="A14" s="80">
        <v>2018</v>
      </c>
      <c r="B14" s="65">
        <v>0.6</v>
      </c>
      <c r="C14" s="64">
        <v>0.82930000000000004</v>
      </c>
      <c r="D14" s="94">
        <v>-7.4999999999999997E-2</v>
      </c>
      <c r="E14" s="65">
        <v>0.6</v>
      </c>
      <c r="F14" s="64">
        <v>0.61329999999999996</v>
      </c>
      <c r="G14" s="94">
        <v>-0.32800000000000001</v>
      </c>
      <c r="H14" s="24" t="s">
        <v>28</v>
      </c>
      <c r="I14" s="90">
        <v>0.75929999999999997</v>
      </c>
      <c r="J14" s="90">
        <v>0.71540000000000004</v>
      </c>
      <c r="S14" s="34"/>
      <c r="T14" s="35"/>
      <c r="W14" s="34"/>
      <c r="X14" s="35"/>
    </row>
    <row r="15" spans="1:63" s="35" customFormat="1" ht="14.4" thickBot="1">
      <c r="A15" s="80">
        <v>2019</v>
      </c>
      <c r="B15" s="110">
        <v>0.6</v>
      </c>
      <c r="C15" s="111">
        <v>0.84750000000000003</v>
      </c>
      <c r="D15" s="113">
        <f t="shared" ref="D15:D17" si="0">(C15-C14)/C14</f>
        <v>2.1946219703364276E-2</v>
      </c>
      <c r="E15" s="110">
        <v>0.6</v>
      </c>
      <c r="F15" s="111">
        <v>0.83809999999999996</v>
      </c>
      <c r="G15" s="113">
        <f t="shared" ref="G15:G17" si="1">(F15-F14)/F14</f>
        <v>0.36654165987281923</v>
      </c>
      <c r="H15" s="24" t="s">
        <v>28</v>
      </c>
      <c r="I15" s="90">
        <v>0.73650000000000004</v>
      </c>
      <c r="J15" s="90">
        <v>0.69230000000000003</v>
      </c>
      <c r="S15" s="34"/>
      <c r="W15" s="34"/>
    </row>
    <row r="16" spans="1:63" s="5" customFormat="1" ht="14.4" thickBot="1">
      <c r="A16" s="80">
        <v>2020</v>
      </c>
      <c r="B16" s="110">
        <v>0.6</v>
      </c>
      <c r="C16" s="111">
        <v>0.83422818791946307</v>
      </c>
      <c r="D16" s="113">
        <f t="shared" si="0"/>
        <v>-1.565995525727075E-2</v>
      </c>
      <c r="E16" s="110">
        <v>0.6</v>
      </c>
      <c r="F16" s="111">
        <v>0.8304285714285714</v>
      </c>
      <c r="G16" s="113">
        <f t="shared" si="1"/>
        <v>-9.1533570831983675E-3</v>
      </c>
      <c r="H16" s="24" t="s">
        <v>28</v>
      </c>
      <c r="I16" s="90">
        <v>0.73740000000000006</v>
      </c>
      <c r="J16" s="90">
        <v>0.70799999999999996</v>
      </c>
      <c r="T16" s="34"/>
      <c r="U16" s="35"/>
      <c r="X16" s="34"/>
      <c r="Y16" s="35"/>
    </row>
    <row r="17" spans="1:25" s="5" customFormat="1" ht="14.4" thickBot="1">
      <c r="A17" s="80">
        <v>2021</v>
      </c>
      <c r="B17" s="110">
        <v>0.6</v>
      </c>
      <c r="C17" s="111">
        <v>0.33139999999999997</v>
      </c>
      <c r="D17" s="113">
        <f t="shared" si="0"/>
        <v>-0.60274658085277566</v>
      </c>
      <c r="E17" s="110">
        <v>0.6</v>
      </c>
      <c r="F17" s="111">
        <v>0.32529999999999998</v>
      </c>
      <c r="G17" s="113">
        <f t="shared" si="1"/>
        <v>-0.60827455702735245</v>
      </c>
      <c r="H17" s="24" t="s">
        <v>45</v>
      </c>
      <c r="I17" s="90">
        <v>0.4874</v>
      </c>
      <c r="J17" s="90">
        <v>0.4672</v>
      </c>
      <c r="T17" s="34"/>
      <c r="U17" s="35"/>
      <c r="X17" s="34"/>
      <c r="Y17" s="35"/>
    </row>
    <row r="18" spans="1:25" s="5" customFormat="1" ht="14.4" thickBot="1">
      <c r="A18" s="80">
        <v>2022</v>
      </c>
      <c r="B18" s="110">
        <v>0.6</v>
      </c>
      <c r="C18" s="111">
        <v>0.29360000000000003</v>
      </c>
      <c r="D18" s="113">
        <f>(C18-C17)/C17</f>
        <v>-0.11406155703077836</v>
      </c>
      <c r="E18" s="110">
        <v>0.6</v>
      </c>
      <c r="F18" s="111">
        <v>0.32319999999999999</v>
      </c>
      <c r="G18" s="113">
        <f>(F18-F17)/F17</f>
        <v>-6.4555794651091018E-3</v>
      </c>
      <c r="H18" s="24" t="s">
        <v>45</v>
      </c>
      <c r="I18" s="90">
        <v>0.50949999999999995</v>
      </c>
      <c r="J18" s="90">
        <v>0.51470000000000005</v>
      </c>
      <c r="T18" s="36"/>
      <c r="X18" s="36"/>
    </row>
    <row r="19" spans="1:25" s="5" customFormat="1" ht="14.4" thickBot="1">
      <c r="A19" s="80">
        <v>2023</v>
      </c>
      <c r="B19" s="110">
        <v>0.6</v>
      </c>
      <c r="C19" s="111">
        <v>0.26079999999999998</v>
      </c>
      <c r="D19" s="113">
        <f>(C19-C18)/C18</f>
        <v>-0.11171662125340616</v>
      </c>
      <c r="E19" s="110">
        <v>0.6</v>
      </c>
      <c r="F19" s="111">
        <v>0.249</v>
      </c>
      <c r="G19" s="113">
        <f>(F19-F18)/F18</f>
        <v>-0.22957920792079206</v>
      </c>
      <c r="H19" s="24" t="s">
        <v>45</v>
      </c>
      <c r="I19" s="142">
        <v>0.4698</v>
      </c>
      <c r="J19" s="142">
        <v>0.45379999999999998</v>
      </c>
      <c r="T19" s="36"/>
      <c r="X19" s="36"/>
    </row>
    <row r="20" spans="1:25" s="5" customFormat="1" ht="14.4" thickBot="1">
      <c r="A20" s="79">
        <v>2024</v>
      </c>
      <c r="B20" s="95">
        <v>0.6</v>
      </c>
      <c r="C20" s="96">
        <v>0.35470000000000002</v>
      </c>
      <c r="D20" s="97">
        <f>(C20-C19)/C19</f>
        <v>0.36004601226993882</v>
      </c>
      <c r="E20" s="95">
        <v>0.6</v>
      </c>
      <c r="F20" s="96">
        <v>0.36859999999999998</v>
      </c>
      <c r="G20" s="97">
        <f>(F20-F19)/F19</f>
        <v>0.48032128514056216</v>
      </c>
      <c r="H20" s="27" t="s">
        <v>45</v>
      </c>
      <c r="I20" s="117">
        <v>0.45800000000000002</v>
      </c>
      <c r="J20" s="117">
        <v>0.42049999999999998</v>
      </c>
      <c r="T20" s="34"/>
      <c r="U20" s="35"/>
      <c r="X20" s="34"/>
      <c r="Y20" s="35"/>
    </row>
    <row r="21" spans="1:25" s="5" customFormat="1">
      <c r="A21" s="3"/>
      <c r="B21" s="3"/>
      <c r="C21" s="3"/>
      <c r="D21" s="3"/>
      <c r="E21" s="3"/>
      <c r="F21" s="3"/>
      <c r="G21" s="3"/>
      <c r="H21" s="3"/>
      <c r="I21" s="3"/>
      <c r="T21" s="34"/>
      <c r="U21" s="35"/>
      <c r="X21" s="34"/>
      <c r="Y21" s="35"/>
    </row>
    <row r="22" spans="1:25" s="5" customFormat="1">
      <c r="A22" s="3"/>
      <c r="B22" s="3"/>
      <c r="C22" s="3"/>
      <c r="D22" s="3"/>
      <c r="E22" s="3"/>
      <c r="F22" s="3"/>
      <c r="G22" s="3"/>
      <c r="H22" s="3"/>
      <c r="I22" s="3"/>
      <c r="T22" s="34"/>
      <c r="U22" s="35"/>
      <c r="X22" s="34"/>
      <c r="Y22" s="35"/>
    </row>
    <row r="23" spans="1:25" s="5" customFormat="1">
      <c r="A23" s="3"/>
      <c r="B23" s="3"/>
      <c r="C23" s="3"/>
      <c r="D23" s="3"/>
      <c r="E23" s="3"/>
      <c r="F23" s="3"/>
      <c r="G23" s="3"/>
      <c r="H23" s="3"/>
      <c r="I23" s="3"/>
      <c r="T23" s="34"/>
      <c r="U23" s="35"/>
      <c r="X23" s="34"/>
      <c r="Y23" s="35"/>
    </row>
    <row r="24" spans="1:25" s="5" customFormat="1">
      <c r="A24" s="3"/>
      <c r="B24" s="3"/>
      <c r="C24" s="3"/>
      <c r="D24" s="3"/>
      <c r="E24" s="3"/>
      <c r="F24" s="3"/>
      <c r="G24" s="3"/>
      <c r="H24" s="3"/>
      <c r="I24" s="3"/>
      <c r="T24" s="34"/>
      <c r="U24" s="35"/>
      <c r="X24" s="34"/>
      <c r="Y24" s="35"/>
    </row>
    <row r="25" spans="1:25" s="5" customFormat="1">
      <c r="A25" s="3"/>
      <c r="B25" s="3"/>
      <c r="C25" s="3"/>
      <c r="D25" s="3"/>
      <c r="E25" s="3"/>
      <c r="F25" s="3"/>
      <c r="G25" s="3"/>
      <c r="H25" s="3"/>
      <c r="I25" s="3"/>
      <c r="T25" s="34"/>
      <c r="U25" s="35"/>
      <c r="X25" s="34"/>
      <c r="Y25" s="35"/>
    </row>
    <row r="26" spans="1:25" s="5" customFormat="1">
      <c r="A26" s="3"/>
      <c r="B26" s="3"/>
      <c r="C26" s="3"/>
      <c r="D26" s="3"/>
      <c r="E26" s="3"/>
      <c r="F26" s="3"/>
      <c r="G26" s="3"/>
      <c r="H26" s="3"/>
      <c r="I26" s="3"/>
      <c r="L26" s="35"/>
      <c r="M26" s="35"/>
    </row>
    <row r="28" spans="1:25" s="5" customFormat="1">
      <c r="A28" s="3"/>
      <c r="B28" s="3"/>
      <c r="C28" s="3"/>
      <c r="D28" s="3"/>
      <c r="E28" s="3"/>
      <c r="F28" s="3"/>
      <c r="G28" s="3"/>
      <c r="H28" s="3"/>
      <c r="I28" s="3"/>
      <c r="W28" s="36"/>
    </row>
    <row r="29" spans="1:25" s="5" customFormat="1">
      <c r="A29" s="3"/>
      <c r="B29" s="3"/>
      <c r="C29" s="3"/>
      <c r="D29" s="3"/>
      <c r="E29" s="3"/>
      <c r="F29" s="3"/>
      <c r="G29" s="3"/>
      <c r="H29" s="3"/>
      <c r="I29" s="3"/>
      <c r="W29" s="36"/>
    </row>
    <row r="30" spans="1:25" s="5" customFormat="1">
      <c r="A30" s="3"/>
      <c r="B30" s="3"/>
      <c r="C30" s="3"/>
      <c r="D30" s="3"/>
      <c r="E30" s="3"/>
      <c r="F30" s="3"/>
      <c r="G30" s="3"/>
      <c r="H30" s="3"/>
      <c r="I30" s="3"/>
      <c r="W30" s="36"/>
    </row>
    <row r="31" spans="1:25" s="5" customFormat="1">
      <c r="A31" s="3"/>
      <c r="B31" s="3"/>
      <c r="C31" s="3"/>
      <c r="D31" s="3"/>
      <c r="E31" s="3"/>
      <c r="F31" s="3"/>
      <c r="G31" s="3"/>
      <c r="H31" s="3"/>
      <c r="I31" s="3"/>
      <c r="W31" s="36"/>
    </row>
    <row r="32" spans="1:25" s="5" customFormat="1">
      <c r="A32" s="3"/>
      <c r="B32" s="3"/>
      <c r="C32" s="3"/>
      <c r="D32" s="3"/>
      <c r="E32" s="3"/>
      <c r="F32" s="3"/>
      <c r="G32" s="3"/>
      <c r="H32" s="3"/>
      <c r="I32" s="3"/>
      <c r="W32" s="36"/>
    </row>
    <row r="33" spans="1:23" s="5" customFormat="1">
      <c r="A33" s="3"/>
      <c r="B33" s="3"/>
      <c r="C33" s="3"/>
      <c r="D33" s="3"/>
      <c r="E33" s="3"/>
      <c r="F33" s="3"/>
      <c r="G33" s="3"/>
      <c r="H33" s="3"/>
      <c r="I33" s="3"/>
      <c r="W33" s="36"/>
    </row>
    <row r="50" spans="1:54" ht="12" customHeight="1"/>
    <row r="51" spans="1:54" ht="19.05" customHeight="1">
      <c r="A51" s="125" t="s">
        <v>24</v>
      </c>
      <c r="B51" s="125"/>
      <c r="C51" s="125"/>
      <c r="D51" s="125"/>
      <c r="E51" s="125"/>
      <c r="F51" s="125"/>
      <c r="G51" s="125"/>
      <c r="H51" s="126"/>
      <c r="I51" s="126"/>
    </row>
    <row r="52" spans="1:54" ht="12.6" thickBot="1"/>
    <row r="53" spans="1:54" s="4" customFormat="1" ht="14.1" customHeight="1" thickBot="1">
      <c r="B53" s="127">
        <v>2019</v>
      </c>
      <c r="C53" s="128"/>
      <c r="D53" s="127">
        <v>2020</v>
      </c>
      <c r="E53" s="128"/>
      <c r="F53" s="127">
        <v>2021</v>
      </c>
      <c r="G53" s="128"/>
      <c r="H53" s="127">
        <v>2022</v>
      </c>
      <c r="I53" s="128"/>
      <c r="J53" s="127">
        <v>2023</v>
      </c>
      <c r="K53" s="128"/>
      <c r="L53" s="127">
        <v>2024</v>
      </c>
      <c r="M53" s="128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</row>
    <row r="54" spans="1:54" s="4" customFormat="1" ht="13.8" thickBot="1">
      <c r="A54" s="84" t="s">
        <v>7</v>
      </c>
      <c r="B54" s="38" t="s">
        <v>8</v>
      </c>
      <c r="C54" s="18" t="s">
        <v>9</v>
      </c>
      <c r="D54" s="38" t="s">
        <v>8</v>
      </c>
      <c r="E54" s="18" t="s">
        <v>9</v>
      </c>
      <c r="F54" s="38" t="s">
        <v>8</v>
      </c>
      <c r="G54" s="18" t="s">
        <v>9</v>
      </c>
      <c r="H54" s="38" t="s">
        <v>8</v>
      </c>
      <c r="I54" s="18" t="s">
        <v>9</v>
      </c>
      <c r="J54" s="38" t="s">
        <v>8</v>
      </c>
      <c r="K54" s="18" t="s">
        <v>9</v>
      </c>
      <c r="L54" s="38" t="s">
        <v>8</v>
      </c>
      <c r="M54" s="18" t="s">
        <v>9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</row>
    <row r="55" spans="1:54" s="4" customFormat="1" ht="13.2">
      <c r="A55" s="42" t="s">
        <v>0</v>
      </c>
      <c r="B55" s="39">
        <v>761.02</v>
      </c>
      <c r="C55" s="40">
        <f>B55/B65</f>
        <v>0.84746102449888638</v>
      </c>
      <c r="D55" s="39">
        <v>621.5</v>
      </c>
      <c r="E55" s="40">
        <f>D55/D65</f>
        <v>0.83422818791946307</v>
      </c>
      <c r="F55" s="39">
        <v>271.76</v>
      </c>
      <c r="G55" s="40">
        <f>F55/F65</f>
        <v>0.31381062355658196</v>
      </c>
      <c r="H55" s="39">
        <v>231.61999999999998</v>
      </c>
      <c r="I55" s="40">
        <f>H55/H65</f>
        <v>0.29356147021546258</v>
      </c>
      <c r="J55" s="39">
        <v>281.88</v>
      </c>
      <c r="K55" s="40">
        <v>0.26075855689176686</v>
      </c>
      <c r="L55" s="39">
        <v>426.72000000000008</v>
      </c>
      <c r="M55" s="40">
        <v>0.35471321695760605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</row>
    <row r="56" spans="1:54" s="4" customFormat="1" ht="13.2">
      <c r="A56" s="42" t="s">
        <v>21</v>
      </c>
      <c r="B56" s="43">
        <v>21.98</v>
      </c>
      <c r="C56" s="44">
        <f>B56/B65</f>
        <v>2.447661469933185E-2</v>
      </c>
      <c r="D56" s="43">
        <v>19.5</v>
      </c>
      <c r="E56" s="44">
        <f>D56/D65</f>
        <v>2.6174496644295303E-2</v>
      </c>
      <c r="F56" s="43">
        <v>24.24</v>
      </c>
      <c r="G56" s="44">
        <f>F56/F65</f>
        <v>2.7990762124711313E-2</v>
      </c>
      <c r="H56" s="43">
        <v>12.379999999999999</v>
      </c>
      <c r="I56" s="44">
        <f>H56/H65</f>
        <v>1.5690747782002534E-2</v>
      </c>
      <c r="J56" s="43">
        <v>8.1199999999999992</v>
      </c>
      <c r="K56" s="44">
        <v>7.5115633672525432E-3</v>
      </c>
      <c r="L56" s="43">
        <v>15.28</v>
      </c>
      <c r="M56" s="44">
        <v>1.2701579384871155E-2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</row>
    <row r="57" spans="1:54" s="4" customFormat="1" ht="13.2">
      <c r="A57" s="42" t="s">
        <v>3</v>
      </c>
      <c r="B57" s="43">
        <v>0</v>
      </c>
      <c r="C57" s="44">
        <f>B57/B65</f>
        <v>0</v>
      </c>
      <c r="D57" s="43">
        <v>0</v>
      </c>
      <c r="E57" s="44">
        <f>D57/D65</f>
        <v>0</v>
      </c>
      <c r="F57" s="43">
        <v>1</v>
      </c>
      <c r="G57" s="44">
        <f>F57/F65</f>
        <v>1.1547344110854503E-3</v>
      </c>
      <c r="H57" s="43">
        <v>0</v>
      </c>
      <c r="I57" s="44">
        <f>H57/H65</f>
        <v>0</v>
      </c>
      <c r="J57" s="43">
        <v>1</v>
      </c>
      <c r="K57" s="44">
        <v>9.2506938020351531E-4</v>
      </c>
      <c r="L57" s="43">
        <v>1</v>
      </c>
      <c r="M57" s="44">
        <v>8.3125519534497092E-4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</row>
    <row r="58" spans="1:54" s="4" customFormat="1" ht="13.2">
      <c r="A58" s="42" t="s">
        <v>1</v>
      </c>
      <c r="B58" s="43">
        <v>33</v>
      </c>
      <c r="C58" s="44">
        <f>B58/B65</f>
        <v>3.6748329621380846E-2</v>
      </c>
      <c r="D58" s="43">
        <v>10</v>
      </c>
      <c r="E58" s="44">
        <f>D58/D65</f>
        <v>1.3422818791946308E-2</v>
      </c>
      <c r="F58" s="43">
        <v>7</v>
      </c>
      <c r="G58" s="44">
        <f>F58/F65</f>
        <v>8.0831408775981529E-3</v>
      </c>
      <c r="H58" s="43">
        <v>6</v>
      </c>
      <c r="I58" s="44">
        <f>H58/H65</f>
        <v>7.6045627376425855E-3</v>
      </c>
      <c r="J58" s="43">
        <v>5</v>
      </c>
      <c r="K58" s="44">
        <v>4.6253469010175763E-3</v>
      </c>
      <c r="L58" s="43">
        <v>12</v>
      </c>
      <c r="M58" s="44">
        <v>9.9750623441396506E-3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</row>
    <row r="59" spans="1:54" s="4" customFormat="1" ht="13.2">
      <c r="A59" s="42" t="s">
        <v>2</v>
      </c>
      <c r="B59" s="43">
        <v>39</v>
      </c>
      <c r="C59" s="44">
        <f>B59/B65</f>
        <v>4.3429844097995544E-2</v>
      </c>
      <c r="D59" s="43">
        <v>36</v>
      </c>
      <c r="E59" s="44">
        <f>D59/D65</f>
        <v>4.832214765100671E-2</v>
      </c>
      <c r="F59" s="43">
        <v>14</v>
      </c>
      <c r="G59" s="44">
        <f>F59/F65</f>
        <v>1.6166281755196306E-2</v>
      </c>
      <c r="H59" s="43">
        <v>10</v>
      </c>
      <c r="I59" s="44">
        <f>H59/H65</f>
        <v>1.2674271229404309E-2</v>
      </c>
      <c r="J59" s="43">
        <v>17</v>
      </c>
      <c r="K59" s="44">
        <v>1.572617946345976E-2</v>
      </c>
      <c r="L59" s="43">
        <v>5</v>
      </c>
      <c r="M59" s="44">
        <v>4.1562759767248547E-3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</row>
    <row r="60" spans="1:54" s="4" customFormat="1" ht="12.75" customHeight="1">
      <c r="A60" s="45" t="s">
        <v>16</v>
      </c>
      <c r="B60" s="43">
        <v>23</v>
      </c>
      <c r="C60" s="44">
        <f>B60/B65</f>
        <v>2.5612472160356347E-2</v>
      </c>
      <c r="D60" s="43">
        <v>32</v>
      </c>
      <c r="E60" s="44">
        <f>D60/D65</f>
        <v>4.2953020134228186E-2</v>
      </c>
      <c r="F60" s="43">
        <v>21</v>
      </c>
      <c r="G60" s="44">
        <f>F60/F65</f>
        <v>2.4249422632794459E-2</v>
      </c>
      <c r="H60" s="43">
        <v>18</v>
      </c>
      <c r="I60" s="44">
        <f>H60/H65</f>
        <v>2.2813688212927757E-2</v>
      </c>
      <c r="J60" s="43">
        <v>32</v>
      </c>
      <c r="K60" s="44">
        <v>2.960222016651249E-2</v>
      </c>
      <c r="L60" s="43">
        <v>43</v>
      </c>
      <c r="M60" s="44">
        <v>3.5743973399833748E-2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</row>
    <row r="61" spans="1:54" s="4" customFormat="1" ht="13.2">
      <c r="A61" s="42" t="s">
        <v>37</v>
      </c>
      <c r="B61" s="43">
        <v>0</v>
      </c>
      <c r="C61" s="44">
        <f>B61/B65</f>
        <v>0</v>
      </c>
      <c r="D61" s="43">
        <v>3</v>
      </c>
      <c r="E61" s="44">
        <f>D61/D65</f>
        <v>4.0268456375838931E-3</v>
      </c>
      <c r="F61" s="43">
        <v>2</v>
      </c>
      <c r="G61" s="44">
        <f>F61/F65</f>
        <v>2.3094688221709007E-3</v>
      </c>
      <c r="H61" s="43">
        <v>0</v>
      </c>
      <c r="I61" s="44">
        <f>H61/H65</f>
        <v>0</v>
      </c>
      <c r="J61" s="43">
        <v>0</v>
      </c>
      <c r="K61" s="44">
        <v>0</v>
      </c>
      <c r="L61" s="43">
        <v>3</v>
      </c>
      <c r="M61" s="44">
        <v>2.4937655860349127E-3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</row>
    <row r="62" spans="1:54" s="4" customFormat="1" ht="13.2">
      <c r="A62" s="42" t="s">
        <v>34</v>
      </c>
      <c r="B62" s="43">
        <v>15</v>
      </c>
      <c r="C62" s="44">
        <f>B62/B65</f>
        <v>1.670378619153675E-2</v>
      </c>
      <c r="D62" s="43">
        <v>18</v>
      </c>
      <c r="E62" s="44">
        <f>D62/D65</f>
        <v>2.4161073825503355E-2</v>
      </c>
      <c r="F62" s="43">
        <v>522</v>
      </c>
      <c r="G62" s="44">
        <f>F62/F65</f>
        <v>0.60277136258660513</v>
      </c>
      <c r="H62" s="43">
        <v>511</v>
      </c>
      <c r="I62" s="44">
        <f>H62/H65</f>
        <v>0.64765525982256023</v>
      </c>
      <c r="J62" s="43">
        <v>731</v>
      </c>
      <c r="K62" s="44">
        <v>0.67622571692876965</v>
      </c>
      <c r="L62" s="43">
        <v>691</v>
      </c>
      <c r="M62" s="44">
        <v>0.57439733998337494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</row>
    <row r="63" spans="1:54" s="4" customFormat="1" ht="13.2">
      <c r="A63" s="42" t="s">
        <v>5</v>
      </c>
      <c r="B63" s="43">
        <v>5</v>
      </c>
      <c r="C63" s="44">
        <f>B63/B65</f>
        <v>5.5679287305122494E-3</v>
      </c>
      <c r="D63" s="43">
        <v>3</v>
      </c>
      <c r="E63" s="44">
        <f>D63/D65</f>
        <v>4.0268456375838931E-3</v>
      </c>
      <c r="F63" s="43">
        <v>1</v>
      </c>
      <c r="G63" s="44">
        <f>F63/F65</f>
        <v>1.1547344110854503E-3</v>
      </c>
      <c r="H63" s="43">
        <v>0</v>
      </c>
      <c r="I63" s="44">
        <f>H63/H65</f>
        <v>0</v>
      </c>
      <c r="J63" s="43">
        <v>0</v>
      </c>
      <c r="K63" s="44">
        <v>0</v>
      </c>
      <c r="L63" s="43">
        <v>0</v>
      </c>
      <c r="M63" s="44">
        <v>0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</row>
    <row r="64" spans="1:54" s="4" customFormat="1" ht="13.2">
      <c r="A64" s="42" t="s">
        <v>4</v>
      </c>
      <c r="B64" s="43">
        <v>0</v>
      </c>
      <c r="C64" s="44">
        <f>B64/B65</f>
        <v>0</v>
      </c>
      <c r="D64" s="43">
        <v>2</v>
      </c>
      <c r="E64" s="44">
        <f>D64/D65</f>
        <v>2.6845637583892616E-3</v>
      </c>
      <c r="F64" s="43">
        <v>2</v>
      </c>
      <c r="G64" s="44">
        <f>F64/F65</f>
        <v>2.3094688221709007E-3</v>
      </c>
      <c r="H64" s="43">
        <v>0</v>
      </c>
      <c r="I64" s="44">
        <f>H64/H65</f>
        <v>0</v>
      </c>
      <c r="J64" s="43">
        <v>5</v>
      </c>
      <c r="K64" s="44">
        <v>4.6253469010175763E-3</v>
      </c>
      <c r="L64" s="43">
        <v>6</v>
      </c>
      <c r="M64" s="44">
        <v>4.9875311720698253E-3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</row>
    <row r="65" spans="1:64" s="4" customFormat="1" ht="13.8" thickBot="1">
      <c r="A65" s="42" t="s">
        <v>6</v>
      </c>
      <c r="B65" s="77">
        <f t="shared" ref="B65:E65" si="2">SUM(B55:B64)</f>
        <v>898</v>
      </c>
      <c r="C65" s="78">
        <f t="shared" si="2"/>
        <v>1</v>
      </c>
      <c r="D65" s="77">
        <f t="shared" si="2"/>
        <v>745</v>
      </c>
      <c r="E65" s="78">
        <f t="shared" si="2"/>
        <v>1</v>
      </c>
      <c r="F65" s="77">
        <f>SUM(F55:F64)</f>
        <v>866</v>
      </c>
      <c r="G65" s="78">
        <f>SUM(G55:G64)</f>
        <v>1</v>
      </c>
      <c r="H65" s="77">
        <f>SUM(H55:H64)</f>
        <v>789</v>
      </c>
      <c r="I65" s="78">
        <f>SUM(I55:I64)</f>
        <v>1</v>
      </c>
      <c r="J65" s="77">
        <v>1081</v>
      </c>
      <c r="K65" s="78">
        <v>1</v>
      </c>
      <c r="L65" s="77">
        <v>1203</v>
      </c>
      <c r="M65" s="78">
        <v>1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</row>
    <row r="66" spans="1:64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</row>
    <row r="67" spans="1:64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</row>
    <row r="68" spans="1:64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</row>
    <row r="70" spans="1:64" s="4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64" s="4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87" spans="1:60" ht="41.1" customHeight="1">
      <c r="A87" s="50"/>
      <c r="B87" s="122" t="s">
        <v>38</v>
      </c>
      <c r="C87" s="122"/>
      <c r="D87" s="122"/>
      <c r="E87" s="122"/>
      <c r="F87" s="122"/>
      <c r="G87" s="50"/>
      <c r="H87" s="51"/>
      <c r="I87" s="51"/>
    </row>
    <row r="88" spans="1:60" ht="12.6" thickBot="1"/>
    <row r="89" spans="1:60" s="4" customFormat="1" ht="13.8" thickBot="1">
      <c r="C89" s="3"/>
      <c r="D89" s="52">
        <v>2019</v>
      </c>
      <c r="E89" s="52">
        <v>2020</v>
      </c>
      <c r="F89" s="52">
        <v>2021</v>
      </c>
      <c r="G89" s="52">
        <v>2022</v>
      </c>
      <c r="H89" s="52">
        <v>2023</v>
      </c>
      <c r="I89" s="52">
        <v>2024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</row>
    <row r="90" spans="1:60" s="4" customFormat="1" ht="13.2">
      <c r="B90" s="42" t="s">
        <v>21</v>
      </c>
      <c r="C90" s="53"/>
      <c r="D90" s="54">
        <v>19</v>
      </c>
      <c r="E90" s="58">
        <v>21</v>
      </c>
      <c r="F90" s="58">
        <v>12</v>
      </c>
      <c r="G90" s="58">
        <v>16</v>
      </c>
      <c r="H90" s="58">
        <v>19</v>
      </c>
      <c r="I90" s="58">
        <v>32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</row>
    <row r="91" spans="1:60" s="4" customFormat="1" ht="13.2">
      <c r="B91" s="42" t="s">
        <v>3</v>
      </c>
      <c r="C91" s="56"/>
      <c r="D91" s="57">
        <v>7</v>
      </c>
      <c r="E91" s="58">
        <v>4</v>
      </c>
      <c r="F91" s="58">
        <v>4</v>
      </c>
      <c r="G91" s="58">
        <v>8</v>
      </c>
      <c r="H91" s="58">
        <v>9</v>
      </c>
      <c r="I91" s="58">
        <v>5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</row>
    <row r="92" spans="1:60" s="4" customFormat="1" ht="13.2">
      <c r="B92" s="42" t="s">
        <v>52</v>
      </c>
      <c r="C92" s="56"/>
      <c r="D92" s="57">
        <v>18</v>
      </c>
      <c r="E92" s="58">
        <v>15</v>
      </c>
      <c r="F92" s="58">
        <v>8</v>
      </c>
      <c r="G92" s="58">
        <v>11</v>
      </c>
      <c r="H92" s="58">
        <v>14</v>
      </c>
      <c r="I92" s="58">
        <v>20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</row>
    <row r="93" spans="1:60" s="4" customFormat="1" ht="13.2">
      <c r="B93" s="42" t="s">
        <v>2</v>
      </c>
      <c r="C93" s="56"/>
      <c r="D93" s="57">
        <v>24</v>
      </c>
      <c r="E93" s="58">
        <v>16</v>
      </c>
      <c r="F93" s="58">
        <v>12</v>
      </c>
      <c r="G93" s="58">
        <v>16</v>
      </c>
      <c r="H93" s="58">
        <v>19</v>
      </c>
      <c r="I93" s="58">
        <v>15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</row>
    <row r="94" spans="1:60" s="4" customFormat="1" ht="12.75" customHeight="1">
      <c r="B94" s="45" t="s">
        <v>16</v>
      </c>
      <c r="C94" s="56"/>
      <c r="D94" s="57">
        <v>69</v>
      </c>
      <c r="E94" s="58">
        <v>46</v>
      </c>
      <c r="F94" s="58">
        <v>57</v>
      </c>
      <c r="G94" s="58">
        <v>50</v>
      </c>
      <c r="H94" s="58">
        <v>56</v>
      </c>
      <c r="I94" s="58">
        <v>57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</row>
    <row r="95" spans="1:60" s="4" customFormat="1" ht="12.75" customHeight="1">
      <c r="B95" s="42" t="s">
        <v>34</v>
      </c>
      <c r="C95" s="56"/>
      <c r="D95" s="57">
        <v>91</v>
      </c>
      <c r="E95" s="58">
        <v>75</v>
      </c>
      <c r="F95" s="58">
        <v>116</v>
      </c>
      <c r="G95" s="58">
        <v>111</v>
      </c>
      <c r="H95" s="58">
        <v>140</v>
      </c>
      <c r="I95" s="58">
        <v>122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</row>
    <row r="96" spans="1:60" s="4" customFormat="1" ht="15" customHeight="1">
      <c r="B96" s="42" t="s">
        <v>5</v>
      </c>
      <c r="C96" s="56"/>
      <c r="D96" s="57">
        <v>7</v>
      </c>
      <c r="E96" s="58">
        <v>7</v>
      </c>
      <c r="F96" s="58">
        <v>1</v>
      </c>
      <c r="G96" s="58">
        <v>4</v>
      </c>
      <c r="H96" s="58">
        <v>6</v>
      </c>
      <c r="I96" s="58">
        <v>2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</row>
    <row r="97" spans="2:64" s="4" customFormat="1" ht="15" customHeight="1" thickBot="1">
      <c r="B97" s="42" t="s">
        <v>4</v>
      </c>
      <c r="C97" s="53"/>
      <c r="D97" s="59">
        <v>2</v>
      </c>
      <c r="E97" s="60">
        <v>1</v>
      </c>
      <c r="F97" s="60">
        <v>2</v>
      </c>
      <c r="G97" s="60">
        <v>2</v>
      </c>
      <c r="H97" s="60">
        <v>4</v>
      </c>
      <c r="I97" s="60">
        <v>3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</row>
    <row r="98" spans="2:64" s="4" customFormat="1" ht="13.2">
      <c r="B98" s="3"/>
      <c r="C98" s="3"/>
      <c r="D98" s="3"/>
      <c r="E98" s="3"/>
      <c r="F98" s="3"/>
      <c r="G98" s="3"/>
      <c r="H98" s="3"/>
      <c r="I98" s="37">
        <v>3</v>
      </c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</row>
    <row r="100" spans="2:64" ht="17.399999999999999">
      <c r="B100" s="122" t="s">
        <v>40</v>
      </c>
      <c r="C100" s="122"/>
      <c r="D100" s="122"/>
      <c r="E100" s="122"/>
      <c r="F100" s="122"/>
    </row>
    <row r="101" spans="2:64" ht="18.75" customHeight="1">
      <c r="BL101" s="3"/>
    </row>
    <row r="102" spans="2:64" ht="13.2">
      <c r="C102" s="118">
        <v>13.24</v>
      </c>
      <c r="D102" s="46" t="s">
        <v>41</v>
      </c>
      <c r="BL102" s="3"/>
    </row>
    <row r="103" spans="2:64" ht="13.2">
      <c r="C103" s="109">
        <v>25.47</v>
      </c>
      <c r="D103" s="46" t="s">
        <v>42</v>
      </c>
      <c r="BL103" s="3"/>
    </row>
    <row r="104" spans="2:64">
      <c r="C104" s="119"/>
      <c r="BL104" s="3"/>
    </row>
  </sheetData>
  <mergeCells count="17">
    <mergeCell ref="L53:M53"/>
    <mergeCell ref="A1:I1"/>
    <mergeCell ref="A2:I2"/>
    <mergeCell ref="A3:I3"/>
    <mergeCell ref="A10:I10"/>
    <mergeCell ref="A11:G11"/>
    <mergeCell ref="B100:F100"/>
    <mergeCell ref="I12:J12"/>
    <mergeCell ref="A51:I51"/>
    <mergeCell ref="B87:F87"/>
    <mergeCell ref="B53:C53"/>
    <mergeCell ref="D53:E53"/>
    <mergeCell ref="F53:G53"/>
    <mergeCell ref="H53:I53"/>
    <mergeCell ref="J53:K53"/>
    <mergeCell ref="B12:D12"/>
    <mergeCell ref="E12:G12"/>
  </mergeCells>
  <pageMargins left="0.7" right="0.7" top="0.75" bottom="0.75" header="0.3" footer="0.3"/>
  <pageSetup orientation="portrait" r:id="rId1"/>
  <rowBreaks count="1" manualBreakCount="1">
    <brk id="50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9"/>
  <sheetViews>
    <sheetView workbookViewId="0">
      <selection activeCell="L88" sqref="L88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/>
    <col min="10" max="15" width="11.375" style="5"/>
    <col min="16" max="48" width="5.125" style="5" customWidth="1"/>
    <col min="49" max="55" width="11.375" style="5"/>
    <col min="56" max="16384" width="11.375" style="3"/>
  </cols>
  <sheetData>
    <row r="1" spans="1:54" ht="15" customHeight="1">
      <c r="A1" s="33"/>
    </row>
    <row r="2" spans="1:54" ht="22.8">
      <c r="A2" s="134" t="s">
        <v>53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54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54" ht="6.75" customHeight="1">
      <c r="F4" s="4"/>
      <c r="I4" s="3" t="s">
        <v>44</v>
      </c>
    </row>
    <row r="5" spans="1:54" ht="13.8" thickBot="1">
      <c r="F5" s="4"/>
    </row>
    <row r="6" spans="1:54" s="1" customFormat="1" ht="14.4" thickBot="1">
      <c r="A6" s="7" t="s">
        <v>14</v>
      </c>
      <c r="B6" s="8">
        <v>2022</v>
      </c>
      <c r="C6" s="8">
        <v>2023</v>
      </c>
      <c r="D6" s="7">
        <v>2024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54" s="1" customFormat="1" ht="13.8">
      <c r="A7" s="9" t="s">
        <v>15</v>
      </c>
      <c r="B7" s="10">
        <v>0.85709999999999997</v>
      </c>
      <c r="C7" s="10">
        <v>0.71</v>
      </c>
      <c r="D7" s="11">
        <v>0.86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54" ht="15" customHeight="1">
      <c r="D8" s="12"/>
    </row>
    <row r="9" spans="1:54" ht="15" customHeight="1"/>
    <row r="10" spans="1:54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54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54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s="1" customFormat="1" ht="14.4" thickBot="1">
      <c r="A14" s="8">
        <v>2022</v>
      </c>
      <c r="B14" s="31">
        <v>0.6</v>
      </c>
      <c r="C14" s="32">
        <v>0.24460000000000001</v>
      </c>
      <c r="D14" s="113" t="s">
        <v>27</v>
      </c>
      <c r="E14" s="31">
        <v>0.6</v>
      </c>
      <c r="F14" s="32">
        <v>0.1595</v>
      </c>
      <c r="G14" s="113" t="s">
        <v>27</v>
      </c>
      <c r="H14" s="24" t="s">
        <v>45</v>
      </c>
      <c r="I14" s="90">
        <f>'W. Peoria'!I18</f>
        <v>0.50949999999999995</v>
      </c>
      <c r="J14" s="90">
        <f>'W. Peoria'!J18</f>
        <v>0.51470000000000005</v>
      </c>
      <c r="K14" s="2"/>
      <c r="L14" s="2"/>
      <c r="M14" s="2"/>
      <c r="N14" s="2"/>
      <c r="O14" s="2"/>
      <c r="P14" s="2"/>
      <c r="Q14" s="2"/>
      <c r="R14" s="2"/>
      <c r="S14" s="25"/>
      <c r="T14" s="2"/>
      <c r="U14" s="2"/>
      <c r="V14" s="2"/>
      <c r="W14" s="25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s="1" customFormat="1" ht="14.4" thickBot="1">
      <c r="A15" s="8">
        <v>2023</v>
      </c>
      <c r="B15" s="31">
        <v>0.6</v>
      </c>
      <c r="C15" s="32">
        <v>0.4138</v>
      </c>
      <c r="D15" s="113">
        <f>(C15-C14)/C14</f>
        <v>0.6917416189697464</v>
      </c>
      <c r="E15" s="31">
        <v>0.6</v>
      </c>
      <c r="F15" s="32">
        <v>0.4264</v>
      </c>
      <c r="G15" s="113">
        <f>(F15-F14)/F14</f>
        <v>1.6733542319749217</v>
      </c>
      <c r="H15" s="24" t="s">
        <v>45</v>
      </c>
      <c r="I15" s="142">
        <f>'W. Peoria'!I19</f>
        <v>0.4698</v>
      </c>
      <c r="J15" s="142">
        <f>'W. Peoria'!J19</f>
        <v>0.45379999999999998</v>
      </c>
      <c r="K15" s="2"/>
      <c r="L15" s="2"/>
      <c r="M15" s="2"/>
      <c r="N15" s="2"/>
      <c r="O15" s="2"/>
      <c r="P15" s="2"/>
      <c r="Q15" s="2"/>
      <c r="R15" s="2"/>
      <c r="S15" s="25"/>
      <c r="T15" s="2"/>
      <c r="U15" s="2"/>
      <c r="V15" s="2"/>
      <c r="W15" s="25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s="1" customFormat="1" ht="14.4" thickBot="1">
      <c r="A16" s="7">
        <v>2024</v>
      </c>
      <c r="B16" s="87">
        <v>0.6</v>
      </c>
      <c r="C16" s="86">
        <v>0.38669999999999999</v>
      </c>
      <c r="D16" s="97">
        <f>(C16-C15)/C15</f>
        <v>-6.5490575157080747E-2</v>
      </c>
      <c r="E16" s="87">
        <v>0.6</v>
      </c>
      <c r="F16" s="86">
        <v>0.35870000000000002</v>
      </c>
      <c r="G16" s="97">
        <f>(F16-F15)/F15</f>
        <v>-0.1587711069418386</v>
      </c>
      <c r="H16" s="27" t="s">
        <v>45</v>
      </c>
      <c r="I16" s="117">
        <f>'W. Peoria'!I20</f>
        <v>0.45800000000000002</v>
      </c>
      <c r="J16" s="117">
        <f>'W. Peoria'!J20</f>
        <v>0.42049999999999998</v>
      </c>
      <c r="K16" s="2"/>
      <c r="L16" s="2"/>
      <c r="M16" s="2"/>
      <c r="N16" s="2"/>
      <c r="O16" s="2"/>
      <c r="P16" s="2"/>
      <c r="Q16" s="2"/>
      <c r="R16" s="2"/>
      <c r="S16" s="25"/>
      <c r="T16" s="2"/>
      <c r="U16" s="2"/>
      <c r="V16" s="2"/>
      <c r="W16" s="25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s="1" customFormat="1" ht="13.8">
      <c r="A17" s="3"/>
      <c r="B17" s="3"/>
      <c r="C17" s="3"/>
      <c r="D17" s="3"/>
      <c r="E17" s="3"/>
      <c r="F17" s="3"/>
      <c r="G17" s="3"/>
      <c r="H17" s="3"/>
      <c r="I17" s="3"/>
      <c r="J17" s="5"/>
      <c r="K17" s="2"/>
      <c r="L17" s="2"/>
      <c r="M17" s="2"/>
      <c r="N17" s="2"/>
      <c r="O17" s="2"/>
      <c r="P17" s="2"/>
      <c r="Q17" s="2"/>
      <c r="R17" s="2"/>
      <c r="S17" s="25"/>
      <c r="T17" s="2"/>
      <c r="U17" s="2"/>
      <c r="V17" s="2"/>
      <c r="W17" s="25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s="30" customFormat="1" ht="13.8">
      <c r="A18" s="3"/>
      <c r="B18" s="3"/>
      <c r="C18" s="3"/>
      <c r="D18" s="3"/>
      <c r="E18" s="3"/>
      <c r="F18" s="3"/>
      <c r="G18" s="3"/>
      <c r="H18" s="3"/>
      <c r="I18" s="3"/>
      <c r="J18" s="5"/>
      <c r="K18" s="21"/>
      <c r="L18" s="21"/>
      <c r="M18" s="21"/>
      <c r="N18" s="21"/>
      <c r="O18" s="21"/>
      <c r="P18" s="21"/>
      <c r="Q18" s="21"/>
      <c r="R18" s="21"/>
      <c r="S18" s="29"/>
      <c r="T18" s="21"/>
      <c r="U18" s="21"/>
      <c r="V18" s="21"/>
      <c r="W18" s="29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</row>
    <row r="19" spans="1:54" s="1" customFormat="1" ht="13.8">
      <c r="A19" s="3"/>
      <c r="B19" s="3"/>
      <c r="C19" s="3"/>
      <c r="D19" s="3"/>
      <c r="E19" s="3"/>
      <c r="F19" s="3"/>
      <c r="G19" s="3"/>
      <c r="H19" s="3"/>
      <c r="I19" s="3"/>
      <c r="J19" s="5"/>
      <c r="K19" s="2"/>
      <c r="L19" s="2"/>
      <c r="M19" s="2"/>
      <c r="N19" s="2"/>
      <c r="O19" s="2"/>
      <c r="P19" s="2"/>
      <c r="Q19" s="2"/>
      <c r="R19" s="2"/>
      <c r="S19" s="25"/>
      <c r="T19" s="21"/>
      <c r="U19" s="2"/>
      <c r="V19" s="2"/>
      <c r="W19" s="25"/>
      <c r="X19" s="21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>
      <c r="T20" s="34"/>
      <c r="U20" s="35"/>
      <c r="X20" s="34"/>
      <c r="Y20" s="35"/>
    </row>
    <row r="21" spans="1:54">
      <c r="T21" s="34"/>
      <c r="U21" s="35"/>
      <c r="X21" s="34"/>
      <c r="Y21" s="35"/>
    </row>
    <row r="22" spans="1:54">
      <c r="T22" s="34"/>
      <c r="U22" s="35"/>
      <c r="X22" s="34"/>
      <c r="Y22" s="35"/>
    </row>
    <row r="23" spans="1:54">
      <c r="T23" s="34"/>
      <c r="U23" s="35"/>
      <c r="X23" s="34"/>
      <c r="Y23" s="35"/>
    </row>
    <row r="24" spans="1:54">
      <c r="T24" s="34"/>
      <c r="U24" s="35"/>
      <c r="X24" s="34"/>
      <c r="Y24" s="35"/>
    </row>
    <row r="25" spans="1:54">
      <c r="T25" s="34"/>
      <c r="U25" s="35"/>
      <c r="X25" s="34"/>
      <c r="Y25" s="35"/>
    </row>
    <row r="26" spans="1:54">
      <c r="T26" s="34"/>
      <c r="U26" s="35"/>
      <c r="X26" s="34"/>
      <c r="Y26" s="35"/>
    </row>
    <row r="27" spans="1:54">
      <c r="T27" s="34"/>
      <c r="U27" s="35"/>
      <c r="X27" s="34"/>
      <c r="Y27" s="35"/>
    </row>
    <row r="28" spans="1:54">
      <c r="T28" s="34"/>
      <c r="U28" s="35"/>
      <c r="X28" s="34"/>
      <c r="Y28" s="35"/>
    </row>
    <row r="29" spans="1:54">
      <c r="T29" s="34"/>
      <c r="U29" s="35"/>
      <c r="X29" s="34"/>
      <c r="Y29" s="35"/>
    </row>
    <row r="30" spans="1:54">
      <c r="T30" s="34"/>
      <c r="U30" s="35"/>
      <c r="X30" s="34"/>
      <c r="Y30" s="35"/>
    </row>
    <row r="31" spans="1:54">
      <c r="L31" s="35"/>
      <c r="M31" s="35"/>
    </row>
    <row r="33" spans="1:23">
      <c r="W33" s="36"/>
    </row>
    <row r="34" spans="1:23">
      <c r="W34" s="36"/>
    </row>
    <row r="35" spans="1:23">
      <c r="W35" s="36"/>
    </row>
    <row r="36" spans="1:23">
      <c r="W36" s="36"/>
    </row>
    <row r="37" spans="1:23">
      <c r="W37" s="36"/>
    </row>
    <row r="38" spans="1:23">
      <c r="W38" s="36"/>
    </row>
    <row r="47" spans="1:23" ht="17.399999999999999">
      <c r="A47" s="125" t="s">
        <v>24</v>
      </c>
      <c r="B47" s="125"/>
      <c r="C47" s="125"/>
      <c r="D47" s="125"/>
      <c r="E47" s="125"/>
      <c r="F47" s="125"/>
      <c r="G47" s="125"/>
      <c r="H47" s="126"/>
      <c r="I47" s="126"/>
    </row>
    <row r="48" spans="1:23" ht="12.6" thickBot="1"/>
    <row r="49" spans="1:55" ht="13.8" thickBot="1">
      <c r="A49" s="4"/>
      <c r="B49" s="138">
        <v>2022</v>
      </c>
      <c r="C49" s="139"/>
      <c r="D49" s="138">
        <v>2023</v>
      </c>
      <c r="E49" s="139"/>
      <c r="F49" s="138">
        <v>2024</v>
      </c>
      <c r="G49" s="139"/>
      <c r="H49" s="5"/>
      <c r="I49" s="5"/>
      <c r="AV49" s="3"/>
      <c r="AW49" s="3"/>
      <c r="AX49" s="3"/>
      <c r="AY49" s="3"/>
      <c r="AZ49" s="3"/>
      <c r="BA49" s="3"/>
      <c r="BB49" s="3"/>
      <c r="BC49" s="3"/>
    </row>
    <row r="50" spans="1:55" ht="13.8" thickBot="1">
      <c r="A50" s="84" t="s">
        <v>7</v>
      </c>
      <c r="B50" s="38" t="s">
        <v>8</v>
      </c>
      <c r="C50" s="18" t="s">
        <v>9</v>
      </c>
      <c r="D50" s="38" t="s">
        <v>8</v>
      </c>
      <c r="E50" s="18" t="s">
        <v>9</v>
      </c>
      <c r="F50" s="38" t="s">
        <v>8</v>
      </c>
      <c r="G50" s="18" t="s">
        <v>9</v>
      </c>
      <c r="H50" s="5"/>
      <c r="I50" s="5"/>
      <c r="AV50" s="3"/>
      <c r="AW50" s="3"/>
      <c r="AX50" s="3"/>
      <c r="AY50" s="3"/>
      <c r="AZ50" s="3"/>
      <c r="BA50" s="3"/>
      <c r="BB50" s="3"/>
      <c r="BC50" s="3"/>
    </row>
    <row r="51" spans="1:55" ht="13.2">
      <c r="A51" s="42" t="s">
        <v>0</v>
      </c>
      <c r="B51" s="39">
        <v>22.259999999999998</v>
      </c>
      <c r="C51" s="40">
        <f>B51/B61</f>
        <v>0.2446153846153846</v>
      </c>
      <c r="D51" s="39">
        <v>24</v>
      </c>
      <c r="E51" s="40">
        <v>0.41379310344827586</v>
      </c>
      <c r="F51" s="39">
        <v>33.840000000000003</v>
      </c>
      <c r="G51" s="40">
        <v>0.38674285714285717</v>
      </c>
      <c r="H51" s="5"/>
      <c r="I51" s="5"/>
      <c r="AV51" s="3"/>
      <c r="AW51" s="3"/>
      <c r="AX51" s="3"/>
      <c r="AY51" s="3"/>
      <c r="AZ51" s="3"/>
      <c r="BA51" s="3"/>
      <c r="BB51" s="3"/>
      <c r="BC51" s="3"/>
    </row>
    <row r="52" spans="1:55" ht="13.2">
      <c r="A52" s="42" t="s">
        <v>21</v>
      </c>
      <c r="B52" s="43">
        <v>2.7399999999999998</v>
      </c>
      <c r="C52" s="44">
        <f>B52/B61</f>
        <v>3.0109890109890108E-2</v>
      </c>
      <c r="D52" s="43">
        <v>0</v>
      </c>
      <c r="E52" s="44">
        <v>0</v>
      </c>
      <c r="F52" s="43">
        <v>1.1599999999999999</v>
      </c>
      <c r="G52" s="44">
        <v>1.3257142857142856E-2</v>
      </c>
      <c r="H52" s="5"/>
      <c r="I52" s="5"/>
      <c r="AV52" s="3"/>
      <c r="AW52" s="3"/>
      <c r="AX52" s="3"/>
      <c r="AY52" s="3"/>
      <c r="AZ52" s="3"/>
      <c r="BA52" s="3"/>
      <c r="BB52" s="3"/>
      <c r="BC52" s="3"/>
    </row>
    <row r="53" spans="1:55" ht="13.2">
      <c r="A53" s="42" t="s">
        <v>3</v>
      </c>
      <c r="B53" s="43">
        <v>0</v>
      </c>
      <c r="C53" s="44">
        <f>B53/B61</f>
        <v>0</v>
      </c>
      <c r="D53" s="43">
        <v>0</v>
      </c>
      <c r="E53" s="44">
        <v>0</v>
      </c>
      <c r="F53" s="43">
        <v>0</v>
      </c>
      <c r="G53" s="44">
        <v>0</v>
      </c>
      <c r="H53" s="5"/>
      <c r="I53" s="5"/>
      <c r="AV53" s="3"/>
      <c r="AW53" s="3"/>
      <c r="AX53" s="3"/>
      <c r="AY53" s="3"/>
      <c r="AZ53" s="3"/>
      <c r="BA53" s="3"/>
      <c r="BB53" s="3"/>
      <c r="BC53" s="3"/>
    </row>
    <row r="54" spans="1:55" ht="13.2">
      <c r="A54" s="42" t="s">
        <v>1</v>
      </c>
      <c r="B54" s="43">
        <v>0</v>
      </c>
      <c r="C54" s="44">
        <f>B54/B61</f>
        <v>0</v>
      </c>
      <c r="D54" s="43">
        <v>1</v>
      </c>
      <c r="E54" s="44">
        <v>1.7241379310344827E-2</v>
      </c>
      <c r="F54" s="43">
        <v>2</v>
      </c>
      <c r="G54" s="44">
        <v>2.2857142857142857E-2</v>
      </c>
      <c r="H54" s="5"/>
      <c r="I54" s="5"/>
      <c r="AV54" s="3"/>
      <c r="AW54" s="3"/>
      <c r="AX54" s="3"/>
      <c r="AY54" s="3"/>
      <c r="AZ54" s="3"/>
      <c r="BA54" s="3"/>
      <c r="BB54" s="3"/>
      <c r="BC54" s="3"/>
    </row>
    <row r="55" spans="1:55" ht="12" customHeight="1">
      <c r="A55" s="42" t="s">
        <v>2</v>
      </c>
      <c r="B55" s="43">
        <v>5</v>
      </c>
      <c r="C55" s="44">
        <f>B55/B61</f>
        <v>5.4945054945054944E-2</v>
      </c>
      <c r="D55" s="43">
        <v>0</v>
      </c>
      <c r="E55" s="44">
        <v>0</v>
      </c>
      <c r="F55" s="43">
        <v>2</v>
      </c>
      <c r="G55" s="44">
        <v>2.2857142857142857E-2</v>
      </c>
      <c r="H55" s="5"/>
      <c r="I55" s="5"/>
      <c r="AV55" s="3"/>
      <c r="AW55" s="3"/>
      <c r="AX55" s="3"/>
      <c r="AY55" s="3"/>
      <c r="AZ55" s="3"/>
      <c r="BA55" s="3"/>
      <c r="BB55" s="3"/>
      <c r="BC55" s="3"/>
    </row>
    <row r="56" spans="1:55" ht="19.05" customHeight="1">
      <c r="A56" s="45" t="s">
        <v>16</v>
      </c>
      <c r="B56" s="43">
        <v>2</v>
      </c>
      <c r="C56" s="44">
        <f>B56/B61</f>
        <v>2.197802197802198E-2</v>
      </c>
      <c r="D56" s="43">
        <v>1</v>
      </c>
      <c r="E56" s="44">
        <v>1.7241379310344827E-2</v>
      </c>
      <c r="F56" s="43">
        <v>1.5</v>
      </c>
      <c r="G56" s="44">
        <v>1.7142857142857144E-2</v>
      </c>
      <c r="H56" s="5"/>
      <c r="I56" s="5"/>
      <c r="AV56" s="3"/>
      <c r="AW56" s="3"/>
      <c r="AX56" s="3"/>
      <c r="AY56" s="3"/>
      <c r="AZ56" s="3"/>
      <c r="BA56" s="3"/>
      <c r="BB56" s="3"/>
      <c r="BC56" s="3"/>
    </row>
    <row r="57" spans="1:55" ht="13.2">
      <c r="A57" s="42" t="s">
        <v>37</v>
      </c>
      <c r="B57" s="43">
        <v>0</v>
      </c>
      <c r="C57" s="44">
        <f>B57/B61</f>
        <v>0</v>
      </c>
      <c r="D57" s="43">
        <v>1</v>
      </c>
      <c r="E57" s="44">
        <v>1.7241379310344827E-2</v>
      </c>
      <c r="F57" s="43">
        <v>2</v>
      </c>
      <c r="G57" s="44">
        <v>2.2857142857142857E-2</v>
      </c>
      <c r="H57" s="5"/>
      <c r="I57" s="5"/>
      <c r="AV57" s="3"/>
      <c r="AW57" s="3"/>
      <c r="AX57" s="3"/>
      <c r="AY57" s="3"/>
      <c r="AZ57" s="3"/>
      <c r="BA57" s="3"/>
      <c r="BB57" s="3"/>
      <c r="BC57" s="3"/>
    </row>
    <row r="58" spans="1:55" s="4" customFormat="1" ht="14.1" customHeight="1">
      <c r="A58" s="42" t="s">
        <v>34</v>
      </c>
      <c r="B58" s="43">
        <v>59</v>
      </c>
      <c r="C58" s="44">
        <f>B58/B61</f>
        <v>0.64835164835164838</v>
      </c>
      <c r="D58" s="43">
        <v>31</v>
      </c>
      <c r="E58" s="44">
        <v>0.53448275862068961</v>
      </c>
      <c r="F58" s="43">
        <v>41</v>
      </c>
      <c r="G58" s="44">
        <v>0.46857142857142858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</row>
    <row r="59" spans="1:55" s="4" customFormat="1" ht="13.2">
      <c r="A59" s="42" t="s">
        <v>5</v>
      </c>
      <c r="B59" s="43">
        <v>0</v>
      </c>
      <c r="C59" s="44">
        <f>B59/B61</f>
        <v>0</v>
      </c>
      <c r="D59" s="43">
        <v>0</v>
      </c>
      <c r="E59" s="44">
        <v>0</v>
      </c>
      <c r="F59" s="43">
        <v>2</v>
      </c>
      <c r="G59" s="44">
        <v>2.2857142857142857E-2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</row>
    <row r="60" spans="1:55" s="4" customFormat="1" ht="13.2">
      <c r="A60" s="42" t="s">
        <v>4</v>
      </c>
      <c r="B60" s="43">
        <v>0</v>
      </c>
      <c r="C60" s="44">
        <f>B60/B61</f>
        <v>0</v>
      </c>
      <c r="D60" s="43">
        <v>0</v>
      </c>
      <c r="E60" s="44">
        <v>0</v>
      </c>
      <c r="F60" s="43">
        <v>2</v>
      </c>
      <c r="G60" s="44">
        <v>2.2857142857142857E-2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</row>
    <row r="61" spans="1:55" s="4" customFormat="1" ht="13.8" thickBot="1">
      <c r="A61" s="42" t="s">
        <v>6</v>
      </c>
      <c r="B61" s="77">
        <f>SUM(B51:B60)</f>
        <v>91</v>
      </c>
      <c r="C61" s="78">
        <f>SUM(C51:C60)</f>
        <v>1</v>
      </c>
      <c r="D61" s="77">
        <v>58</v>
      </c>
      <c r="E61" s="78">
        <v>1</v>
      </c>
      <c r="F61" s="77">
        <v>87.5</v>
      </c>
      <c r="G61" s="78">
        <v>1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 spans="1:55" s="4" customFormat="1" ht="13.2">
      <c r="A62" s="46"/>
      <c r="B62" s="47"/>
      <c r="C62" s="48"/>
      <c r="D62" s="49"/>
      <c r="E62" s="41"/>
      <c r="F62" s="49"/>
      <c r="G62" s="41"/>
      <c r="H62" s="41"/>
      <c r="J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</row>
    <row r="63" spans="1:55" s="4" customFormat="1" ht="13.2">
      <c r="A63" s="46"/>
      <c r="B63" s="47"/>
      <c r="C63" s="48"/>
      <c r="D63" s="49"/>
      <c r="E63" s="41"/>
      <c r="F63" s="49"/>
      <c r="G63" s="41"/>
      <c r="H63" s="41"/>
      <c r="J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</row>
    <row r="64" spans="1:55" s="4" customFormat="1" ht="13.2">
      <c r="A64" s="46"/>
      <c r="B64" s="47"/>
      <c r="C64" s="48"/>
      <c r="D64" s="49"/>
      <c r="E64" s="41"/>
      <c r="F64" s="49"/>
      <c r="G64" s="41"/>
      <c r="H64" s="41"/>
      <c r="J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</row>
    <row r="65" spans="1:55" s="4" customFormat="1" ht="12.75" customHeight="1">
      <c r="A65" s="46"/>
      <c r="B65" s="47"/>
      <c r="C65" s="48"/>
      <c r="D65" s="49"/>
      <c r="E65" s="41"/>
      <c r="F65" s="49"/>
      <c r="G65" s="41"/>
      <c r="H65" s="41"/>
      <c r="J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</row>
    <row r="66" spans="1:55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</row>
    <row r="67" spans="1:55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</row>
    <row r="68" spans="1:55" s="4" customFormat="1" ht="13.2">
      <c r="A68" s="3"/>
      <c r="B68" s="3"/>
      <c r="C68" s="3"/>
      <c r="D68" s="3"/>
      <c r="E68" s="3"/>
      <c r="F68" s="3"/>
      <c r="G68" s="3"/>
      <c r="H68" s="3"/>
      <c r="I68" s="3"/>
      <c r="J68" s="5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</row>
    <row r="69" spans="1:55" s="4" customFormat="1" ht="13.2">
      <c r="A69" s="3"/>
      <c r="B69" s="3"/>
      <c r="C69" s="3"/>
      <c r="D69" s="3"/>
      <c r="E69" s="3"/>
      <c r="F69" s="3"/>
      <c r="G69" s="3"/>
      <c r="H69" s="3"/>
      <c r="I69" s="3"/>
      <c r="J69" s="5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</row>
    <row r="70" spans="1:55" s="4" customFormat="1" ht="13.2">
      <c r="A70" s="3"/>
      <c r="B70" s="3"/>
      <c r="C70" s="3"/>
      <c r="D70" s="3"/>
      <c r="E70" s="3"/>
      <c r="F70" s="3"/>
      <c r="G70" s="3"/>
      <c r="H70" s="3"/>
      <c r="I70" s="3"/>
      <c r="J70" s="5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</row>
    <row r="71" spans="1:55" s="4" customFormat="1" ht="13.2">
      <c r="A71" s="3"/>
      <c r="B71" s="3"/>
      <c r="C71" s="3"/>
      <c r="D71" s="3"/>
      <c r="E71" s="3"/>
      <c r="F71" s="3"/>
      <c r="G71" s="3"/>
      <c r="H71" s="3"/>
      <c r="I71" s="3"/>
      <c r="J71" s="5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</row>
    <row r="72" spans="1:55" s="4" customFormat="1" ht="13.2">
      <c r="A72" s="3"/>
      <c r="B72" s="3"/>
      <c r="C72" s="3"/>
      <c r="D72" s="3"/>
      <c r="E72" s="3"/>
      <c r="F72" s="3"/>
      <c r="G72" s="3"/>
      <c r="H72" s="3"/>
      <c r="I72" s="3"/>
      <c r="J72" s="5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</row>
    <row r="73" spans="1:55" s="4" customFormat="1" ht="13.2">
      <c r="A73" s="3"/>
      <c r="B73" s="3"/>
      <c r="C73" s="3"/>
      <c r="D73" s="3"/>
      <c r="E73" s="3"/>
      <c r="F73" s="3"/>
      <c r="G73" s="3"/>
      <c r="H73" s="3"/>
      <c r="I73" s="3"/>
      <c r="J73" s="5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</row>
    <row r="74" spans="1:55" s="4" customFormat="1" ht="13.2">
      <c r="A74" s="3"/>
      <c r="B74" s="3"/>
      <c r="C74" s="3"/>
      <c r="D74" s="3"/>
      <c r="E74" s="3"/>
      <c r="F74" s="3"/>
      <c r="G74" s="3"/>
      <c r="H74" s="3"/>
      <c r="I74" s="3"/>
      <c r="J74" s="5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</row>
    <row r="75" spans="1:55" s="4" customFormat="1" ht="13.2">
      <c r="A75" s="3"/>
      <c r="B75" s="3"/>
      <c r="C75" s="3"/>
      <c r="D75" s="3"/>
      <c r="E75" s="3"/>
      <c r="F75" s="3"/>
      <c r="G75" s="3"/>
      <c r="H75" s="3"/>
      <c r="I75" s="3"/>
      <c r="J75" s="5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</row>
    <row r="76" spans="1:55" s="4" customFormat="1" ht="13.2">
      <c r="A76" s="3"/>
      <c r="B76" s="3"/>
      <c r="C76" s="3"/>
      <c r="D76" s="3"/>
      <c r="E76" s="3"/>
      <c r="F76" s="3"/>
      <c r="G76" s="3"/>
      <c r="H76" s="3"/>
      <c r="I76" s="3"/>
      <c r="J76" s="5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</row>
    <row r="82" spans="1:55" ht="17.399999999999999">
      <c r="A82" s="50"/>
      <c r="B82" s="122" t="s">
        <v>38</v>
      </c>
      <c r="C82" s="122"/>
      <c r="D82" s="122"/>
      <c r="E82" s="122"/>
      <c r="F82" s="122"/>
      <c r="G82" s="50"/>
      <c r="H82" s="51"/>
      <c r="I82" s="51"/>
    </row>
    <row r="83" spans="1:55" ht="12.6" thickBot="1"/>
    <row r="84" spans="1:55" ht="13.8" thickBot="1">
      <c r="A84" s="4"/>
      <c r="B84" s="4"/>
      <c r="D84" s="52">
        <v>2022</v>
      </c>
      <c r="E84" s="52">
        <v>2023</v>
      </c>
      <c r="F84" s="52">
        <v>2024</v>
      </c>
      <c r="G84" s="5"/>
      <c r="H84" s="5"/>
      <c r="I84" s="5"/>
      <c r="AZ84" s="3"/>
      <c r="BA84" s="3"/>
      <c r="BB84" s="3"/>
      <c r="BC84" s="3"/>
    </row>
    <row r="85" spans="1:55" ht="13.2">
      <c r="A85" s="4"/>
      <c r="B85" s="42" t="s">
        <v>21</v>
      </c>
      <c r="C85" s="53"/>
      <c r="D85" s="75">
        <v>3</v>
      </c>
      <c r="E85" s="75">
        <v>1</v>
      </c>
      <c r="F85" s="75">
        <v>6</v>
      </c>
      <c r="G85" s="5"/>
      <c r="H85" s="5"/>
      <c r="I85" s="5"/>
      <c r="AZ85" s="3"/>
      <c r="BA85" s="3"/>
      <c r="BB85" s="3"/>
      <c r="BC85" s="3"/>
    </row>
    <row r="86" spans="1:55" ht="13.2">
      <c r="A86" s="4"/>
      <c r="B86" s="42" t="s">
        <v>3</v>
      </c>
      <c r="C86" s="56"/>
      <c r="D86" s="75">
        <v>0</v>
      </c>
      <c r="E86" s="75">
        <v>0</v>
      </c>
      <c r="F86" s="75">
        <v>0</v>
      </c>
      <c r="G86" s="5"/>
      <c r="H86" s="5"/>
      <c r="I86" s="5"/>
      <c r="AZ86" s="3"/>
      <c r="BA86" s="3"/>
      <c r="BB86" s="3"/>
      <c r="BC86" s="3"/>
    </row>
    <row r="87" spans="1:55" ht="13.2">
      <c r="A87" s="4"/>
      <c r="B87" s="42" t="s">
        <v>52</v>
      </c>
      <c r="C87" s="56"/>
      <c r="D87" s="75">
        <v>1</v>
      </c>
      <c r="E87" s="75">
        <v>2</v>
      </c>
      <c r="F87" s="75">
        <v>2</v>
      </c>
      <c r="G87" s="5"/>
      <c r="H87" s="5"/>
      <c r="I87" s="5"/>
      <c r="AZ87" s="3"/>
      <c r="BA87" s="3"/>
      <c r="BB87" s="3"/>
      <c r="BC87" s="3"/>
    </row>
    <row r="88" spans="1:55" ht="13.2">
      <c r="A88" s="4"/>
      <c r="B88" s="42" t="s">
        <v>2</v>
      </c>
      <c r="C88" s="56"/>
      <c r="D88" s="75">
        <v>1</v>
      </c>
      <c r="E88" s="75">
        <v>1</v>
      </c>
      <c r="F88" s="75">
        <v>2</v>
      </c>
      <c r="G88" s="5"/>
      <c r="H88" s="5"/>
      <c r="I88" s="5"/>
      <c r="AZ88" s="3"/>
      <c r="BA88" s="3"/>
      <c r="BB88" s="3"/>
      <c r="BC88" s="3"/>
    </row>
    <row r="89" spans="1:55" ht="13.2">
      <c r="A89" s="4"/>
      <c r="B89" s="45" t="s">
        <v>16</v>
      </c>
      <c r="C89" s="56"/>
      <c r="D89" s="75">
        <v>6</v>
      </c>
      <c r="E89" s="75">
        <v>3</v>
      </c>
      <c r="F89" s="75">
        <v>6</v>
      </c>
      <c r="G89" s="5"/>
      <c r="H89" s="5"/>
      <c r="I89" s="5"/>
      <c r="AZ89" s="3"/>
      <c r="BA89" s="3"/>
      <c r="BB89" s="3"/>
      <c r="BC89" s="3"/>
    </row>
    <row r="90" spans="1:55" ht="13.2">
      <c r="A90" s="4"/>
      <c r="B90" s="42" t="s">
        <v>34</v>
      </c>
      <c r="C90" s="56"/>
      <c r="D90" s="75">
        <v>11</v>
      </c>
      <c r="E90" s="75">
        <v>4</v>
      </c>
      <c r="F90" s="75">
        <v>9</v>
      </c>
      <c r="G90" s="5"/>
      <c r="H90" s="5"/>
      <c r="I90" s="5"/>
      <c r="AZ90" s="3"/>
      <c r="BA90" s="3"/>
      <c r="BB90" s="3"/>
      <c r="BC90" s="3"/>
    </row>
    <row r="91" spans="1:55" ht="13.05" customHeight="1">
      <c r="A91" s="4"/>
      <c r="B91" s="42" t="s">
        <v>5</v>
      </c>
      <c r="C91" s="56"/>
      <c r="D91" s="75">
        <v>1</v>
      </c>
      <c r="E91" s="75">
        <v>0</v>
      </c>
      <c r="F91" s="75">
        <v>0</v>
      </c>
      <c r="G91" s="5"/>
      <c r="H91" s="5"/>
      <c r="I91" s="5"/>
      <c r="AZ91" s="3"/>
      <c r="BA91" s="3"/>
      <c r="BB91" s="3"/>
      <c r="BC91" s="3"/>
    </row>
    <row r="92" spans="1:55" ht="13.8" thickBot="1">
      <c r="A92" s="4"/>
      <c r="B92" s="42" t="s">
        <v>4</v>
      </c>
      <c r="C92" s="53"/>
      <c r="D92" s="76">
        <v>0</v>
      </c>
      <c r="E92" s="76">
        <v>0</v>
      </c>
      <c r="F92" s="76">
        <v>0</v>
      </c>
      <c r="G92" s="5"/>
      <c r="H92" s="5"/>
      <c r="I92" s="5"/>
      <c r="AZ92" s="3"/>
      <c r="BA92" s="3"/>
      <c r="BB92" s="3"/>
      <c r="BC92" s="3"/>
    </row>
    <row r="93" spans="1:55" s="4" customFormat="1" ht="13.2">
      <c r="B93" s="3"/>
      <c r="C93" s="3"/>
      <c r="D93" s="3"/>
      <c r="E93" s="3"/>
      <c r="F93" s="3"/>
      <c r="G93" s="3"/>
      <c r="H93" s="3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</row>
    <row r="94" spans="1:55" s="4" customFormat="1" ht="13.2">
      <c r="A94" s="3"/>
      <c r="B94" s="3"/>
      <c r="C94" s="3"/>
      <c r="D94" s="3"/>
      <c r="E94" s="3"/>
      <c r="F94" s="3"/>
      <c r="G94" s="3"/>
      <c r="H94" s="3"/>
      <c r="I94" s="3"/>
      <c r="J94" s="5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</row>
    <row r="95" spans="1:55" s="4" customFormat="1" ht="17.399999999999999">
      <c r="A95" s="3"/>
      <c r="B95" s="122" t="s">
        <v>40</v>
      </c>
      <c r="C95" s="122"/>
      <c r="D95" s="122"/>
      <c r="E95" s="122"/>
      <c r="F95" s="122"/>
      <c r="G95" s="3"/>
      <c r="H95" s="3"/>
      <c r="I95" s="3"/>
      <c r="J95" s="5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</row>
    <row r="96" spans="1:55" s="4" customFormat="1" ht="13.2">
      <c r="A96" s="3"/>
      <c r="B96" s="3"/>
      <c r="C96" s="3"/>
      <c r="D96" s="3"/>
      <c r="E96" s="3"/>
      <c r="F96" s="3"/>
      <c r="G96" s="3"/>
      <c r="H96" s="3"/>
      <c r="I96" s="3"/>
      <c r="J96" s="5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</row>
    <row r="97" spans="1:63" s="4" customFormat="1" ht="13.2">
      <c r="A97" s="3"/>
      <c r="B97" s="3"/>
      <c r="C97" s="118">
        <v>18.98</v>
      </c>
      <c r="D97" s="46" t="s">
        <v>41</v>
      </c>
      <c r="E97" s="3"/>
      <c r="F97" s="3"/>
      <c r="G97" s="3"/>
      <c r="H97" s="3"/>
      <c r="I97" s="3"/>
      <c r="J97" s="5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</row>
    <row r="98" spans="1:63" s="4" customFormat="1" ht="12.75" customHeight="1">
      <c r="A98" s="3"/>
      <c r="B98" s="3"/>
      <c r="C98" s="109">
        <v>42.06</v>
      </c>
      <c r="D98" s="46" t="s">
        <v>42</v>
      </c>
      <c r="E98" s="3"/>
      <c r="F98" s="3"/>
      <c r="G98" s="3"/>
      <c r="H98" s="3"/>
      <c r="I98" s="3"/>
      <c r="J98" s="5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</row>
    <row r="99" spans="1:63" s="4" customFormat="1" ht="12.75" customHeight="1">
      <c r="A99" s="3"/>
      <c r="B99" s="3"/>
      <c r="C99" s="3"/>
      <c r="D99" s="3"/>
      <c r="E99" s="3"/>
      <c r="F99" s="3"/>
      <c r="G99" s="3"/>
      <c r="H99" s="3"/>
      <c r="I99" s="3"/>
      <c r="J99" s="5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</row>
    <row r="100" spans="1:63" s="4" customFormat="1" ht="15" customHeight="1">
      <c r="A100" s="3"/>
      <c r="B100" s="3"/>
      <c r="C100" s="3"/>
      <c r="D100" s="3"/>
      <c r="E100" s="3"/>
      <c r="F100" s="3"/>
      <c r="G100" s="3"/>
      <c r="H100" s="3"/>
      <c r="I100" s="3"/>
      <c r="J100" s="5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</row>
    <row r="101" spans="1:63" s="4" customFormat="1" ht="15" customHeight="1">
      <c r="A101" s="3"/>
      <c r="B101" s="3"/>
      <c r="C101" s="3"/>
      <c r="D101" s="3"/>
      <c r="E101" s="3"/>
      <c r="F101" s="3"/>
      <c r="G101" s="3"/>
      <c r="H101" s="3"/>
      <c r="I101" s="3"/>
      <c r="J101" s="5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</row>
    <row r="102" spans="1:63" s="4" customFormat="1" ht="13.2">
      <c r="A102" s="3"/>
      <c r="B102" s="3"/>
      <c r="C102" s="3"/>
      <c r="D102" s="3"/>
      <c r="E102" s="3"/>
      <c r="F102" s="3"/>
      <c r="G102" s="3"/>
      <c r="H102" s="3"/>
      <c r="I102" s="3"/>
      <c r="J102" s="5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</row>
    <row r="105" spans="1:63" ht="18.75" customHeight="1">
      <c r="BD105" s="5"/>
      <c r="BE105" s="5"/>
      <c r="BF105" s="5"/>
      <c r="BG105" s="5"/>
      <c r="BH105" s="5"/>
      <c r="BI105" s="5"/>
      <c r="BJ105" s="5"/>
      <c r="BK105" s="5"/>
    </row>
    <row r="106" spans="1:63">
      <c r="BD106" s="5"/>
      <c r="BE106" s="5"/>
      <c r="BF106" s="5"/>
      <c r="BG106" s="5"/>
      <c r="BH106" s="5"/>
      <c r="BI106" s="5"/>
      <c r="BJ106" s="5"/>
      <c r="BK106" s="5"/>
    </row>
    <row r="107" spans="1:63">
      <c r="BD107" s="5"/>
      <c r="BE107" s="5"/>
      <c r="BF107" s="5"/>
      <c r="BG107" s="5"/>
      <c r="BH107" s="5"/>
      <c r="BI107" s="5"/>
      <c r="BJ107" s="5"/>
      <c r="BK107" s="5"/>
    </row>
    <row r="108" spans="1:63">
      <c r="BD108" s="5"/>
      <c r="BE108" s="5"/>
      <c r="BF108" s="5"/>
      <c r="BG108" s="5"/>
      <c r="BH108" s="5"/>
      <c r="BI108" s="5"/>
      <c r="BJ108" s="5"/>
      <c r="BK108" s="5"/>
    </row>
    <row r="109" spans="1:63">
      <c r="BA109" s="3"/>
      <c r="BB109" s="3"/>
      <c r="BC109" s="3"/>
    </row>
  </sheetData>
  <mergeCells count="13">
    <mergeCell ref="A2:I2"/>
    <mergeCell ref="A3:I3"/>
    <mergeCell ref="A10:I10"/>
    <mergeCell ref="A11:G11"/>
    <mergeCell ref="B12:D12"/>
    <mergeCell ref="E12:G12"/>
    <mergeCell ref="D49:E49"/>
    <mergeCell ref="I12:J12"/>
    <mergeCell ref="B82:F82"/>
    <mergeCell ref="B95:F95"/>
    <mergeCell ref="B49:C49"/>
    <mergeCell ref="A47:I47"/>
    <mergeCell ref="F49:G4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1"/>
  <sheetViews>
    <sheetView showGridLines="0" zoomScaleNormal="100" workbookViewId="0">
      <selection activeCell="H9" sqref="H9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 customWidth="1"/>
    <col min="10" max="11" width="11.375" style="5" customWidth="1"/>
    <col min="12" max="50" width="5" style="5" customWidth="1"/>
    <col min="51" max="64" width="11.375" style="5" customWidth="1"/>
    <col min="65" max="16384" width="11.375" style="3"/>
  </cols>
  <sheetData>
    <row r="1" spans="1:63" ht="15" customHeight="1">
      <c r="A1" s="134"/>
      <c r="B1" s="134"/>
      <c r="C1" s="134"/>
      <c r="D1" s="134"/>
      <c r="E1" s="134"/>
      <c r="F1" s="134"/>
      <c r="G1" s="134"/>
      <c r="H1" s="124"/>
      <c r="I1" s="124"/>
    </row>
    <row r="2" spans="1:63" ht="22.8">
      <c r="A2" s="134" t="s">
        <v>48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63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63" ht="6.75" customHeight="1">
      <c r="F4" s="4"/>
      <c r="I4" s="3" t="s">
        <v>44</v>
      </c>
    </row>
    <row r="5" spans="1:63" ht="13.8" thickBot="1">
      <c r="F5" s="4"/>
    </row>
    <row r="6" spans="1:63" s="1" customFormat="1" ht="14.4" thickBot="1">
      <c r="A6" s="7" t="s">
        <v>14</v>
      </c>
      <c r="B6" s="8">
        <v>2018</v>
      </c>
      <c r="C6" s="146">
        <v>2022</v>
      </c>
      <c r="D6" s="7">
        <v>2023</v>
      </c>
      <c r="E6" s="143"/>
      <c r="F6" s="121"/>
      <c r="G6" s="121"/>
      <c r="H6" s="14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63" s="1" customFormat="1" ht="14.4" thickBot="1">
      <c r="A7" s="9" t="s">
        <v>15</v>
      </c>
      <c r="B7" s="10">
        <v>1</v>
      </c>
      <c r="C7" s="147">
        <v>0.71399999999999997</v>
      </c>
      <c r="D7" s="148">
        <v>0.89</v>
      </c>
      <c r="E7" s="145"/>
      <c r="F7" s="144"/>
      <c r="G7" s="144"/>
      <c r="H7" s="14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3" ht="15" customHeight="1">
      <c r="B8" s="12"/>
    </row>
    <row r="9" spans="1:63" ht="15" customHeight="1"/>
    <row r="10" spans="1:63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63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63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3" s="1" customFormat="1" ht="14.4" thickBot="1">
      <c r="A13" s="81"/>
      <c r="B13" s="69" t="s">
        <v>11</v>
      </c>
      <c r="C13" s="70" t="s">
        <v>12</v>
      </c>
      <c r="D13" s="71" t="s">
        <v>19</v>
      </c>
      <c r="E13" s="72" t="s">
        <v>11</v>
      </c>
      <c r="F13" s="70" t="s">
        <v>12</v>
      </c>
      <c r="G13" s="71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5" customFormat="1" ht="14.4" thickBot="1">
      <c r="A14" s="80">
        <v>2018</v>
      </c>
      <c r="B14" s="66">
        <v>0.6</v>
      </c>
      <c r="C14" s="32">
        <v>0.80700000000000005</v>
      </c>
      <c r="D14" s="23">
        <v>-0.193</v>
      </c>
      <c r="E14" s="66">
        <v>0.6</v>
      </c>
      <c r="F14" s="32">
        <v>0.83289999999999997</v>
      </c>
      <c r="G14" s="23">
        <v>-0.16700000000000001</v>
      </c>
      <c r="H14" s="24" t="s">
        <v>28</v>
      </c>
      <c r="I14" s="90">
        <v>0.75929999999999997</v>
      </c>
      <c r="J14" s="90">
        <v>0.71540000000000004</v>
      </c>
      <c r="S14" s="34"/>
      <c r="T14" s="35"/>
      <c r="W14" s="34"/>
      <c r="X14" s="35"/>
    </row>
    <row r="15" spans="1:63" s="5" customFormat="1" ht="14.4" thickBot="1">
      <c r="A15" s="80">
        <v>2022</v>
      </c>
      <c r="B15" s="66">
        <v>0.6</v>
      </c>
      <c r="C15" s="32">
        <v>0.2888</v>
      </c>
      <c r="D15" s="23">
        <f>(C15-C14)/C14</f>
        <v>-0.64213135068153648</v>
      </c>
      <c r="E15" s="66">
        <v>0.6</v>
      </c>
      <c r="F15" s="32">
        <v>0.25409999999999999</v>
      </c>
      <c r="G15" s="23">
        <f>(F15-F14)/F14</f>
        <v>-0.69492135910673547</v>
      </c>
      <c r="H15" s="24" t="s">
        <v>45</v>
      </c>
      <c r="I15" s="90">
        <v>0.50949999999999995</v>
      </c>
      <c r="J15" s="90">
        <v>0.51470000000000005</v>
      </c>
      <c r="T15" s="36"/>
      <c r="X15" s="36"/>
    </row>
    <row r="16" spans="1:63" s="5" customFormat="1" ht="14.4" thickBot="1">
      <c r="A16" s="80">
        <v>2023</v>
      </c>
      <c r="B16" s="66">
        <v>0.6</v>
      </c>
      <c r="C16" s="32">
        <v>0.51019999999999999</v>
      </c>
      <c r="D16" s="23">
        <f>(C16-C15)/C15</f>
        <v>0.7666204986149584</v>
      </c>
      <c r="E16" s="66">
        <v>0.6</v>
      </c>
      <c r="F16" s="32">
        <v>0.53080000000000005</v>
      </c>
      <c r="G16" s="23">
        <f>(F16-F15)/F15</f>
        <v>1.0889413616686348</v>
      </c>
      <c r="H16" s="24" t="s">
        <v>45</v>
      </c>
      <c r="I16" s="142">
        <v>0.4698</v>
      </c>
      <c r="J16" s="142">
        <v>0.45379999999999998</v>
      </c>
      <c r="T16" s="36"/>
      <c r="X16" s="36"/>
    </row>
    <row r="17" spans="1:25" s="5" customFormat="1">
      <c r="A17" s="3"/>
      <c r="B17" s="3"/>
      <c r="C17" s="3"/>
      <c r="D17" s="3"/>
      <c r="E17" s="3"/>
      <c r="F17" s="3"/>
      <c r="G17" s="3"/>
      <c r="H17" s="3"/>
      <c r="I17" s="3"/>
      <c r="T17" s="34"/>
      <c r="U17" s="35"/>
      <c r="X17" s="34"/>
      <c r="Y17" s="35"/>
    </row>
    <row r="18" spans="1:25" s="5" customFormat="1">
      <c r="A18" s="3"/>
      <c r="B18" s="3"/>
      <c r="C18" s="3"/>
      <c r="D18" s="3"/>
      <c r="E18" s="3"/>
      <c r="F18" s="3"/>
      <c r="G18" s="3"/>
      <c r="H18" s="3"/>
      <c r="I18" s="3"/>
      <c r="T18" s="34"/>
      <c r="U18" s="35"/>
      <c r="X18" s="34"/>
      <c r="Y18" s="35"/>
    </row>
    <row r="19" spans="1:25" s="5" customFormat="1">
      <c r="A19" s="3"/>
      <c r="B19" s="3"/>
      <c r="C19" s="3"/>
      <c r="D19" s="3"/>
      <c r="E19" s="3"/>
      <c r="F19" s="3"/>
      <c r="G19" s="3"/>
      <c r="H19" s="3"/>
      <c r="I19" s="3"/>
      <c r="T19" s="34"/>
      <c r="U19" s="35"/>
      <c r="X19" s="34"/>
      <c r="Y19" s="35"/>
    </row>
    <row r="20" spans="1:25" s="5" customFormat="1">
      <c r="A20" s="3"/>
      <c r="B20" s="3"/>
      <c r="C20" s="3"/>
      <c r="D20" s="3"/>
      <c r="E20" s="3"/>
      <c r="F20" s="3"/>
      <c r="G20" s="3"/>
      <c r="H20" s="3"/>
      <c r="I20" s="3"/>
      <c r="T20" s="34"/>
      <c r="U20" s="35"/>
      <c r="X20" s="34"/>
      <c r="Y20" s="35"/>
    </row>
    <row r="21" spans="1:25" s="5" customFormat="1">
      <c r="A21" s="3"/>
      <c r="B21" s="3"/>
      <c r="C21" s="3"/>
      <c r="D21" s="3"/>
      <c r="E21" s="3"/>
      <c r="F21" s="3"/>
      <c r="G21" s="3"/>
      <c r="H21" s="3"/>
      <c r="I21" s="3"/>
      <c r="T21" s="34"/>
      <c r="U21" s="35"/>
      <c r="X21" s="34"/>
      <c r="Y21" s="35"/>
    </row>
    <row r="22" spans="1:25" s="5" customFormat="1">
      <c r="A22" s="3"/>
      <c r="B22" s="3"/>
      <c r="C22" s="3"/>
      <c r="D22" s="3"/>
      <c r="E22" s="3"/>
      <c r="F22" s="3"/>
      <c r="G22" s="3"/>
      <c r="H22" s="3"/>
      <c r="I22" s="3"/>
      <c r="T22" s="34"/>
      <c r="U22" s="35"/>
      <c r="X22" s="34"/>
      <c r="Y22" s="35"/>
    </row>
    <row r="23" spans="1:25" s="5" customFormat="1">
      <c r="A23" s="3"/>
      <c r="B23" s="3"/>
      <c r="C23" s="3"/>
      <c r="D23" s="3"/>
      <c r="E23" s="3"/>
      <c r="F23" s="3"/>
      <c r="G23" s="3"/>
      <c r="H23" s="3"/>
      <c r="I23" s="3"/>
      <c r="L23" s="35"/>
      <c r="M23" s="35"/>
    </row>
    <row r="25" spans="1:25" s="5" customFormat="1">
      <c r="A25" s="3"/>
      <c r="B25" s="3"/>
      <c r="C25" s="3"/>
      <c r="D25" s="3"/>
      <c r="E25" s="3"/>
      <c r="F25" s="3"/>
      <c r="G25" s="3"/>
      <c r="H25" s="3"/>
      <c r="I25" s="3"/>
      <c r="W25" s="36"/>
    </row>
    <row r="26" spans="1:25" s="5" customFormat="1">
      <c r="A26" s="3"/>
      <c r="B26" s="3"/>
      <c r="C26" s="3"/>
      <c r="D26" s="3"/>
      <c r="E26" s="3"/>
      <c r="F26" s="3"/>
      <c r="G26" s="3"/>
      <c r="H26" s="3"/>
      <c r="I26" s="3"/>
      <c r="W26" s="36"/>
    </row>
    <row r="27" spans="1:25" s="5" customFormat="1">
      <c r="A27" s="3"/>
      <c r="B27" s="3"/>
      <c r="C27" s="3"/>
      <c r="D27" s="3"/>
      <c r="E27" s="3"/>
      <c r="F27" s="3"/>
      <c r="G27" s="3"/>
      <c r="H27" s="3"/>
      <c r="I27" s="3"/>
      <c r="W27" s="36"/>
    </row>
    <row r="28" spans="1:25" s="5" customFormat="1">
      <c r="A28" s="3"/>
      <c r="B28" s="3"/>
      <c r="C28" s="3"/>
      <c r="D28" s="3"/>
      <c r="E28" s="3"/>
      <c r="F28" s="3"/>
      <c r="G28" s="3"/>
      <c r="H28" s="3"/>
      <c r="I28" s="3"/>
      <c r="W28" s="36"/>
    </row>
    <row r="29" spans="1:25" s="5" customFormat="1">
      <c r="A29" s="3"/>
      <c r="B29" s="3"/>
      <c r="C29" s="3"/>
      <c r="D29" s="3"/>
      <c r="E29" s="3"/>
      <c r="F29" s="3"/>
      <c r="G29" s="3"/>
      <c r="H29" s="3"/>
      <c r="I29" s="3"/>
      <c r="W29" s="36"/>
    </row>
    <row r="30" spans="1:25" s="5" customFormat="1">
      <c r="A30" s="3"/>
      <c r="B30" s="3"/>
      <c r="C30" s="3"/>
      <c r="D30" s="3"/>
      <c r="E30" s="3"/>
      <c r="F30" s="3"/>
      <c r="G30" s="3"/>
      <c r="H30" s="3"/>
      <c r="I30" s="3"/>
      <c r="W30" s="36"/>
    </row>
    <row r="43" spans="1:14" ht="13.8">
      <c r="M43" s="28"/>
      <c r="N43" s="28"/>
    </row>
    <row r="46" spans="1:14">
      <c r="I46" s="116"/>
    </row>
    <row r="47" spans="1:14" ht="12" customHeight="1"/>
    <row r="48" spans="1:14" ht="19.05" customHeight="1">
      <c r="A48" s="115" t="s">
        <v>24</v>
      </c>
      <c r="B48" s="115"/>
      <c r="C48" s="115"/>
      <c r="D48" s="115"/>
      <c r="E48" s="115"/>
      <c r="F48" s="115"/>
      <c r="G48" s="115"/>
      <c r="H48" s="116"/>
      <c r="J48" s="37"/>
    </row>
    <row r="49" spans="1:64" ht="13.8" thickBot="1">
      <c r="J49" s="37"/>
    </row>
    <row r="50" spans="1:64" s="4" customFormat="1" ht="14.1" customHeight="1" thickBot="1">
      <c r="B50" s="127">
        <v>2016</v>
      </c>
      <c r="C50" s="128"/>
      <c r="D50" s="127">
        <v>2017</v>
      </c>
      <c r="E50" s="128"/>
      <c r="F50" s="127">
        <v>2018</v>
      </c>
      <c r="G50" s="128"/>
      <c r="H50" s="127">
        <v>2022</v>
      </c>
      <c r="I50" s="128"/>
      <c r="J50" s="127">
        <v>2023</v>
      </c>
      <c r="K50" s="128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</row>
    <row r="51" spans="1:64" s="4" customFormat="1" ht="13.8" thickBot="1">
      <c r="A51" s="84" t="s">
        <v>7</v>
      </c>
      <c r="B51" s="38" t="s">
        <v>8</v>
      </c>
      <c r="C51" s="18" t="s">
        <v>9</v>
      </c>
      <c r="D51" s="38" t="s">
        <v>8</v>
      </c>
      <c r="E51" s="18" t="s">
        <v>9</v>
      </c>
      <c r="F51" s="38" t="s">
        <v>8</v>
      </c>
      <c r="G51" s="18" t="s">
        <v>9</v>
      </c>
      <c r="H51" s="38" t="s">
        <v>8</v>
      </c>
      <c r="I51" s="18" t="s">
        <v>9</v>
      </c>
      <c r="J51" s="38" t="s">
        <v>8</v>
      </c>
      <c r="K51" s="18" t="s">
        <v>9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</row>
    <row r="52" spans="1:64" s="4" customFormat="1" ht="13.2">
      <c r="A52" s="42" t="s">
        <v>0</v>
      </c>
      <c r="B52" s="39">
        <v>95.8</v>
      </c>
      <c r="C52" s="40">
        <f>B52/B62</f>
        <v>0.95799999999999996</v>
      </c>
      <c r="D52" s="39">
        <v>64.5</v>
      </c>
      <c r="E52" s="40">
        <f>D52/D62</f>
        <v>0.96239928379588191</v>
      </c>
      <c r="F52" s="39">
        <v>57.300000000000004</v>
      </c>
      <c r="G52" s="40">
        <f>F52/F62</f>
        <v>0.8070422535211268</v>
      </c>
      <c r="H52" s="39">
        <v>12.42</v>
      </c>
      <c r="I52" s="40">
        <f>H52/H62</f>
        <v>0.28883720930232559</v>
      </c>
      <c r="J52" s="39">
        <v>21.939999999999998</v>
      </c>
      <c r="K52" s="40">
        <v>0.51023255813953483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</row>
    <row r="53" spans="1:64" s="4" customFormat="1" ht="13.2">
      <c r="A53" s="42" t="s">
        <v>21</v>
      </c>
      <c r="B53" s="43">
        <v>4.2</v>
      </c>
      <c r="C53" s="44">
        <f>B53/B62</f>
        <v>4.2000000000000003E-2</v>
      </c>
      <c r="D53" s="43">
        <v>2.52</v>
      </c>
      <c r="E53" s="44">
        <f>D53/D62</f>
        <v>3.7600716204118173E-2</v>
      </c>
      <c r="F53" s="43">
        <v>8.6999999999999993</v>
      </c>
      <c r="G53" s="44">
        <f>F53/F62</f>
        <v>0.12253521126760562</v>
      </c>
      <c r="H53" s="43">
        <v>0.57999999999999996</v>
      </c>
      <c r="I53" s="44">
        <f>H53/H62</f>
        <v>1.3488372093023254E-2</v>
      </c>
      <c r="J53" s="43">
        <v>4.0599999999999996</v>
      </c>
      <c r="K53" s="44">
        <v>9.441860465116278E-2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</row>
    <row r="54" spans="1:64" s="4" customFormat="1" ht="13.2">
      <c r="A54" s="42" t="s">
        <v>3</v>
      </c>
      <c r="B54" s="43">
        <v>0</v>
      </c>
      <c r="C54" s="44">
        <f>B54/B62</f>
        <v>0</v>
      </c>
      <c r="D54" s="43">
        <v>0</v>
      </c>
      <c r="E54" s="44">
        <f>D54/D62</f>
        <v>0</v>
      </c>
      <c r="F54" s="43">
        <v>0</v>
      </c>
      <c r="G54" s="44">
        <f>F54/F62</f>
        <v>0</v>
      </c>
      <c r="H54" s="43">
        <v>0</v>
      </c>
      <c r="I54" s="44">
        <f>H54/H62</f>
        <v>0</v>
      </c>
      <c r="J54" s="43">
        <v>0</v>
      </c>
      <c r="K54" s="44">
        <v>0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</row>
    <row r="55" spans="1:64" s="4" customFormat="1" ht="13.2">
      <c r="A55" s="42" t="s">
        <v>1</v>
      </c>
      <c r="B55" s="43">
        <v>0</v>
      </c>
      <c r="C55" s="44">
        <f>B55/B62</f>
        <v>0</v>
      </c>
      <c r="D55" s="43">
        <v>0</v>
      </c>
      <c r="E55" s="44">
        <f>D55/D62</f>
        <v>0</v>
      </c>
      <c r="F55" s="43">
        <v>3</v>
      </c>
      <c r="G55" s="44">
        <f>F55/F62</f>
        <v>4.2253521126760563E-2</v>
      </c>
      <c r="H55" s="43">
        <v>0</v>
      </c>
      <c r="I55" s="44">
        <f>H55/H62</f>
        <v>0</v>
      </c>
      <c r="J55" s="43">
        <v>0</v>
      </c>
      <c r="K55" s="44">
        <v>0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</row>
    <row r="56" spans="1:64" s="4" customFormat="1" ht="13.2">
      <c r="A56" s="42" t="s">
        <v>2</v>
      </c>
      <c r="B56" s="43">
        <v>0</v>
      </c>
      <c r="C56" s="44">
        <f>B56/B62</f>
        <v>0</v>
      </c>
      <c r="D56" s="43">
        <v>0</v>
      </c>
      <c r="E56" s="44">
        <f>D56/D62</f>
        <v>0</v>
      </c>
      <c r="F56" s="43">
        <v>1</v>
      </c>
      <c r="G56" s="44">
        <f>F56/F62</f>
        <v>1.4084507042253521E-2</v>
      </c>
      <c r="H56" s="43">
        <v>0</v>
      </c>
      <c r="I56" s="44">
        <f>H56/H62</f>
        <v>0</v>
      </c>
      <c r="J56" s="43">
        <v>0</v>
      </c>
      <c r="K56" s="44">
        <v>0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</row>
    <row r="57" spans="1:64" s="4" customFormat="1" ht="12.75" customHeight="1">
      <c r="A57" s="45" t="s">
        <v>16</v>
      </c>
      <c r="B57" s="43">
        <v>0</v>
      </c>
      <c r="C57" s="44">
        <f>B57/B62</f>
        <v>0</v>
      </c>
      <c r="D57" s="43">
        <v>0</v>
      </c>
      <c r="E57" s="44">
        <f>D57/D62</f>
        <v>0</v>
      </c>
      <c r="F57" s="43"/>
      <c r="G57" s="44">
        <f>F57/F62</f>
        <v>0</v>
      </c>
      <c r="H57" s="43">
        <v>0</v>
      </c>
      <c r="I57" s="44">
        <f>H57/H62</f>
        <v>0</v>
      </c>
      <c r="J57" s="43">
        <v>2</v>
      </c>
      <c r="K57" s="44">
        <v>4.6511627906976744E-2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</row>
    <row r="58" spans="1:64" s="4" customFormat="1" ht="13.2">
      <c r="A58" s="42" t="s">
        <v>37</v>
      </c>
      <c r="B58" s="43">
        <v>0</v>
      </c>
      <c r="C58" s="44">
        <f>B58/B62</f>
        <v>0</v>
      </c>
      <c r="D58" s="43">
        <v>0</v>
      </c>
      <c r="E58" s="44">
        <f>D58/D62</f>
        <v>0</v>
      </c>
      <c r="F58" s="43">
        <v>0</v>
      </c>
      <c r="G58" s="44">
        <f>F58/F62</f>
        <v>0</v>
      </c>
      <c r="H58" s="43">
        <v>0</v>
      </c>
      <c r="I58" s="44">
        <f>H58/H62</f>
        <v>0</v>
      </c>
      <c r="J58" s="43">
        <v>0</v>
      </c>
      <c r="K58" s="44">
        <v>0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</row>
    <row r="59" spans="1:64" s="4" customFormat="1" ht="13.2">
      <c r="A59" s="42" t="s">
        <v>34</v>
      </c>
      <c r="B59" s="43">
        <v>0</v>
      </c>
      <c r="C59" s="44">
        <f>B59/B62</f>
        <v>0</v>
      </c>
      <c r="D59" s="43">
        <v>0</v>
      </c>
      <c r="E59" s="44">
        <f>D59/D62</f>
        <v>0</v>
      </c>
      <c r="F59" s="43">
        <v>1</v>
      </c>
      <c r="G59" s="44">
        <f>F59/F62</f>
        <v>1.4084507042253521E-2</v>
      </c>
      <c r="H59" s="43">
        <v>30</v>
      </c>
      <c r="I59" s="44">
        <f>H59/H62</f>
        <v>0.69767441860465118</v>
      </c>
      <c r="J59" s="43">
        <v>15</v>
      </c>
      <c r="K59" s="44">
        <v>0.34883720930232559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</row>
    <row r="60" spans="1:64" s="4" customFormat="1" ht="13.2">
      <c r="A60" s="42" t="s">
        <v>5</v>
      </c>
      <c r="B60" s="43">
        <v>0</v>
      </c>
      <c r="C60" s="44">
        <f>B60/B62</f>
        <v>0</v>
      </c>
      <c r="D60" s="43">
        <v>0</v>
      </c>
      <c r="E60" s="44">
        <f>D60/D62</f>
        <v>0</v>
      </c>
      <c r="F60" s="43">
        <v>0</v>
      </c>
      <c r="G60" s="44">
        <f>F60/F62</f>
        <v>0</v>
      </c>
      <c r="H60" s="43">
        <v>0</v>
      </c>
      <c r="I60" s="44">
        <f>H60/H62</f>
        <v>0</v>
      </c>
      <c r="J60" s="43">
        <v>0</v>
      </c>
      <c r="K60" s="44">
        <v>0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</row>
    <row r="61" spans="1:64" s="4" customFormat="1" ht="13.2">
      <c r="A61" s="42" t="s">
        <v>4</v>
      </c>
      <c r="B61" s="43">
        <v>0</v>
      </c>
      <c r="C61" s="44">
        <f>B61/B62</f>
        <v>0</v>
      </c>
      <c r="D61" s="43">
        <v>0</v>
      </c>
      <c r="E61" s="44">
        <f>D61/D62</f>
        <v>0</v>
      </c>
      <c r="F61" s="43">
        <v>0</v>
      </c>
      <c r="G61" s="44">
        <f>F61/F62</f>
        <v>0</v>
      </c>
      <c r="H61" s="43">
        <v>0</v>
      </c>
      <c r="I61" s="44">
        <f>H61/H62</f>
        <v>0</v>
      </c>
      <c r="J61" s="43">
        <v>0</v>
      </c>
      <c r="K61" s="44">
        <v>0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</row>
    <row r="62" spans="1:64" s="4" customFormat="1" ht="13.8" thickBot="1">
      <c r="A62" s="42" t="s">
        <v>6</v>
      </c>
      <c r="B62" s="77">
        <f t="shared" ref="B62:E62" si="0">SUM(B52:B61)</f>
        <v>100</v>
      </c>
      <c r="C62" s="78">
        <f t="shared" si="0"/>
        <v>1</v>
      </c>
      <c r="D62" s="77">
        <f t="shared" si="0"/>
        <v>67.02</v>
      </c>
      <c r="E62" s="78">
        <f t="shared" si="0"/>
        <v>1</v>
      </c>
      <c r="F62" s="77">
        <f>SUM(F52:F61)</f>
        <v>71</v>
      </c>
      <c r="G62" s="78">
        <f>SUM(G52:G61)</f>
        <v>1</v>
      </c>
      <c r="H62" s="77">
        <f>SUM(H52:H61)</f>
        <v>43</v>
      </c>
      <c r="I62" s="78">
        <f>SUM(I52:I61)</f>
        <v>1</v>
      </c>
      <c r="J62" s="77">
        <v>43</v>
      </c>
      <c r="K62" s="78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</row>
    <row r="63" spans="1:64" s="4" customFormat="1" ht="13.2">
      <c r="A63" s="46"/>
      <c r="B63" s="47"/>
      <c r="C63" s="48"/>
      <c r="D63" s="49"/>
      <c r="E63" s="41"/>
      <c r="F63" s="49"/>
      <c r="G63" s="41"/>
      <c r="H63" s="41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</row>
    <row r="64" spans="1:64" s="4" customFormat="1" ht="13.2">
      <c r="A64" s="46"/>
      <c r="B64" s="47"/>
      <c r="C64" s="48"/>
      <c r="D64" s="49"/>
      <c r="E64" s="41"/>
      <c r="F64" s="49"/>
      <c r="G64" s="41"/>
      <c r="H64" s="41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</row>
    <row r="65" spans="1:64" s="4" customFormat="1" ht="13.2">
      <c r="A65" s="46"/>
      <c r="B65" s="47"/>
      <c r="C65" s="48"/>
      <c r="D65" s="49"/>
      <c r="E65" s="41"/>
      <c r="F65" s="49"/>
      <c r="G65" s="41"/>
      <c r="H65" s="4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</row>
    <row r="66" spans="1:64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</row>
    <row r="67" spans="1:64" s="4" customFormat="1" ht="13.2">
      <c r="A67" s="46"/>
      <c r="B67" s="47"/>
      <c r="C67" s="48"/>
      <c r="D67" s="49"/>
      <c r="E67" s="41"/>
      <c r="F67" s="49"/>
      <c r="G67" s="41"/>
      <c r="H67" s="41"/>
      <c r="I67" s="3"/>
      <c r="J67" s="5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</row>
    <row r="68" spans="1:64" s="4" customFormat="1" ht="13.2">
      <c r="A68" s="46"/>
      <c r="B68" s="47"/>
      <c r="C68" s="48"/>
      <c r="D68" s="49"/>
      <c r="E68" s="41"/>
      <c r="F68" s="49"/>
      <c r="G68" s="41"/>
      <c r="H68" s="41"/>
      <c r="I68" s="3"/>
      <c r="J68" s="5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82" spans="1:63">
      <c r="I82" s="51"/>
    </row>
    <row r="84" spans="1:63" ht="41.1" customHeight="1">
      <c r="A84" s="50"/>
      <c r="B84" s="122" t="s">
        <v>38</v>
      </c>
      <c r="C84" s="122"/>
      <c r="D84" s="122"/>
      <c r="E84" s="122"/>
      <c r="F84" s="122"/>
      <c r="G84" s="50"/>
      <c r="H84" s="51"/>
      <c r="J84" s="37"/>
    </row>
    <row r="85" spans="1:63" ht="13.8" thickBot="1">
      <c r="J85" s="37"/>
    </row>
    <row r="86" spans="1:63" s="4" customFormat="1" ht="13.8" thickBot="1">
      <c r="C86" s="3"/>
      <c r="D86" s="52">
        <v>2016</v>
      </c>
      <c r="E86" s="52">
        <v>2017</v>
      </c>
      <c r="F86" s="52">
        <v>2018</v>
      </c>
      <c r="G86" s="52">
        <v>2022</v>
      </c>
      <c r="H86" s="52">
        <v>2023</v>
      </c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</row>
    <row r="87" spans="1:63" s="4" customFormat="1" ht="13.2">
      <c r="B87" s="42" t="s">
        <v>21</v>
      </c>
      <c r="C87" s="53"/>
      <c r="D87" s="54">
        <v>2</v>
      </c>
      <c r="E87" s="58">
        <v>1</v>
      </c>
      <c r="F87" s="58">
        <v>0</v>
      </c>
      <c r="G87" s="58">
        <v>0</v>
      </c>
      <c r="H87" s="58">
        <v>1</v>
      </c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</row>
    <row r="88" spans="1:63" s="4" customFormat="1" ht="13.2">
      <c r="B88" s="42" t="s">
        <v>3</v>
      </c>
      <c r="C88" s="56"/>
      <c r="D88" s="57">
        <v>0</v>
      </c>
      <c r="E88" s="58">
        <v>0</v>
      </c>
      <c r="F88" s="58">
        <v>0</v>
      </c>
      <c r="G88" s="58">
        <v>0</v>
      </c>
      <c r="H88" s="58">
        <v>0</v>
      </c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</row>
    <row r="89" spans="1:63" s="4" customFormat="1" ht="13.2">
      <c r="B89" s="42" t="s">
        <v>1</v>
      </c>
      <c r="C89" s="56"/>
      <c r="D89" s="57">
        <v>1</v>
      </c>
      <c r="E89" s="58">
        <v>2</v>
      </c>
      <c r="F89" s="58">
        <v>2</v>
      </c>
      <c r="G89" s="58">
        <v>1</v>
      </c>
      <c r="H89" s="58">
        <v>1</v>
      </c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</row>
    <row r="90" spans="1:63" s="4" customFormat="1" ht="13.2">
      <c r="B90" s="42" t="s">
        <v>2</v>
      </c>
      <c r="C90" s="56"/>
      <c r="D90" s="57">
        <v>5</v>
      </c>
      <c r="E90" s="58">
        <v>3</v>
      </c>
      <c r="F90" s="58">
        <v>2</v>
      </c>
      <c r="G90" s="58">
        <v>1</v>
      </c>
      <c r="H90" s="58">
        <v>0</v>
      </c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</row>
    <row r="91" spans="1:63" s="4" customFormat="1" ht="12.75" customHeight="1">
      <c r="B91" s="45" t="s">
        <v>16</v>
      </c>
      <c r="C91" s="56"/>
      <c r="D91" s="57">
        <v>10</v>
      </c>
      <c r="E91" s="58">
        <v>7</v>
      </c>
      <c r="F91" s="58">
        <v>12</v>
      </c>
      <c r="G91" s="58">
        <v>3</v>
      </c>
      <c r="H91" s="58">
        <v>2</v>
      </c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</row>
    <row r="92" spans="1:63" s="4" customFormat="1" ht="12.75" customHeight="1">
      <c r="B92" s="45" t="s">
        <v>37</v>
      </c>
      <c r="C92" s="56"/>
      <c r="D92" s="57">
        <v>1</v>
      </c>
      <c r="E92" s="58">
        <v>3</v>
      </c>
      <c r="F92" s="58"/>
      <c r="G92" s="58"/>
      <c r="H92" s="58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</row>
    <row r="93" spans="1:63" s="4" customFormat="1" ht="15" customHeight="1">
      <c r="B93" s="42" t="s">
        <v>34</v>
      </c>
      <c r="C93" s="56"/>
      <c r="D93" s="57">
        <v>6</v>
      </c>
      <c r="E93" s="58">
        <v>6</v>
      </c>
      <c r="F93" s="58">
        <v>9</v>
      </c>
      <c r="G93" s="58">
        <v>3</v>
      </c>
      <c r="H93" s="58">
        <v>5</v>
      </c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</row>
    <row r="94" spans="1:63" s="4" customFormat="1" ht="15" customHeight="1">
      <c r="B94" s="42" t="s">
        <v>5</v>
      </c>
      <c r="C94" s="56"/>
      <c r="D94" s="57">
        <v>2</v>
      </c>
      <c r="E94" s="58">
        <v>0</v>
      </c>
      <c r="F94" s="58">
        <v>1</v>
      </c>
      <c r="G94" s="58">
        <v>0</v>
      </c>
      <c r="H94" s="58">
        <v>0</v>
      </c>
      <c r="I94" s="5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</row>
    <row r="95" spans="1:63" s="4" customFormat="1" ht="13.8" thickBot="1">
      <c r="B95" s="42" t="s">
        <v>4</v>
      </c>
      <c r="C95" s="53"/>
      <c r="D95" s="59">
        <v>3</v>
      </c>
      <c r="E95" s="60">
        <v>0</v>
      </c>
      <c r="F95" s="60">
        <v>0</v>
      </c>
      <c r="G95" s="60">
        <v>1</v>
      </c>
      <c r="H95" s="60">
        <v>0</v>
      </c>
      <c r="I95" s="5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</row>
    <row r="98" spans="2:64" ht="18.75" customHeight="1">
      <c r="B98" s="122" t="s">
        <v>40</v>
      </c>
      <c r="C98" s="122"/>
      <c r="D98" s="122"/>
      <c r="E98" s="122"/>
      <c r="F98" s="122"/>
      <c r="BL98" s="3"/>
    </row>
    <row r="99" spans="2:64">
      <c r="BL99" s="3"/>
    </row>
    <row r="100" spans="2:64" ht="13.2">
      <c r="C100" s="118">
        <v>18.579999999999998</v>
      </c>
      <c r="D100" s="46" t="s">
        <v>41</v>
      </c>
      <c r="BL100" s="3"/>
    </row>
    <row r="101" spans="2:64" ht="13.2">
      <c r="C101" s="109">
        <v>32.25</v>
      </c>
      <c r="D101" s="46" t="s">
        <v>42</v>
      </c>
      <c r="BL101" s="3"/>
    </row>
  </sheetData>
  <mergeCells count="15">
    <mergeCell ref="A1:I1"/>
    <mergeCell ref="A2:I2"/>
    <mergeCell ref="A3:I3"/>
    <mergeCell ref="A10:I10"/>
    <mergeCell ref="A11:G11"/>
    <mergeCell ref="B98:F98"/>
    <mergeCell ref="I12:J12"/>
    <mergeCell ref="B50:C50"/>
    <mergeCell ref="D50:E50"/>
    <mergeCell ref="B84:F84"/>
    <mergeCell ref="F50:G50"/>
    <mergeCell ref="H50:I50"/>
    <mergeCell ref="J50:K50"/>
    <mergeCell ref="B12:D12"/>
    <mergeCell ref="E12:G12"/>
  </mergeCells>
  <pageMargins left="0.7" right="0.7" top="0.75" bottom="0.75" header="0.3" footer="0.3"/>
  <pageSetup orientation="portrait" r:id="rId1"/>
  <rowBreaks count="1" manualBreakCount="1">
    <brk id="47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K101"/>
  <sheetViews>
    <sheetView showGridLines="0" zoomScaleNormal="100" zoomScaleSheetLayoutView="100" workbookViewId="0">
      <selection activeCell="J90" sqref="J90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375" style="3" customWidth="1"/>
    <col min="9" max="9" width="11.375" style="3" customWidth="1"/>
    <col min="10" max="11" width="11.375" style="5" customWidth="1"/>
    <col min="12" max="12" width="13.25" style="5" customWidth="1"/>
    <col min="13" max="13" width="13.875" style="5" customWidth="1"/>
    <col min="14" max="47" width="5.125" style="5" customWidth="1"/>
    <col min="48" max="54" width="11.375" style="5" customWidth="1"/>
    <col min="55" max="16384" width="11.375" style="3"/>
  </cols>
  <sheetData>
    <row r="1" spans="1:54" ht="15" customHeight="1"/>
    <row r="2" spans="1:54" ht="22.8">
      <c r="A2" s="134" t="s">
        <v>31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54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54" ht="7.5" customHeight="1">
      <c r="F4" s="4"/>
      <c r="I4" s="3" t="s">
        <v>44</v>
      </c>
    </row>
    <row r="5" spans="1:54" ht="13.8" thickBot="1">
      <c r="F5" s="4"/>
    </row>
    <row r="6" spans="1:54" s="1" customFormat="1" ht="14.4" thickBot="1">
      <c r="A6" s="7" t="s">
        <v>14</v>
      </c>
      <c r="B6" s="8">
        <v>2018</v>
      </c>
      <c r="C6" s="8">
        <v>2022</v>
      </c>
      <c r="D6" s="146">
        <v>2023</v>
      </c>
      <c r="E6" s="7">
        <v>2024</v>
      </c>
      <c r="F6" s="121"/>
      <c r="G6" s="121"/>
      <c r="H6" s="121"/>
      <c r="I6" s="121"/>
      <c r="J6" s="121"/>
      <c r="K6" s="121"/>
      <c r="L6" s="14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s="1" customFormat="1" ht="14.4" thickBot="1">
      <c r="A7" s="9" t="s">
        <v>15</v>
      </c>
      <c r="B7" s="10">
        <v>1</v>
      </c>
      <c r="C7" s="10">
        <v>1</v>
      </c>
      <c r="D7" s="147">
        <v>0.71</v>
      </c>
      <c r="E7" s="148">
        <v>7.0000000000000007E-2</v>
      </c>
      <c r="F7" s="144"/>
      <c r="G7" s="144"/>
      <c r="H7" s="144"/>
      <c r="I7" s="144"/>
      <c r="J7" s="144"/>
      <c r="K7" s="144"/>
      <c r="L7" s="14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5" customHeight="1">
      <c r="D8" s="12" t="s">
        <v>47</v>
      </c>
    </row>
    <row r="9" spans="1:54" ht="15" customHeight="1"/>
    <row r="10" spans="1:54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54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54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4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4" ht="14.4" thickBot="1">
      <c r="A14" s="80">
        <v>2018</v>
      </c>
      <c r="B14" s="31">
        <v>0.6</v>
      </c>
      <c r="C14" s="32">
        <v>0.73099999999999998</v>
      </c>
      <c r="D14" s="23">
        <v>-0.26900000000000002</v>
      </c>
      <c r="E14" s="31">
        <v>0.6</v>
      </c>
      <c r="F14" s="32">
        <v>0.71</v>
      </c>
      <c r="G14" s="23">
        <v>-0.28999999999999998</v>
      </c>
      <c r="H14" s="24" t="s">
        <v>28</v>
      </c>
      <c r="I14" s="90">
        <v>0.75929999999999997</v>
      </c>
      <c r="J14" s="90">
        <v>0.71540000000000004</v>
      </c>
      <c r="T14" s="34"/>
      <c r="U14" s="35"/>
      <c r="X14" s="34"/>
      <c r="Y14" s="35"/>
    </row>
    <row r="15" spans="1:54" ht="14.4" thickBot="1">
      <c r="A15" s="80">
        <v>2022</v>
      </c>
      <c r="B15" s="31">
        <v>0.6</v>
      </c>
      <c r="C15" s="32">
        <v>0.21149999999999999</v>
      </c>
      <c r="D15" s="23">
        <f t="shared" ref="D15" si="0">(C15-C14)/C14</f>
        <v>-0.71067031463748287</v>
      </c>
      <c r="E15" s="31">
        <v>0.6</v>
      </c>
      <c r="F15" s="32">
        <v>0.26</v>
      </c>
      <c r="G15" s="23">
        <f t="shared" ref="G15" si="1">(F15-F14)/F14</f>
        <v>-0.63380281690140838</v>
      </c>
      <c r="H15" s="24" t="s">
        <v>45</v>
      </c>
      <c r="I15" s="90">
        <v>0.50949999999999995</v>
      </c>
      <c r="J15" s="90">
        <v>0.51470000000000005</v>
      </c>
      <c r="T15" s="36"/>
      <c r="X15" s="36"/>
    </row>
    <row r="16" spans="1:54" ht="14.4" thickBot="1">
      <c r="A16" s="80">
        <v>2023</v>
      </c>
      <c r="B16" s="31">
        <v>0.6</v>
      </c>
      <c r="C16" s="32">
        <v>0.33839999999999998</v>
      </c>
      <c r="D16" s="23">
        <f t="shared" ref="D16" si="2">(C16-C15)/C15</f>
        <v>0.6</v>
      </c>
      <c r="E16" s="31">
        <v>0.6</v>
      </c>
      <c r="F16" s="32">
        <v>0.28589999999999999</v>
      </c>
      <c r="G16" s="23">
        <f t="shared" ref="G16" si="3">(F16-F15)/F15</f>
        <v>9.9615384615384536E-2</v>
      </c>
      <c r="H16" s="24" t="s">
        <v>45</v>
      </c>
      <c r="I16" s="142">
        <v>0.4698</v>
      </c>
      <c r="J16" s="142">
        <v>0.45379999999999998</v>
      </c>
      <c r="T16" s="36"/>
      <c r="X16" s="36"/>
    </row>
    <row r="17" spans="1:25" ht="14.4" thickBot="1">
      <c r="A17" s="79">
        <v>2024</v>
      </c>
      <c r="B17" s="87">
        <v>0.6</v>
      </c>
      <c r="C17" s="86">
        <v>0.55449999999999999</v>
      </c>
      <c r="D17" s="23">
        <f t="shared" ref="D17" si="4">(C17-C16)/C16</f>
        <v>0.63859338061465731</v>
      </c>
      <c r="E17" s="87">
        <v>0.6</v>
      </c>
      <c r="F17" s="86">
        <v>0.60599999999999998</v>
      </c>
      <c r="G17" s="23">
        <f t="shared" ref="G17" si="5">(F17-F16)/F16</f>
        <v>1.1196222455403988</v>
      </c>
      <c r="H17" s="27" t="s">
        <v>28</v>
      </c>
      <c r="I17" s="117">
        <v>0.45800000000000002</v>
      </c>
      <c r="J17" s="117">
        <v>0.42049999999999998</v>
      </c>
      <c r="T17" s="34"/>
      <c r="U17" s="35"/>
      <c r="X17" s="34"/>
      <c r="Y17" s="35"/>
    </row>
    <row r="18" spans="1:25">
      <c r="T18" s="34"/>
      <c r="U18" s="35"/>
      <c r="X18" s="34"/>
      <c r="Y18" s="35"/>
    </row>
    <row r="19" spans="1:25">
      <c r="T19" s="34"/>
      <c r="U19" s="35"/>
      <c r="X19" s="34"/>
      <c r="Y19" s="35"/>
    </row>
    <row r="20" spans="1:25">
      <c r="T20" s="34"/>
      <c r="U20" s="35"/>
      <c r="X20" s="34"/>
      <c r="Y20" s="35"/>
    </row>
    <row r="21" spans="1:25">
      <c r="T21" s="34"/>
      <c r="U21" s="35"/>
      <c r="X21" s="34"/>
      <c r="Y21" s="35"/>
    </row>
    <row r="22" spans="1:25">
      <c r="T22" s="34"/>
      <c r="U22" s="35"/>
      <c r="X22" s="34"/>
      <c r="Y22" s="35"/>
    </row>
    <row r="23" spans="1:25">
      <c r="T23" s="34"/>
      <c r="U23" s="35"/>
      <c r="X23" s="34"/>
      <c r="Y23" s="35"/>
    </row>
    <row r="24" spans="1:25">
      <c r="L24" s="35"/>
      <c r="M24" s="35"/>
    </row>
    <row r="26" spans="1:25">
      <c r="W26" s="36"/>
    </row>
    <row r="27" spans="1:25">
      <c r="W27" s="36"/>
    </row>
    <row r="28" spans="1:25">
      <c r="W28" s="36"/>
    </row>
    <row r="29" spans="1:25">
      <c r="W29" s="36"/>
    </row>
    <row r="30" spans="1:25">
      <c r="W30" s="36"/>
    </row>
    <row r="31" spans="1:25">
      <c r="W31" s="36"/>
    </row>
    <row r="48" ht="12" customHeight="1"/>
    <row r="49" spans="1:54" ht="19.05" customHeight="1">
      <c r="A49" s="125" t="s">
        <v>24</v>
      </c>
      <c r="B49" s="125"/>
      <c r="C49" s="125"/>
      <c r="D49" s="125"/>
      <c r="E49" s="125"/>
      <c r="F49" s="125"/>
      <c r="G49" s="125"/>
      <c r="H49" s="140"/>
      <c r="I49" s="140"/>
    </row>
    <row r="50" spans="1:54" ht="12.6" thickBot="1"/>
    <row r="51" spans="1:54" s="4" customFormat="1" ht="14.1" customHeight="1" thickBot="1">
      <c r="B51" s="138">
        <v>2016</v>
      </c>
      <c r="C51" s="139"/>
      <c r="D51" s="138">
        <v>2017</v>
      </c>
      <c r="E51" s="139"/>
      <c r="F51" s="138">
        <v>2018</v>
      </c>
      <c r="G51" s="139"/>
      <c r="H51" s="138">
        <v>2022</v>
      </c>
      <c r="I51" s="139"/>
      <c r="J51" s="138">
        <v>2023</v>
      </c>
      <c r="K51" s="139"/>
      <c r="L51" s="138">
        <v>2024</v>
      </c>
      <c r="M51" s="139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</row>
    <row r="52" spans="1:54" s="4" customFormat="1" ht="13.8" thickBot="1">
      <c r="A52" s="84" t="s">
        <v>7</v>
      </c>
      <c r="B52" s="38" t="s">
        <v>8</v>
      </c>
      <c r="C52" s="18" t="s">
        <v>9</v>
      </c>
      <c r="D52" s="38" t="s">
        <v>8</v>
      </c>
      <c r="E52" s="18" t="s">
        <v>9</v>
      </c>
      <c r="F52" s="38" t="s">
        <v>8</v>
      </c>
      <c r="G52" s="18" t="s">
        <v>9</v>
      </c>
      <c r="H52" s="38" t="s">
        <v>8</v>
      </c>
      <c r="I52" s="18" t="s">
        <v>9</v>
      </c>
      <c r="J52" s="38" t="s">
        <v>8</v>
      </c>
      <c r="K52" s="18" t="s">
        <v>9</v>
      </c>
      <c r="L52" s="38" t="s">
        <v>8</v>
      </c>
      <c r="M52" s="18" t="s">
        <v>9</v>
      </c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</row>
    <row r="53" spans="1:54" s="4" customFormat="1" ht="13.2">
      <c r="A53" s="42" t="s">
        <v>0</v>
      </c>
      <c r="B53" s="39">
        <v>78.599999999999994</v>
      </c>
      <c r="C53" s="40">
        <f>B53/B63</f>
        <v>0.87333333333333329</v>
      </c>
      <c r="D53" s="39">
        <v>56</v>
      </c>
      <c r="E53" s="40">
        <f>D53/D63</f>
        <v>0.93333333333333335</v>
      </c>
      <c r="F53" s="39">
        <v>19</v>
      </c>
      <c r="G53" s="40">
        <f>F53/F63</f>
        <v>0.73076923076923073</v>
      </c>
      <c r="H53" s="39">
        <v>22</v>
      </c>
      <c r="I53" s="40">
        <f>H53/H63</f>
        <v>0.21153846153846154</v>
      </c>
      <c r="J53" s="39">
        <v>29.1</v>
      </c>
      <c r="K53" s="40">
        <v>0.33837209302325583</v>
      </c>
      <c r="L53" s="39">
        <v>6.1</v>
      </c>
      <c r="M53" s="40">
        <v>0.55454545454545456</v>
      </c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</row>
    <row r="54" spans="1:54" s="4" customFormat="1" ht="13.2">
      <c r="A54" s="42" t="s">
        <v>21</v>
      </c>
      <c r="B54" s="43">
        <v>8.4</v>
      </c>
      <c r="C54" s="44">
        <f>B54/B63</f>
        <v>9.3333333333333338E-2</v>
      </c>
      <c r="D54" s="43">
        <v>4</v>
      </c>
      <c r="E54" s="44">
        <f>D54/D63</f>
        <v>6.6666666666666666E-2</v>
      </c>
      <c r="F54" s="43">
        <v>0</v>
      </c>
      <c r="G54" s="44">
        <f>F54/F63</f>
        <v>0</v>
      </c>
      <c r="H54" s="43">
        <v>0</v>
      </c>
      <c r="I54" s="44">
        <f>H54/H63</f>
        <v>0</v>
      </c>
      <c r="J54" s="43">
        <v>2.9</v>
      </c>
      <c r="K54" s="44">
        <v>3.3720930232558136E-2</v>
      </c>
      <c r="L54" s="43">
        <v>2.9</v>
      </c>
      <c r="M54" s="44">
        <v>0.26363636363636361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</row>
    <row r="55" spans="1:54" s="4" customFormat="1" ht="13.2">
      <c r="A55" s="42" t="s">
        <v>3</v>
      </c>
      <c r="B55" s="43">
        <v>0</v>
      </c>
      <c r="C55" s="44">
        <f>B55/B63</f>
        <v>0</v>
      </c>
      <c r="D55" s="43">
        <v>0</v>
      </c>
      <c r="E55" s="44">
        <f>D55/D63</f>
        <v>0</v>
      </c>
      <c r="F55" s="43">
        <v>0</v>
      </c>
      <c r="G55" s="44">
        <f>F55/F63</f>
        <v>0</v>
      </c>
      <c r="H55" s="43">
        <v>0</v>
      </c>
      <c r="I55" s="44">
        <f>H55/H63</f>
        <v>0</v>
      </c>
      <c r="J55" s="43">
        <v>0</v>
      </c>
      <c r="K55" s="44">
        <v>0</v>
      </c>
      <c r="L55" s="43">
        <v>0</v>
      </c>
      <c r="M55" s="44">
        <v>0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</row>
    <row r="56" spans="1:54" s="4" customFormat="1" ht="13.2">
      <c r="A56" s="42" t="s">
        <v>1</v>
      </c>
      <c r="B56" s="43">
        <v>0</v>
      </c>
      <c r="C56" s="44">
        <f>B56/B63</f>
        <v>0</v>
      </c>
      <c r="D56" s="43">
        <v>0</v>
      </c>
      <c r="E56" s="44">
        <f>D56/D63</f>
        <v>0</v>
      </c>
      <c r="F56" s="43">
        <v>3</v>
      </c>
      <c r="G56" s="44">
        <f>F56/F63</f>
        <v>0.11538461538461539</v>
      </c>
      <c r="H56" s="43">
        <v>0</v>
      </c>
      <c r="I56" s="44">
        <f>H56/H63</f>
        <v>0</v>
      </c>
      <c r="J56" s="43">
        <v>0</v>
      </c>
      <c r="K56" s="44">
        <v>0</v>
      </c>
      <c r="L56" s="43">
        <v>0</v>
      </c>
      <c r="M56" s="44">
        <v>0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</row>
    <row r="57" spans="1:54" s="4" customFormat="1" ht="13.2">
      <c r="A57" s="42" t="s">
        <v>2</v>
      </c>
      <c r="B57" s="43">
        <v>2</v>
      </c>
      <c r="C57" s="44">
        <f>B57/B63</f>
        <v>2.2222222222222223E-2</v>
      </c>
      <c r="D57" s="43">
        <v>0</v>
      </c>
      <c r="E57" s="44">
        <f>D57/D63</f>
        <v>0</v>
      </c>
      <c r="F57" s="43">
        <v>0</v>
      </c>
      <c r="G57" s="44">
        <f>F57/F63</f>
        <v>0</v>
      </c>
      <c r="H57" s="43">
        <v>0</v>
      </c>
      <c r="I57" s="44">
        <f>H57/H63</f>
        <v>0</v>
      </c>
      <c r="J57" s="43">
        <v>0</v>
      </c>
      <c r="K57" s="44">
        <v>0</v>
      </c>
      <c r="L57" s="43">
        <v>0</v>
      </c>
      <c r="M57" s="44">
        <v>0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</row>
    <row r="58" spans="1:54" s="4" customFormat="1" ht="13.2">
      <c r="A58" s="45" t="s">
        <v>16</v>
      </c>
      <c r="B58" s="43">
        <v>0</v>
      </c>
      <c r="C58" s="44">
        <f>B58/B63</f>
        <v>0</v>
      </c>
      <c r="D58" s="43">
        <v>0</v>
      </c>
      <c r="E58" s="44">
        <f>D58/D63</f>
        <v>0</v>
      </c>
      <c r="F58" s="43"/>
      <c r="G58" s="44">
        <f>F58/F63</f>
        <v>0</v>
      </c>
      <c r="H58" s="43">
        <v>1</v>
      </c>
      <c r="I58" s="44">
        <f>H58/H63</f>
        <v>9.6153846153846159E-3</v>
      </c>
      <c r="J58" s="43">
        <v>4</v>
      </c>
      <c r="K58" s="44">
        <v>4.6511627906976744E-2</v>
      </c>
      <c r="L58" s="43">
        <v>1</v>
      </c>
      <c r="M58" s="44">
        <v>9.0909090909090912E-2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</row>
    <row r="59" spans="1:54" s="4" customFormat="1" ht="13.2">
      <c r="A59" s="42" t="s">
        <v>37</v>
      </c>
      <c r="B59" s="43">
        <v>0</v>
      </c>
      <c r="C59" s="44">
        <f>B59/B63</f>
        <v>0</v>
      </c>
      <c r="D59" s="43">
        <v>0</v>
      </c>
      <c r="E59" s="44">
        <f>D59/D63</f>
        <v>0</v>
      </c>
      <c r="F59" s="43">
        <v>3</v>
      </c>
      <c r="G59" s="44">
        <f>F59/F63</f>
        <v>0.11538461538461539</v>
      </c>
      <c r="H59" s="43">
        <v>0</v>
      </c>
      <c r="I59" s="44">
        <f>H59/H63</f>
        <v>0</v>
      </c>
      <c r="J59" s="43">
        <v>0</v>
      </c>
      <c r="K59" s="44">
        <v>0</v>
      </c>
      <c r="L59" s="43">
        <v>0</v>
      </c>
      <c r="M59" s="44">
        <v>0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</row>
    <row r="60" spans="1:54" s="4" customFormat="1" ht="13.2">
      <c r="A60" s="42" t="s">
        <v>34</v>
      </c>
      <c r="B60" s="43">
        <v>1</v>
      </c>
      <c r="C60" s="44">
        <f>B60/B63</f>
        <v>1.1111111111111112E-2</v>
      </c>
      <c r="D60" s="43">
        <v>0</v>
      </c>
      <c r="E60" s="44">
        <f>D60/D63</f>
        <v>0</v>
      </c>
      <c r="F60" s="43">
        <v>0</v>
      </c>
      <c r="G60" s="44">
        <f>F60/F63</f>
        <v>0</v>
      </c>
      <c r="H60" s="43">
        <v>81</v>
      </c>
      <c r="I60" s="44">
        <f>H60/H63</f>
        <v>0.77884615384615385</v>
      </c>
      <c r="J60" s="43">
        <v>50</v>
      </c>
      <c r="K60" s="44">
        <v>0.58139534883720934</v>
      </c>
      <c r="L60" s="43">
        <v>1</v>
      </c>
      <c r="M60" s="44">
        <v>9.0909090909090912E-2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</row>
    <row r="61" spans="1:54" s="4" customFormat="1" ht="13.2">
      <c r="A61" s="42" t="s">
        <v>5</v>
      </c>
      <c r="B61" s="43">
        <v>0</v>
      </c>
      <c r="C61" s="44">
        <f>B61/B63</f>
        <v>0</v>
      </c>
      <c r="D61" s="43">
        <v>0</v>
      </c>
      <c r="E61" s="44">
        <f>D61/D63</f>
        <v>0</v>
      </c>
      <c r="F61" s="43">
        <v>0</v>
      </c>
      <c r="G61" s="44">
        <f>F61/F63</f>
        <v>0</v>
      </c>
      <c r="H61" s="43">
        <v>0</v>
      </c>
      <c r="I61" s="44">
        <f>H61/H63</f>
        <v>0</v>
      </c>
      <c r="J61" s="43">
        <v>0</v>
      </c>
      <c r="K61" s="44">
        <v>0</v>
      </c>
      <c r="L61" s="43">
        <v>0</v>
      </c>
      <c r="M61" s="44">
        <v>0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</row>
    <row r="62" spans="1:54" s="4" customFormat="1" ht="12.75" customHeight="1">
      <c r="A62" s="42" t="s">
        <v>4</v>
      </c>
      <c r="B62" s="43">
        <v>0</v>
      </c>
      <c r="C62" s="44">
        <f>B62/B63</f>
        <v>0</v>
      </c>
      <c r="D62" s="43">
        <v>0</v>
      </c>
      <c r="E62" s="44">
        <f>D62/D63</f>
        <v>0</v>
      </c>
      <c r="F62" s="43">
        <v>1</v>
      </c>
      <c r="G62" s="44">
        <f>F62/F63</f>
        <v>3.8461538461538464E-2</v>
      </c>
      <c r="H62" s="43">
        <v>0</v>
      </c>
      <c r="I62" s="44">
        <f>H62/H63</f>
        <v>0</v>
      </c>
      <c r="J62" s="43">
        <v>0</v>
      </c>
      <c r="K62" s="44">
        <v>0</v>
      </c>
      <c r="L62" s="43">
        <v>0</v>
      </c>
      <c r="M62" s="44">
        <v>0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</row>
    <row r="63" spans="1:54" s="4" customFormat="1" ht="13.8" thickBot="1">
      <c r="A63" s="42" t="s">
        <v>6</v>
      </c>
      <c r="B63" s="77">
        <f t="shared" ref="B63:G63" si="6">SUM(B53:B62)</f>
        <v>90</v>
      </c>
      <c r="C63" s="78">
        <f t="shared" si="6"/>
        <v>1</v>
      </c>
      <c r="D63" s="77">
        <f t="shared" si="6"/>
        <v>60</v>
      </c>
      <c r="E63" s="78">
        <f t="shared" si="6"/>
        <v>1</v>
      </c>
      <c r="F63" s="77">
        <f t="shared" si="6"/>
        <v>26</v>
      </c>
      <c r="G63" s="78">
        <f t="shared" si="6"/>
        <v>1</v>
      </c>
      <c r="H63" s="77">
        <f>SUM(H53:H62)</f>
        <v>104</v>
      </c>
      <c r="I63" s="78">
        <f>SUM(I53:I62)</f>
        <v>1</v>
      </c>
      <c r="J63" s="77">
        <v>86</v>
      </c>
      <c r="K63" s="78">
        <v>1</v>
      </c>
      <c r="L63" s="77">
        <v>11</v>
      </c>
      <c r="M63" s="78">
        <v>1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</row>
    <row r="64" spans="1:54" s="4" customFormat="1" ht="13.2">
      <c r="A64" s="46"/>
      <c r="B64" s="47"/>
      <c r="C64" s="48"/>
      <c r="D64" s="49"/>
      <c r="E64" s="41"/>
      <c r="F64" s="49"/>
      <c r="G64" s="41"/>
      <c r="H64" s="41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</row>
    <row r="65" spans="1:54" s="4" customFormat="1" ht="13.2">
      <c r="A65" s="46"/>
      <c r="B65" s="47"/>
      <c r="C65" s="48"/>
      <c r="D65" s="49"/>
      <c r="E65" s="41"/>
      <c r="F65" s="49"/>
      <c r="G65" s="41"/>
      <c r="H65" s="4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</row>
    <row r="66" spans="1:54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</row>
    <row r="67" spans="1:54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</row>
    <row r="68" spans="1:54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</row>
    <row r="69" spans="1:54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</row>
    <row r="84" spans="1:52" ht="41.1" customHeight="1">
      <c r="A84" s="50"/>
      <c r="B84" s="122" t="s">
        <v>38</v>
      </c>
      <c r="C84" s="122"/>
      <c r="D84" s="122"/>
      <c r="E84" s="122"/>
      <c r="F84" s="122"/>
      <c r="G84" s="50"/>
      <c r="H84" s="51"/>
      <c r="I84" s="51"/>
    </row>
    <row r="85" spans="1:52" ht="12.6" thickBot="1"/>
    <row r="86" spans="1:52" s="4" customFormat="1" ht="13.8" thickBot="1">
      <c r="A86" s="3"/>
      <c r="C86" s="3"/>
      <c r="D86" s="52">
        <v>2016</v>
      </c>
      <c r="E86" s="52">
        <v>2017</v>
      </c>
      <c r="F86" s="52">
        <v>2018</v>
      </c>
      <c r="G86" s="52">
        <v>2022</v>
      </c>
      <c r="H86" s="52">
        <v>2023</v>
      </c>
      <c r="I86" s="52">
        <v>2024</v>
      </c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</row>
    <row r="87" spans="1:52" s="4" customFormat="1" ht="13.2">
      <c r="A87" s="3"/>
      <c r="B87" s="42" t="s">
        <v>21</v>
      </c>
      <c r="C87" s="53"/>
      <c r="D87" s="54">
        <v>3</v>
      </c>
      <c r="E87" s="58">
        <v>0</v>
      </c>
      <c r="F87" s="58">
        <v>1</v>
      </c>
      <c r="G87" s="58">
        <v>3</v>
      </c>
      <c r="H87" s="58">
        <v>1</v>
      </c>
      <c r="I87" s="58">
        <v>1</v>
      </c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</row>
    <row r="88" spans="1:52" s="4" customFormat="1" ht="13.2">
      <c r="A88" s="3"/>
      <c r="B88" s="42" t="s">
        <v>3</v>
      </c>
      <c r="C88" s="56"/>
      <c r="D88" s="57">
        <v>0</v>
      </c>
      <c r="E88" s="58">
        <v>0</v>
      </c>
      <c r="F88" s="58">
        <v>1</v>
      </c>
      <c r="G88" s="58">
        <v>0</v>
      </c>
      <c r="H88" s="58">
        <v>2</v>
      </c>
      <c r="I88" s="58">
        <v>0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</row>
    <row r="89" spans="1:52" s="4" customFormat="1" ht="13.2">
      <c r="A89" s="3"/>
      <c r="B89" s="42" t="s">
        <v>1</v>
      </c>
      <c r="C89" s="56"/>
      <c r="D89" s="57">
        <v>5</v>
      </c>
      <c r="E89" s="58">
        <v>1</v>
      </c>
      <c r="F89" s="58">
        <v>0</v>
      </c>
      <c r="G89" s="58">
        <v>0</v>
      </c>
      <c r="H89" s="58">
        <v>1</v>
      </c>
      <c r="I89" s="58">
        <v>0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</row>
    <row r="90" spans="1:52" s="4" customFormat="1" ht="13.2">
      <c r="A90" s="3"/>
      <c r="B90" s="42" t="s">
        <v>2</v>
      </c>
      <c r="C90" s="56"/>
      <c r="D90" s="57">
        <v>7</v>
      </c>
      <c r="E90" s="58">
        <v>3</v>
      </c>
      <c r="F90" s="58">
        <v>0</v>
      </c>
      <c r="G90" s="58">
        <v>1</v>
      </c>
      <c r="H90" s="58">
        <v>0</v>
      </c>
      <c r="I90" s="58">
        <v>2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</row>
    <row r="91" spans="1:52" s="4" customFormat="1" ht="15" customHeight="1">
      <c r="A91" s="3"/>
      <c r="B91" s="45" t="s">
        <v>16</v>
      </c>
      <c r="C91" s="56"/>
      <c r="D91" s="57">
        <v>6</v>
      </c>
      <c r="E91" s="58">
        <v>7</v>
      </c>
      <c r="F91" s="58">
        <v>1</v>
      </c>
      <c r="G91" s="58">
        <v>5</v>
      </c>
      <c r="H91" s="58">
        <v>3</v>
      </c>
      <c r="I91" s="58">
        <v>1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</row>
    <row r="92" spans="1:52" s="4" customFormat="1" ht="15" customHeight="1">
      <c r="A92" s="3"/>
      <c r="B92" s="45" t="s">
        <v>37</v>
      </c>
      <c r="C92" s="56"/>
      <c r="D92" s="57">
        <v>1</v>
      </c>
      <c r="E92" s="58">
        <v>1</v>
      </c>
      <c r="F92" s="58"/>
      <c r="G92" s="58"/>
      <c r="H92" s="58"/>
      <c r="I92" s="58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</row>
    <row r="93" spans="1:52" s="4" customFormat="1" ht="13.2">
      <c r="A93" s="3"/>
      <c r="B93" s="42" t="s">
        <v>34</v>
      </c>
      <c r="C93" s="56"/>
      <c r="D93" s="57">
        <v>8</v>
      </c>
      <c r="E93" s="58">
        <v>7</v>
      </c>
      <c r="F93" s="58">
        <v>0</v>
      </c>
      <c r="G93" s="58">
        <v>16</v>
      </c>
      <c r="H93" s="58">
        <v>13</v>
      </c>
      <c r="I93" s="58">
        <v>1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</row>
    <row r="94" spans="1:52" s="4" customFormat="1" ht="12.75" customHeight="1">
      <c r="A94" s="3"/>
      <c r="B94" s="42" t="s">
        <v>5</v>
      </c>
      <c r="C94" s="56"/>
      <c r="D94" s="57">
        <v>2</v>
      </c>
      <c r="E94" s="58">
        <v>1</v>
      </c>
      <c r="F94" s="58">
        <v>0</v>
      </c>
      <c r="G94" s="58">
        <v>0</v>
      </c>
      <c r="H94" s="58">
        <v>0</v>
      </c>
      <c r="I94" s="58">
        <v>0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</row>
    <row r="95" spans="1:52" s="4" customFormat="1" ht="12.75" customHeight="1" thickBot="1">
      <c r="A95" s="3"/>
      <c r="B95" s="42" t="s">
        <v>4</v>
      </c>
      <c r="C95" s="53"/>
      <c r="D95" s="59">
        <v>0</v>
      </c>
      <c r="E95" s="60">
        <v>0</v>
      </c>
      <c r="F95" s="60">
        <v>0</v>
      </c>
      <c r="G95" s="60">
        <v>1</v>
      </c>
      <c r="H95" s="60">
        <v>1</v>
      </c>
      <c r="I95" s="60">
        <v>0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</row>
    <row r="98" spans="2:63" ht="18.75" customHeight="1">
      <c r="B98" s="122" t="s">
        <v>40</v>
      </c>
      <c r="C98" s="122"/>
      <c r="D98" s="122"/>
      <c r="E98" s="122"/>
      <c r="F98" s="122"/>
      <c r="BC98" s="5"/>
      <c r="BD98" s="5"/>
      <c r="BE98" s="5"/>
      <c r="BF98" s="5"/>
      <c r="BG98" s="5"/>
      <c r="BH98" s="5"/>
      <c r="BI98" s="5"/>
      <c r="BJ98" s="5"/>
      <c r="BK98" s="5"/>
    </row>
    <row r="99" spans="2:63">
      <c r="BC99" s="5"/>
      <c r="BD99" s="5"/>
      <c r="BE99" s="5"/>
      <c r="BF99" s="5"/>
      <c r="BG99" s="5"/>
      <c r="BH99" s="5"/>
      <c r="BI99" s="5"/>
      <c r="BJ99" s="5"/>
      <c r="BK99" s="5"/>
    </row>
    <row r="100" spans="2:63" ht="13.2">
      <c r="C100" s="118">
        <v>15.18</v>
      </c>
      <c r="D100" s="46" t="s">
        <v>41</v>
      </c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109">
        <v>25</v>
      </c>
      <c r="D101" s="46" t="s">
        <v>42</v>
      </c>
      <c r="BC101" s="5"/>
      <c r="BD101" s="5"/>
      <c r="BE101" s="5"/>
      <c r="BF101" s="5"/>
      <c r="BG101" s="5"/>
      <c r="BH101" s="5"/>
      <c r="BI101" s="5"/>
      <c r="BJ101" s="5"/>
      <c r="BK101" s="5"/>
    </row>
  </sheetData>
  <mergeCells count="16">
    <mergeCell ref="L51:M51"/>
    <mergeCell ref="B98:F98"/>
    <mergeCell ref="B84:F84"/>
    <mergeCell ref="B51:C51"/>
    <mergeCell ref="D51:E51"/>
    <mergeCell ref="A2:I2"/>
    <mergeCell ref="A3:I3"/>
    <mergeCell ref="A10:I10"/>
    <mergeCell ref="A11:G11"/>
    <mergeCell ref="F51:G51"/>
    <mergeCell ref="H51:I51"/>
    <mergeCell ref="B12:D12"/>
    <mergeCell ref="E12:G12"/>
    <mergeCell ref="I12:J12"/>
    <mergeCell ref="A49:I49"/>
    <mergeCell ref="J51:K51"/>
  </mergeCells>
  <phoneticPr fontId="3" type="noConversion"/>
  <pageMargins left="0.75" right="0.75" top="1" bottom="0.61" header="0.5" footer="0.5"/>
  <pageSetup orientation="portrait" r:id="rId1"/>
  <headerFooter alignWithMargins="0"/>
  <rowBreaks count="1" manualBreakCount="1">
    <brk id="48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02"/>
  <sheetViews>
    <sheetView showGridLines="0" zoomScaleNormal="100" zoomScaleSheetLayoutView="100" workbookViewId="0">
      <selection activeCell="J110" sqref="J110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875" style="3" customWidth="1"/>
    <col min="9" max="9" width="11.375" style="3" customWidth="1"/>
    <col min="10" max="11" width="11.375" style="5" customWidth="1"/>
    <col min="12" max="12" width="11" style="5" customWidth="1"/>
    <col min="13" max="13" width="11.25" style="5" customWidth="1"/>
    <col min="14" max="42" width="4.875" style="5" customWidth="1"/>
    <col min="43" max="49" width="4.875" style="3" customWidth="1"/>
    <col min="50" max="16384" width="11.375" style="3"/>
  </cols>
  <sheetData>
    <row r="1" spans="1:42" ht="15" customHeight="1"/>
    <row r="2" spans="1:42" ht="22.8">
      <c r="A2" s="134" t="s">
        <v>36</v>
      </c>
      <c r="B2" s="134"/>
      <c r="C2" s="134"/>
      <c r="D2" s="134"/>
      <c r="E2" s="134"/>
      <c r="F2" s="134"/>
      <c r="G2" s="134"/>
      <c r="H2" s="141"/>
      <c r="I2" s="141"/>
      <c r="J2" s="6"/>
    </row>
    <row r="3" spans="1:42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42" ht="6.75" customHeight="1">
      <c r="F4" s="4"/>
      <c r="I4" s="3" t="s">
        <v>44</v>
      </c>
    </row>
    <row r="5" spans="1:42" ht="13.8" thickBot="1">
      <c r="F5" s="4"/>
    </row>
    <row r="6" spans="1:42" s="1" customFormat="1" ht="14.4" thickBot="1">
      <c r="A6" s="7" t="s">
        <v>14</v>
      </c>
      <c r="B6" s="8">
        <v>2018</v>
      </c>
      <c r="C6" s="8">
        <v>2022</v>
      </c>
      <c r="D6" s="146">
        <v>2023</v>
      </c>
      <c r="E6" s="7">
        <v>2024</v>
      </c>
      <c r="F6" s="121"/>
      <c r="G6" s="121"/>
      <c r="H6" s="121"/>
      <c r="I6" s="121"/>
      <c r="J6" s="121"/>
      <c r="K6" s="121"/>
      <c r="L6" s="14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" customFormat="1" ht="14.4" thickBot="1">
      <c r="A7" s="9" t="s">
        <v>15</v>
      </c>
      <c r="B7" s="10">
        <v>0.69230000000000003</v>
      </c>
      <c r="C7" s="10">
        <v>0.78569999999999995</v>
      </c>
      <c r="D7" s="147">
        <v>0.83</v>
      </c>
      <c r="E7" s="148">
        <v>0.8</v>
      </c>
      <c r="F7" s="144"/>
      <c r="G7" s="144"/>
      <c r="H7" s="144"/>
      <c r="I7" s="144"/>
      <c r="J7" s="144"/>
      <c r="K7" s="144"/>
      <c r="L7" s="14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" customHeight="1">
      <c r="D8" s="12" t="s">
        <v>47</v>
      </c>
    </row>
    <row r="9" spans="1:42" ht="15" customHeight="1"/>
    <row r="10" spans="1:42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42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42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2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2" ht="14.4" thickBot="1">
      <c r="A14" s="80">
        <v>2018</v>
      </c>
      <c r="B14" s="66">
        <v>0.6</v>
      </c>
      <c r="C14" s="32">
        <v>0.75560000000000005</v>
      </c>
      <c r="D14" s="23">
        <v>0.11899999999999999</v>
      </c>
      <c r="E14" s="31">
        <v>0.6</v>
      </c>
      <c r="F14" s="32">
        <v>0.87050000000000005</v>
      </c>
      <c r="G14" s="23">
        <v>0.184</v>
      </c>
      <c r="H14" s="24" t="s">
        <v>28</v>
      </c>
      <c r="I14" s="90">
        <v>0.75929999999999997</v>
      </c>
      <c r="J14" s="90">
        <v>0.71540000000000004</v>
      </c>
      <c r="T14" s="34"/>
      <c r="U14" s="35"/>
      <c r="X14" s="34"/>
      <c r="Y14" s="35"/>
    </row>
    <row r="15" spans="1:42" ht="14.4" thickBot="1">
      <c r="A15" s="80">
        <v>2022</v>
      </c>
      <c r="B15" s="66">
        <v>0.6</v>
      </c>
      <c r="C15" s="32">
        <v>0.51</v>
      </c>
      <c r="D15" s="23">
        <f t="shared" ref="D15" si="0">(C15-C14)/C14</f>
        <v>-0.32503970354685024</v>
      </c>
      <c r="E15" s="31">
        <v>0.6</v>
      </c>
      <c r="F15" s="32">
        <v>0.52910000000000001</v>
      </c>
      <c r="G15" s="23">
        <f t="shared" ref="G15" si="1">(F15-F14)/F14</f>
        <v>-0.39218839747271683</v>
      </c>
      <c r="H15" s="24" t="s">
        <v>45</v>
      </c>
      <c r="I15" s="90">
        <v>0.50949999999999995</v>
      </c>
      <c r="J15" s="90">
        <v>0.51470000000000005</v>
      </c>
      <c r="T15" s="36"/>
      <c r="X15" s="36"/>
    </row>
    <row r="16" spans="1:42" ht="14.4" thickBot="1">
      <c r="A16" s="80">
        <v>2023</v>
      </c>
      <c r="B16" s="66">
        <v>0.6</v>
      </c>
      <c r="C16" s="32">
        <v>0.52170000000000005</v>
      </c>
      <c r="D16" s="23">
        <f t="shared" ref="D16" si="2">(C16-C15)/C15</f>
        <v>2.2941176470588319E-2</v>
      </c>
      <c r="E16" s="31">
        <v>0.6</v>
      </c>
      <c r="F16" s="32">
        <v>0.55889999999999995</v>
      </c>
      <c r="G16" s="23">
        <f t="shared" ref="G16" si="3">(F16-F15)/F15</f>
        <v>5.6322056322056203E-2</v>
      </c>
      <c r="H16" s="24" t="s">
        <v>45</v>
      </c>
      <c r="I16" s="142">
        <v>0.4698</v>
      </c>
      <c r="J16" s="142">
        <v>0.45379999999999998</v>
      </c>
      <c r="T16" s="36"/>
      <c r="X16" s="36"/>
    </row>
    <row r="17" spans="1:25" ht="14.4" thickBot="1">
      <c r="A17" s="79">
        <v>2024</v>
      </c>
      <c r="B17" s="85">
        <v>0.6</v>
      </c>
      <c r="C17" s="86">
        <v>0.6</v>
      </c>
      <c r="D17" s="26">
        <f t="shared" ref="D17" si="4">(C17-C16)/C16</f>
        <v>0.15008625646923504</v>
      </c>
      <c r="E17" s="87">
        <v>0.6</v>
      </c>
      <c r="F17" s="86">
        <v>0.59219999999999995</v>
      </c>
      <c r="G17" s="26">
        <f t="shared" ref="G17" si="5">(F17-F16)/F16</f>
        <v>5.9581320450885669E-2</v>
      </c>
      <c r="H17" s="27" t="s">
        <v>45</v>
      </c>
      <c r="I17" s="117">
        <v>0.45800000000000002</v>
      </c>
      <c r="J17" s="117">
        <v>0.42049999999999998</v>
      </c>
      <c r="T17" s="34"/>
      <c r="U17" s="35"/>
      <c r="X17" s="34"/>
      <c r="Y17" s="35"/>
    </row>
    <row r="18" spans="1:25">
      <c r="T18" s="34"/>
      <c r="U18" s="35"/>
      <c r="X18" s="34"/>
      <c r="Y18" s="35"/>
    </row>
    <row r="19" spans="1:25">
      <c r="T19" s="34"/>
      <c r="U19" s="35"/>
      <c r="X19" s="34"/>
      <c r="Y19" s="35"/>
    </row>
    <row r="20" spans="1:25">
      <c r="T20" s="34"/>
      <c r="U20" s="35"/>
      <c r="X20" s="34"/>
      <c r="Y20" s="35"/>
    </row>
    <row r="21" spans="1:25">
      <c r="T21" s="34"/>
      <c r="U21" s="35"/>
      <c r="X21" s="34"/>
      <c r="Y21" s="35"/>
    </row>
    <row r="22" spans="1:25">
      <c r="T22" s="34"/>
      <c r="U22" s="35"/>
      <c r="X22" s="34"/>
      <c r="Y22" s="35"/>
    </row>
    <row r="23" spans="1:25">
      <c r="T23" s="34"/>
      <c r="U23" s="35"/>
      <c r="X23" s="34"/>
      <c r="Y23" s="35"/>
    </row>
    <row r="24" spans="1:25">
      <c r="L24" s="35"/>
      <c r="M24" s="35"/>
    </row>
    <row r="26" spans="1:25">
      <c r="W26" s="36"/>
    </row>
    <row r="27" spans="1:25">
      <c r="W27" s="36"/>
    </row>
    <row r="28" spans="1:25">
      <c r="W28" s="36"/>
    </row>
    <row r="29" spans="1:25">
      <c r="W29" s="36"/>
    </row>
    <row r="30" spans="1:25">
      <c r="W30" s="36"/>
    </row>
    <row r="31" spans="1:25">
      <c r="W31" s="36"/>
    </row>
    <row r="48" ht="12" customHeight="1"/>
    <row r="49" spans="1:42" ht="19.05" customHeight="1">
      <c r="A49" s="125" t="s">
        <v>24</v>
      </c>
      <c r="B49" s="125"/>
      <c r="C49" s="125"/>
      <c r="D49" s="125"/>
      <c r="E49" s="125"/>
      <c r="F49" s="125"/>
      <c r="G49" s="125"/>
      <c r="H49" s="126"/>
      <c r="I49" s="126"/>
    </row>
    <row r="50" spans="1:42" ht="12.6" thickBot="1"/>
    <row r="51" spans="1:42" s="4" customFormat="1" ht="14.1" customHeight="1" thickBot="1">
      <c r="B51" s="138">
        <v>2016</v>
      </c>
      <c r="C51" s="139"/>
      <c r="D51" s="138">
        <v>2017</v>
      </c>
      <c r="E51" s="139"/>
      <c r="F51" s="138">
        <v>2018</v>
      </c>
      <c r="G51" s="139"/>
      <c r="H51" s="138">
        <v>2022</v>
      </c>
      <c r="I51" s="139"/>
      <c r="J51" s="138">
        <v>2023</v>
      </c>
      <c r="K51" s="139"/>
      <c r="L51" s="138">
        <v>2024</v>
      </c>
      <c r="M51" s="139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</row>
    <row r="52" spans="1:42" s="4" customFormat="1" ht="13.8" thickBot="1">
      <c r="A52" s="84" t="s">
        <v>7</v>
      </c>
      <c r="B52" s="38" t="s">
        <v>8</v>
      </c>
      <c r="C52" s="18" t="s">
        <v>9</v>
      </c>
      <c r="D52" s="38" t="s">
        <v>8</v>
      </c>
      <c r="E52" s="18" t="s">
        <v>9</v>
      </c>
      <c r="F52" s="38" t="s">
        <v>8</v>
      </c>
      <c r="G52" s="18" t="s">
        <v>9</v>
      </c>
      <c r="H52" s="38" t="s">
        <v>8</v>
      </c>
      <c r="I52" s="18" t="s">
        <v>9</v>
      </c>
      <c r="J52" s="38" t="s">
        <v>8</v>
      </c>
      <c r="K52" s="18" t="s">
        <v>9</v>
      </c>
      <c r="L52" s="38" t="s">
        <v>8</v>
      </c>
      <c r="M52" s="18" t="s">
        <v>9</v>
      </c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</row>
    <row r="53" spans="1:42" s="4" customFormat="1" ht="13.2">
      <c r="A53" s="42" t="s">
        <v>0</v>
      </c>
      <c r="B53" s="39">
        <v>46.9</v>
      </c>
      <c r="C53" s="40">
        <f>B53/B63</f>
        <v>0.72153846153846146</v>
      </c>
      <c r="D53" s="39">
        <v>50</v>
      </c>
      <c r="E53" s="40">
        <f>D53/D63</f>
        <v>0.6097560975609756</v>
      </c>
      <c r="F53" s="39">
        <v>34</v>
      </c>
      <c r="G53" s="40">
        <f>F53/F63</f>
        <v>0.75555555555555554</v>
      </c>
      <c r="H53" s="39">
        <v>21.42</v>
      </c>
      <c r="I53" s="40">
        <f>H53/H63</f>
        <v>0.51</v>
      </c>
      <c r="J53" s="39">
        <v>12</v>
      </c>
      <c r="K53" s="40">
        <v>0.52173913043478259</v>
      </c>
      <c r="L53" s="39">
        <v>12</v>
      </c>
      <c r="M53" s="40">
        <v>0.6</v>
      </c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</row>
    <row r="54" spans="1:42" s="4" customFormat="1" ht="13.2">
      <c r="A54" s="42" t="s">
        <v>21</v>
      </c>
      <c r="B54" s="43">
        <v>6.1</v>
      </c>
      <c r="C54" s="44">
        <f>B54/B63</f>
        <v>9.3846153846153843E-2</v>
      </c>
      <c r="D54" s="43">
        <v>7</v>
      </c>
      <c r="E54" s="44">
        <f>D54/D63</f>
        <v>8.5365853658536592E-2</v>
      </c>
      <c r="F54" s="43">
        <v>0</v>
      </c>
      <c r="G54" s="44">
        <f>F54/F63</f>
        <v>0</v>
      </c>
      <c r="H54" s="43">
        <v>0.57999999999999996</v>
      </c>
      <c r="I54" s="44">
        <f>H54/H63</f>
        <v>1.3809523809523808E-2</v>
      </c>
      <c r="J54" s="43">
        <v>0</v>
      </c>
      <c r="K54" s="44">
        <v>0</v>
      </c>
      <c r="L54" s="43">
        <v>0</v>
      </c>
      <c r="M54" s="44">
        <v>0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</row>
    <row r="55" spans="1:42" s="4" customFormat="1" ht="13.2">
      <c r="A55" s="42" t="s">
        <v>3</v>
      </c>
      <c r="B55" s="43">
        <v>1</v>
      </c>
      <c r="C55" s="44">
        <f>B55/B63</f>
        <v>1.5384615384615385E-2</v>
      </c>
      <c r="D55" s="43">
        <v>0</v>
      </c>
      <c r="E55" s="44">
        <f>D55/D63</f>
        <v>0</v>
      </c>
      <c r="F55" s="43">
        <v>0</v>
      </c>
      <c r="G55" s="44">
        <f>F55/F63</f>
        <v>0</v>
      </c>
      <c r="H55" s="43">
        <v>0</v>
      </c>
      <c r="I55" s="44">
        <f>H55/H63</f>
        <v>0</v>
      </c>
      <c r="J55" s="43">
        <v>0</v>
      </c>
      <c r="K55" s="44">
        <v>0</v>
      </c>
      <c r="L55" s="43">
        <v>0</v>
      </c>
      <c r="M55" s="44">
        <v>0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</row>
    <row r="56" spans="1:42" s="4" customFormat="1" ht="13.2">
      <c r="A56" s="42" t="s">
        <v>1</v>
      </c>
      <c r="B56" s="43">
        <v>1</v>
      </c>
      <c r="C56" s="44">
        <f>B56/B63</f>
        <v>1.5384615384615385E-2</v>
      </c>
      <c r="D56" s="43">
        <v>0</v>
      </c>
      <c r="E56" s="44">
        <f>D56/D63</f>
        <v>0</v>
      </c>
      <c r="F56" s="43">
        <v>0</v>
      </c>
      <c r="G56" s="44">
        <f>F56/F63</f>
        <v>0</v>
      </c>
      <c r="H56" s="43">
        <v>0</v>
      </c>
      <c r="I56" s="44">
        <f>H56/H63</f>
        <v>0</v>
      </c>
      <c r="J56" s="43">
        <v>0</v>
      </c>
      <c r="K56" s="44">
        <v>0</v>
      </c>
      <c r="L56" s="43">
        <v>0</v>
      </c>
      <c r="M56" s="44">
        <v>0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</row>
    <row r="57" spans="1:42" s="4" customFormat="1" ht="13.2">
      <c r="A57" s="42" t="s">
        <v>2</v>
      </c>
      <c r="B57" s="43">
        <v>6</v>
      </c>
      <c r="C57" s="44">
        <f>B57/B63</f>
        <v>9.2307692307692313E-2</v>
      </c>
      <c r="D57" s="43">
        <v>12</v>
      </c>
      <c r="E57" s="44">
        <f>D57/D63</f>
        <v>0.14634146341463414</v>
      </c>
      <c r="F57" s="43">
        <v>5</v>
      </c>
      <c r="G57" s="44">
        <f>F57/F63</f>
        <v>0.1111111111111111</v>
      </c>
      <c r="H57" s="43">
        <v>0</v>
      </c>
      <c r="I57" s="44">
        <f>H57/H63</f>
        <v>0</v>
      </c>
      <c r="J57" s="43">
        <v>0</v>
      </c>
      <c r="K57" s="44">
        <v>0</v>
      </c>
      <c r="L57" s="43">
        <v>0</v>
      </c>
      <c r="M57" s="44">
        <v>0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</row>
    <row r="58" spans="1:42" s="4" customFormat="1" ht="12.75" customHeight="1">
      <c r="A58" s="45" t="s">
        <v>16</v>
      </c>
      <c r="B58" s="43">
        <v>0</v>
      </c>
      <c r="C58" s="44">
        <f>B58/B63</f>
        <v>0</v>
      </c>
      <c r="D58" s="43">
        <v>1</v>
      </c>
      <c r="E58" s="44">
        <f>D58/D63</f>
        <v>1.2195121951219513E-2</v>
      </c>
      <c r="F58" s="43"/>
      <c r="G58" s="44">
        <f>F58/F63</f>
        <v>0</v>
      </c>
      <c r="H58" s="43">
        <v>0</v>
      </c>
      <c r="I58" s="44">
        <f>H58/H63</f>
        <v>0</v>
      </c>
      <c r="J58" s="43">
        <v>0</v>
      </c>
      <c r="K58" s="44">
        <v>0</v>
      </c>
      <c r="L58" s="43">
        <v>0</v>
      </c>
      <c r="M58" s="44">
        <v>0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</row>
    <row r="59" spans="1:42" ht="13.2">
      <c r="A59" s="42" t="s">
        <v>37</v>
      </c>
      <c r="B59" s="43">
        <v>1</v>
      </c>
      <c r="C59" s="44">
        <f>B59/B63</f>
        <v>1.5384615384615385E-2</v>
      </c>
      <c r="D59" s="43">
        <v>7</v>
      </c>
      <c r="E59" s="44">
        <f>D59/D63</f>
        <v>8.5365853658536592E-2</v>
      </c>
      <c r="F59" s="43">
        <v>6</v>
      </c>
      <c r="G59" s="44">
        <f>F59/F63</f>
        <v>0.13333333333333333</v>
      </c>
      <c r="H59" s="43">
        <v>0</v>
      </c>
      <c r="I59" s="44">
        <f>H59/H63</f>
        <v>0</v>
      </c>
      <c r="J59" s="43">
        <v>0</v>
      </c>
      <c r="K59" s="44">
        <v>0</v>
      </c>
      <c r="L59" s="43">
        <v>0</v>
      </c>
      <c r="M59" s="44">
        <v>0</v>
      </c>
      <c r="AM59" s="3"/>
      <c r="AN59" s="3"/>
      <c r="AO59" s="3"/>
      <c r="AP59" s="3"/>
    </row>
    <row r="60" spans="1:42" s="4" customFormat="1" ht="13.2">
      <c r="A60" s="42" t="s">
        <v>34</v>
      </c>
      <c r="B60" s="43">
        <v>3</v>
      </c>
      <c r="C60" s="44">
        <f>B60/B63</f>
        <v>4.6153846153846156E-2</v>
      </c>
      <c r="D60" s="43">
        <v>0</v>
      </c>
      <c r="E60" s="44">
        <f>D60/D63</f>
        <v>0</v>
      </c>
      <c r="F60" s="43">
        <v>0</v>
      </c>
      <c r="G60" s="44">
        <f>F60/F63</f>
        <v>0</v>
      </c>
      <c r="H60" s="43">
        <v>18</v>
      </c>
      <c r="I60" s="44">
        <f>H60/H63</f>
        <v>0.42857142857142855</v>
      </c>
      <c r="J60" s="43">
        <v>11</v>
      </c>
      <c r="K60" s="44">
        <v>0.47826086956521741</v>
      </c>
      <c r="L60" s="43">
        <v>8</v>
      </c>
      <c r="M60" s="44">
        <v>0.4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</row>
    <row r="61" spans="1:42" s="4" customFormat="1" ht="13.2">
      <c r="A61" s="42" t="s">
        <v>5</v>
      </c>
      <c r="B61" s="43">
        <v>0</v>
      </c>
      <c r="C61" s="44">
        <f>B61/B63</f>
        <v>0</v>
      </c>
      <c r="D61" s="43">
        <v>0</v>
      </c>
      <c r="E61" s="44">
        <f>D61/D63</f>
        <v>0</v>
      </c>
      <c r="F61" s="43">
        <v>0</v>
      </c>
      <c r="G61" s="44">
        <f>F61/F63</f>
        <v>0</v>
      </c>
      <c r="H61" s="43">
        <v>2</v>
      </c>
      <c r="I61" s="44">
        <f>H61/H63</f>
        <v>4.7619047619047616E-2</v>
      </c>
      <c r="J61" s="43">
        <v>0</v>
      </c>
      <c r="K61" s="44">
        <v>0</v>
      </c>
      <c r="L61" s="43">
        <v>0</v>
      </c>
      <c r="M61" s="44">
        <v>0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</row>
    <row r="62" spans="1:42" s="4" customFormat="1" ht="13.2">
      <c r="A62" s="42" t="s">
        <v>4</v>
      </c>
      <c r="B62" s="43">
        <v>0</v>
      </c>
      <c r="C62" s="44">
        <f>B62/B63</f>
        <v>0</v>
      </c>
      <c r="D62" s="43">
        <v>5</v>
      </c>
      <c r="E62" s="44">
        <f>D62/D63</f>
        <v>6.097560975609756E-2</v>
      </c>
      <c r="F62" s="43">
        <v>0</v>
      </c>
      <c r="G62" s="44">
        <f>F62/F63</f>
        <v>0</v>
      </c>
      <c r="H62" s="43">
        <v>0</v>
      </c>
      <c r="I62" s="44">
        <f>H62/H63</f>
        <v>0</v>
      </c>
      <c r="J62" s="43">
        <v>0</v>
      </c>
      <c r="K62" s="44">
        <v>0</v>
      </c>
      <c r="L62" s="43">
        <v>0</v>
      </c>
      <c r="M62" s="44">
        <v>0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</row>
    <row r="63" spans="1:42" s="4" customFormat="1" ht="13.8" thickBot="1">
      <c r="A63" s="42" t="s">
        <v>6</v>
      </c>
      <c r="B63" s="77">
        <f t="shared" ref="B63:I63" si="6">SUM(B53:B62)</f>
        <v>65</v>
      </c>
      <c r="C63" s="78">
        <f t="shared" si="6"/>
        <v>1</v>
      </c>
      <c r="D63" s="77">
        <f t="shared" si="6"/>
        <v>82</v>
      </c>
      <c r="E63" s="78">
        <f t="shared" si="6"/>
        <v>1</v>
      </c>
      <c r="F63" s="77">
        <f t="shared" si="6"/>
        <v>45</v>
      </c>
      <c r="G63" s="78">
        <f t="shared" si="6"/>
        <v>1</v>
      </c>
      <c r="H63" s="77">
        <f t="shared" si="6"/>
        <v>42</v>
      </c>
      <c r="I63" s="78">
        <f t="shared" si="6"/>
        <v>1</v>
      </c>
      <c r="J63" s="77">
        <v>23</v>
      </c>
      <c r="K63" s="78">
        <v>1</v>
      </c>
      <c r="L63" s="77">
        <v>20</v>
      </c>
      <c r="M63" s="78">
        <v>1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</row>
    <row r="64" spans="1:42" s="4" customFormat="1" ht="13.2">
      <c r="A64" s="46"/>
      <c r="B64" s="47"/>
      <c r="C64" s="48"/>
      <c r="D64" s="49"/>
      <c r="E64" s="41"/>
      <c r="F64" s="49"/>
      <c r="G64" s="41"/>
      <c r="H64" s="41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</row>
    <row r="65" spans="1:42" s="4" customFormat="1" ht="13.2">
      <c r="A65" s="46"/>
      <c r="B65" s="47"/>
      <c r="C65" s="48"/>
      <c r="D65" s="49"/>
      <c r="E65" s="41"/>
      <c r="F65" s="49"/>
      <c r="G65" s="41"/>
      <c r="H65" s="4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</row>
    <row r="66" spans="1:42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</row>
    <row r="67" spans="1:42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</row>
    <row r="68" spans="1:42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</row>
    <row r="69" spans="1:42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</row>
    <row r="85" spans="1:40" ht="41.1" customHeight="1">
      <c r="A85" s="50"/>
      <c r="B85" s="122" t="s">
        <v>38</v>
      </c>
      <c r="C85" s="122"/>
      <c r="D85" s="122"/>
      <c r="E85" s="122"/>
      <c r="F85" s="122"/>
      <c r="G85" s="50"/>
      <c r="H85" s="51"/>
      <c r="I85" s="51"/>
    </row>
    <row r="86" spans="1:40" ht="12.6" thickBot="1"/>
    <row r="87" spans="1:40" s="4" customFormat="1" ht="13.8" thickBot="1">
      <c r="C87" s="3"/>
      <c r="D87" s="52">
        <v>2016</v>
      </c>
      <c r="E87" s="52">
        <v>2017</v>
      </c>
      <c r="F87" s="52">
        <v>2018</v>
      </c>
      <c r="G87" s="52">
        <v>2022</v>
      </c>
      <c r="H87" s="52">
        <v>2023</v>
      </c>
      <c r="I87" s="52">
        <v>2024</v>
      </c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</row>
    <row r="88" spans="1:40" s="4" customFormat="1" ht="13.2">
      <c r="B88" s="42" t="s">
        <v>21</v>
      </c>
      <c r="C88" s="53"/>
      <c r="D88" s="54">
        <v>0</v>
      </c>
      <c r="E88" s="58">
        <v>3</v>
      </c>
      <c r="F88" s="58">
        <v>1</v>
      </c>
      <c r="G88" s="58">
        <v>4</v>
      </c>
      <c r="H88" s="58">
        <v>2</v>
      </c>
      <c r="I88" s="58">
        <v>1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</row>
    <row r="89" spans="1:40" s="4" customFormat="1" ht="13.2">
      <c r="B89" s="42" t="s">
        <v>3</v>
      </c>
      <c r="C89" s="56"/>
      <c r="D89" s="57">
        <v>2</v>
      </c>
      <c r="E89" s="58">
        <v>0</v>
      </c>
      <c r="F89" s="58">
        <v>1</v>
      </c>
      <c r="G89" s="58">
        <v>1</v>
      </c>
      <c r="H89" s="58">
        <v>0</v>
      </c>
      <c r="I89" s="58">
        <v>0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</row>
    <row r="90" spans="1:40" s="4" customFormat="1" ht="13.2">
      <c r="B90" s="42" t="s">
        <v>1</v>
      </c>
      <c r="C90" s="56"/>
      <c r="D90" s="57">
        <v>2</v>
      </c>
      <c r="E90" s="58">
        <v>4</v>
      </c>
      <c r="F90" s="58">
        <v>2</v>
      </c>
      <c r="G90" s="58">
        <v>0</v>
      </c>
      <c r="H90" s="58">
        <v>0</v>
      </c>
      <c r="I90" s="58">
        <v>1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</row>
    <row r="91" spans="1:40" s="4" customFormat="1" ht="13.2">
      <c r="B91" s="42" t="s">
        <v>2</v>
      </c>
      <c r="C91" s="56"/>
      <c r="D91" s="57">
        <v>3</v>
      </c>
      <c r="E91" s="58">
        <v>3</v>
      </c>
      <c r="F91" s="58">
        <v>2</v>
      </c>
      <c r="G91" s="58">
        <v>0</v>
      </c>
      <c r="H91" s="58">
        <v>1</v>
      </c>
      <c r="I91" s="58">
        <v>1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</row>
    <row r="92" spans="1:40" s="4" customFormat="1" ht="12.75" customHeight="1">
      <c r="B92" s="45" t="s">
        <v>16</v>
      </c>
      <c r="C92" s="56"/>
      <c r="D92" s="57">
        <v>5</v>
      </c>
      <c r="E92" s="58">
        <v>6</v>
      </c>
      <c r="F92" s="58">
        <v>7</v>
      </c>
      <c r="G92" s="58">
        <v>4</v>
      </c>
      <c r="H92" s="58">
        <v>3</v>
      </c>
      <c r="I92" s="58">
        <v>4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</row>
    <row r="93" spans="1:40" s="4" customFormat="1" ht="12.75" customHeight="1">
      <c r="B93" s="45" t="s">
        <v>37</v>
      </c>
      <c r="C93" s="56"/>
      <c r="D93" s="57">
        <v>6</v>
      </c>
      <c r="E93" s="58">
        <v>5</v>
      </c>
      <c r="F93" s="58"/>
      <c r="G93" s="58"/>
      <c r="H93" s="58"/>
      <c r="I93" s="58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</row>
    <row r="94" spans="1:40" s="4" customFormat="1" ht="15" customHeight="1">
      <c r="B94" s="42" t="s">
        <v>34</v>
      </c>
      <c r="C94" s="56"/>
      <c r="D94" s="57">
        <v>4</v>
      </c>
      <c r="E94" s="58">
        <v>9</v>
      </c>
      <c r="F94" s="58">
        <v>3</v>
      </c>
      <c r="G94" s="58">
        <v>5</v>
      </c>
      <c r="H94" s="58">
        <v>4</v>
      </c>
      <c r="I94" s="58">
        <v>2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</row>
    <row r="95" spans="1:40" s="4" customFormat="1" ht="15" customHeight="1">
      <c r="B95" s="42" t="s">
        <v>5</v>
      </c>
      <c r="C95" s="56"/>
      <c r="D95" s="57">
        <v>0</v>
      </c>
      <c r="E95" s="58">
        <v>0</v>
      </c>
      <c r="F95" s="58">
        <v>0</v>
      </c>
      <c r="G95" s="58">
        <v>0</v>
      </c>
      <c r="H95" s="58">
        <v>0</v>
      </c>
      <c r="I95" s="58">
        <v>1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</row>
    <row r="96" spans="1:40" s="4" customFormat="1" ht="13.8" thickBot="1">
      <c r="B96" s="42" t="s">
        <v>4</v>
      </c>
      <c r="C96" s="53"/>
      <c r="D96" s="59">
        <v>0</v>
      </c>
      <c r="E96" s="60">
        <v>1</v>
      </c>
      <c r="F96" s="60">
        <v>0</v>
      </c>
      <c r="G96" s="60">
        <v>0</v>
      </c>
      <c r="H96" s="60">
        <v>0</v>
      </c>
      <c r="I96" s="60">
        <v>1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</row>
    <row r="99" spans="2:6" ht="17.399999999999999">
      <c r="B99" s="122" t="s">
        <v>40</v>
      </c>
      <c r="C99" s="122"/>
      <c r="D99" s="122"/>
      <c r="E99" s="122"/>
      <c r="F99" s="122"/>
    </row>
    <row r="101" spans="2:6" ht="13.2">
      <c r="C101" s="61">
        <v>12.75</v>
      </c>
      <c r="D101" s="46" t="s">
        <v>41</v>
      </c>
    </row>
    <row r="102" spans="2:6" ht="13.2">
      <c r="C102" s="109">
        <v>27.5</v>
      </c>
      <c r="D102" s="46" t="s">
        <v>42</v>
      </c>
    </row>
  </sheetData>
  <mergeCells count="16">
    <mergeCell ref="L51:M51"/>
    <mergeCell ref="B99:F99"/>
    <mergeCell ref="B85:F85"/>
    <mergeCell ref="D51:E51"/>
    <mergeCell ref="A2:I2"/>
    <mergeCell ref="A3:I3"/>
    <mergeCell ref="A10:I10"/>
    <mergeCell ref="A11:G11"/>
    <mergeCell ref="B12:D12"/>
    <mergeCell ref="E12:G12"/>
    <mergeCell ref="I12:J12"/>
    <mergeCell ref="J51:K51"/>
    <mergeCell ref="H51:I51"/>
    <mergeCell ref="F51:G51"/>
    <mergeCell ref="A49:I49"/>
    <mergeCell ref="B51:C51"/>
  </mergeCells>
  <phoneticPr fontId="3" type="noConversion"/>
  <pageMargins left="0.75" right="0.75" top="1" bottom="0.46" header="0.5" footer="0.34"/>
  <pageSetup orientation="portrait" r:id="rId1"/>
  <headerFooter alignWithMargins="0"/>
  <rowBreaks count="1" manualBreakCount="1">
    <brk id="4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103"/>
  <sheetViews>
    <sheetView showGridLines="0" zoomScaleNormal="100" workbookViewId="0">
      <selection activeCell="M88" sqref="M88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 customWidth="1"/>
    <col min="10" max="13" width="11.375" style="5" customWidth="1"/>
    <col min="14" max="50" width="5" style="5" customWidth="1"/>
    <col min="51" max="64" width="11.375" style="5" customWidth="1"/>
    <col min="65" max="16384" width="11.375" style="3"/>
  </cols>
  <sheetData>
    <row r="1" spans="1:64" ht="15" customHeight="1">
      <c r="A1" s="134"/>
      <c r="B1" s="134"/>
      <c r="C1" s="134"/>
      <c r="D1" s="134"/>
      <c r="E1" s="134"/>
      <c r="F1" s="134"/>
      <c r="G1" s="134"/>
      <c r="H1" s="124"/>
      <c r="I1" s="124"/>
    </row>
    <row r="2" spans="1:64" ht="22.8">
      <c r="A2" s="134" t="s">
        <v>46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64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64" ht="6.75" customHeight="1">
      <c r="F4" s="4"/>
      <c r="I4" s="3" t="s">
        <v>44</v>
      </c>
    </row>
    <row r="5" spans="1:64" ht="13.8" thickBot="1">
      <c r="F5" s="4"/>
    </row>
    <row r="6" spans="1:64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146">
        <v>2021</v>
      </c>
      <c r="F6" s="8">
        <v>2022</v>
      </c>
      <c r="G6" s="143"/>
      <c r="H6" s="121"/>
      <c r="I6" s="121"/>
      <c r="J6" s="143"/>
      <c r="K6" s="14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64" s="1" customFormat="1" ht="14.4" thickBot="1">
      <c r="A7" s="9" t="s">
        <v>15</v>
      </c>
      <c r="B7" s="10"/>
      <c r="C7" s="10">
        <v>0.76300000000000001</v>
      </c>
      <c r="D7" s="10">
        <v>0.74603174603174605</v>
      </c>
      <c r="E7" s="147">
        <v>0.75960000000000005</v>
      </c>
      <c r="F7" s="149">
        <v>0.73080000000000001</v>
      </c>
      <c r="G7" s="145"/>
      <c r="H7" s="144"/>
      <c r="I7" s="144"/>
      <c r="J7" s="145"/>
      <c r="K7" s="14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4" ht="15" customHeight="1">
      <c r="B8" s="12" t="s">
        <v>47</v>
      </c>
    </row>
    <row r="9" spans="1:64" ht="15" customHeight="1"/>
    <row r="10" spans="1:64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64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64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4" s="1" customFormat="1" ht="14.4" thickBot="1">
      <c r="A13" s="15"/>
      <c r="B13" s="92" t="s">
        <v>11</v>
      </c>
      <c r="C13" s="17" t="s">
        <v>12</v>
      </c>
      <c r="D13" s="18" t="s">
        <v>19</v>
      </c>
      <c r="E13" s="93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4" s="1" customFormat="1" ht="14.4" thickBot="1">
      <c r="A14" s="80">
        <v>2018</v>
      </c>
      <c r="B14" s="88">
        <v>0.6</v>
      </c>
      <c r="C14" s="89">
        <v>0.83689999999999998</v>
      </c>
      <c r="D14" s="100">
        <v>1.6E-2</v>
      </c>
      <c r="E14" s="88">
        <v>0.6</v>
      </c>
      <c r="F14" s="89">
        <v>0.90920000000000001</v>
      </c>
      <c r="G14" s="107">
        <v>8.1000000000000003E-2</v>
      </c>
      <c r="H14" s="106" t="s">
        <v>28</v>
      </c>
      <c r="I14" s="90">
        <v>0.75929999999999997</v>
      </c>
      <c r="J14" s="90">
        <v>0.71540000000000004</v>
      </c>
      <c r="K14" s="2"/>
      <c r="L14" s="2"/>
      <c r="M14" s="2"/>
      <c r="N14" s="2"/>
      <c r="O14" s="2"/>
      <c r="P14" s="2"/>
      <c r="Q14" s="2"/>
      <c r="R14" s="2"/>
      <c r="S14" s="25"/>
      <c r="T14" s="2"/>
      <c r="U14" s="2"/>
      <c r="V14" s="2"/>
      <c r="W14" s="25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4" s="104" customFormat="1" ht="14.4" thickBot="1">
      <c r="A15" s="80">
        <v>2019</v>
      </c>
      <c r="B15" s="110">
        <v>0.6</v>
      </c>
      <c r="C15" s="111">
        <v>0.79690000000000005</v>
      </c>
      <c r="D15" s="112">
        <f t="shared" ref="D15:D16" si="0">(C15-C14)/C14</f>
        <v>-4.7795435535906233E-2</v>
      </c>
      <c r="E15" s="110">
        <v>0.6</v>
      </c>
      <c r="F15" s="111">
        <v>0.79800000000000004</v>
      </c>
      <c r="G15" s="113">
        <f t="shared" ref="G15:G16" si="1">(F15-F14)/F14</f>
        <v>-0.12230532336119662</v>
      </c>
      <c r="H15" s="99" t="s">
        <v>28</v>
      </c>
      <c r="I15" s="90">
        <v>0.73650000000000004</v>
      </c>
      <c r="J15" s="90">
        <v>0.69230000000000003</v>
      </c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5"/>
      <c r="V15" s="35"/>
      <c r="W15" s="35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</row>
    <row r="16" spans="1:64" ht="14.4" thickBot="1">
      <c r="A16" s="80">
        <v>2020</v>
      </c>
      <c r="B16" s="110">
        <v>0.6</v>
      </c>
      <c r="C16" s="111">
        <v>0.80818443804034601</v>
      </c>
      <c r="D16" s="112">
        <f t="shared" si="0"/>
        <v>1.4160419174734542E-2</v>
      </c>
      <c r="E16" s="110">
        <v>0.6</v>
      </c>
      <c r="F16" s="111">
        <v>0.80315250291036089</v>
      </c>
      <c r="G16" s="113">
        <f t="shared" si="1"/>
        <v>6.4567705643619614E-3</v>
      </c>
      <c r="H16" s="99" t="s">
        <v>28</v>
      </c>
      <c r="I16" s="90">
        <v>0.73740000000000006</v>
      </c>
      <c r="J16" s="90">
        <v>0.70799999999999996</v>
      </c>
      <c r="T16" s="34"/>
      <c r="U16" s="35"/>
      <c r="X16" s="34"/>
      <c r="Y16" s="35"/>
    </row>
    <row r="17" spans="1:25" ht="14.4" thickBot="1">
      <c r="A17" s="80">
        <v>2021</v>
      </c>
      <c r="B17" s="110">
        <v>0.6</v>
      </c>
      <c r="C17" s="111">
        <v>0.4375</v>
      </c>
      <c r="D17" s="112">
        <f>(C17-C16)/C16</f>
        <v>-0.45866317215803748</v>
      </c>
      <c r="E17" s="110">
        <v>0.6</v>
      </c>
      <c r="F17" s="111">
        <v>0.38340000000000002</v>
      </c>
      <c r="G17" s="113">
        <f>(F17-F16)/F16</f>
        <v>-0.52263113342648582</v>
      </c>
      <c r="H17" s="99" t="s">
        <v>45</v>
      </c>
      <c r="I17" s="90">
        <f>'W. Indian School'!I17</f>
        <v>0.4874</v>
      </c>
      <c r="J17" s="90">
        <f>'W. Indian School'!J17</f>
        <v>0.4672</v>
      </c>
      <c r="T17" s="34"/>
      <c r="U17" s="35"/>
      <c r="X17" s="34"/>
      <c r="Y17" s="35"/>
    </row>
    <row r="18" spans="1:25" ht="14.4" thickBot="1">
      <c r="A18" s="80">
        <v>2022</v>
      </c>
      <c r="B18" s="110">
        <v>0.6</v>
      </c>
      <c r="C18" s="111">
        <v>0.33029999999999998</v>
      </c>
      <c r="D18" s="112">
        <f>(C18-C17)/C17</f>
        <v>-0.24502857142857146</v>
      </c>
      <c r="E18" s="110">
        <v>0.6</v>
      </c>
      <c r="F18" s="111">
        <v>0.34539999999999998</v>
      </c>
      <c r="G18" s="113">
        <f>(F18-F17)/F17</f>
        <v>-9.911319770474708E-2</v>
      </c>
      <c r="H18" s="99" t="s">
        <v>45</v>
      </c>
      <c r="I18" s="90">
        <f>'W. Indian School'!I18</f>
        <v>0.50949999999999995</v>
      </c>
      <c r="J18" s="90">
        <f>'W. Indian School'!J18</f>
        <v>0.51470000000000005</v>
      </c>
      <c r="T18" s="36"/>
      <c r="X18" s="36"/>
    </row>
    <row r="19" spans="1:25">
      <c r="T19" s="34"/>
      <c r="U19" s="35"/>
      <c r="X19" s="34"/>
      <c r="Y19" s="35"/>
    </row>
    <row r="20" spans="1:25">
      <c r="T20" s="34"/>
      <c r="U20" s="35"/>
      <c r="X20" s="34"/>
      <c r="Y20" s="35"/>
    </row>
    <row r="21" spans="1:25">
      <c r="T21" s="34"/>
      <c r="U21" s="35"/>
      <c r="X21" s="34"/>
      <c r="Y21" s="35"/>
    </row>
    <row r="22" spans="1:25">
      <c r="T22" s="34"/>
      <c r="U22" s="35"/>
      <c r="X22" s="34"/>
      <c r="Y22" s="35"/>
    </row>
    <row r="23" spans="1:25">
      <c r="T23" s="34"/>
      <c r="U23" s="35"/>
      <c r="X23" s="34"/>
      <c r="Y23" s="35"/>
    </row>
    <row r="24" spans="1:25">
      <c r="T24" s="34"/>
      <c r="U24" s="35"/>
      <c r="X24" s="34"/>
      <c r="Y24" s="35"/>
    </row>
    <row r="25" spans="1:25">
      <c r="L25" s="35"/>
      <c r="M25" s="35"/>
    </row>
    <row r="27" spans="1:25">
      <c r="W27" s="36"/>
    </row>
    <row r="28" spans="1:25">
      <c r="W28" s="36"/>
    </row>
    <row r="29" spans="1:25">
      <c r="W29" s="36"/>
    </row>
    <row r="30" spans="1:25">
      <c r="W30" s="36"/>
    </row>
    <row r="31" spans="1:25">
      <c r="W31" s="36"/>
    </row>
    <row r="32" spans="1:25">
      <c r="W32" s="36"/>
    </row>
    <row r="49" spans="1:56" ht="12" customHeight="1"/>
    <row r="50" spans="1:56" ht="19.05" customHeight="1">
      <c r="A50" s="125" t="s">
        <v>24</v>
      </c>
      <c r="B50" s="125"/>
      <c r="C50" s="125"/>
      <c r="D50" s="125"/>
      <c r="E50" s="125"/>
      <c r="F50" s="125"/>
      <c r="G50" s="125"/>
      <c r="H50" s="126"/>
      <c r="I50" s="126"/>
    </row>
    <row r="51" spans="1:56" ht="12.6" thickBot="1"/>
    <row r="52" spans="1:56" s="4" customFormat="1" ht="14.1" customHeight="1" thickBot="1">
      <c r="B52" s="127">
        <v>2018</v>
      </c>
      <c r="C52" s="128"/>
      <c r="D52" s="127">
        <v>2019</v>
      </c>
      <c r="E52" s="128"/>
      <c r="F52" s="127">
        <v>2020</v>
      </c>
      <c r="G52" s="128"/>
      <c r="H52" s="127">
        <v>2021</v>
      </c>
      <c r="I52" s="128"/>
      <c r="J52" s="127">
        <v>2022</v>
      </c>
      <c r="K52" s="128"/>
      <c r="L52" s="152"/>
      <c r="M52" s="152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</row>
    <row r="53" spans="1:56" s="4" customFormat="1" ht="13.8" thickBot="1">
      <c r="A53" s="84" t="s">
        <v>7</v>
      </c>
      <c r="B53" s="38" t="s">
        <v>8</v>
      </c>
      <c r="C53" s="18" t="s">
        <v>9</v>
      </c>
      <c r="D53" s="38" t="s">
        <v>8</v>
      </c>
      <c r="E53" s="18" t="s">
        <v>9</v>
      </c>
      <c r="F53" s="38" t="s">
        <v>8</v>
      </c>
      <c r="G53" s="18" t="s">
        <v>9</v>
      </c>
      <c r="H53" s="38" t="s">
        <v>8</v>
      </c>
      <c r="I53" s="18" t="s">
        <v>9</v>
      </c>
      <c r="J53" s="38" t="s">
        <v>8</v>
      </c>
      <c r="K53" s="18" t="s">
        <v>9</v>
      </c>
      <c r="L53" s="150"/>
      <c r="M53" s="150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</row>
    <row r="54" spans="1:56" s="4" customFormat="1" ht="13.2">
      <c r="A54" s="42" t="s">
        <v>0</v>
      </c>
      <c r="B54" s="39">
        <v>759.06</v>
      </c>
      <c r="C54" s="40">
        <f>B54/B64</f>
        <v>0.83689084895259092</v>
      </c>
      <c r="D54" s="39">
        <v>650.70000000000005</v>
      </c>
      <c r="E54" s="40">
        <f>D54/D64</f>
        <v>0.79693815064298845</v>
      </c>
      <c r="F54" s="39">
        <v>650.70000000000005</v>
      </c>
      <c r="G54" s="40">
        <f>F54/F64</f>
        <v>0.79693815064298845</v>
      </c>
      <c r="H54" s="39">
        <v>254.2</v>
      </c>
      <c r="I54" s="40">
        <f>H54/H64</f>
        <v>0.40933977455716586</v>
      </c>
      <c r="J54" s="39">
        <v>183</v>
      </c>
      <c r="K54" s="40">
        <f>J54/J64</f>
        <v>0.33032490974729239</v>
      </c>
      <c r="L54" s="153"/>
      <c r="M54" s="48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</row>
    <row r="55" spans="1:56" s="4" customFormat="1" ht="13.2">
      <c r="A55" s="42" t="s">
        <v>21</v>
      </c>
      <c r="B55" s="43">
        <v>29.94</v>
      </c>
      <c r="C55" s="44">
        <f>B55/B64</f>
        <v>3.3009922822491732E-2</v>
      </c>
      <c r="D55" s="43">
        <v>20.3</v>
      </c>
      <c r="E55" s="44">
        <f>D55/D64</f>
        <v>2.4862216778934479E-2</v>
      </c>
      <c r="F55" s="43">
        <v>20.3</v>
      </c>
      <c r="G55" s="44">
        <f>F55/F64</f>
        <v>2.4862216778934479E-2</v>
      </c>
      <c r="H55" s="43">
        <v>5.8</v>
      </c>
      <c r="I55" s="44">
        <f>H55/H64</f>
        <v>9.3397745571658607E-3</v>
      </c>
      <c r="J55" s="43">
        <v>0</v>
      </c>
      <c r="K55" s="44">
        <f>J55/J64</f>
        <v>0</v>
      </c>
      <c r="L55" s="153"/>
      <c r="M55" s="48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</row>
    <row r="56" spans="1:56" s="4" customFormat="1" ht="13.2">
      <c r="A56" s="42" t="s">
        <v>3</v>
      </c>
      <c r="B56" s="43">
        <v>5</v>
      </c>
      <c r="C56" s="44">
        <f>B56/B64</f>
        <v>5.512679162072767E-3</v>
      </c>
      <c r="D56" s="43">
        <v>7</v>
      </c>
      <c r="E56" s="44">
        <f>D56/D64</f>
        <v>8.5731781996325786E-3</v>
      </c>
      <c r="F56" s="43">
        <v>7</v>
      </c>
      <c r="G56" s="44">
        <f>F56/F64</f>
        <v>8.5731781996325786E-3</v>
      </c>
      <c r="H56" s="43">
        <v>0</v>
      </c>
      <c r="I56" s="44">
        <f>H56/H64</f>
        <v>0</v>
      </c>
      <c r="J56" s="43">
        <v>0</v>
      </c>
      <c r="K56" s="44">
        <f>J56/J64</f>
        <v>0</v>
      </c>
      <c r="L56" s="153"/>
      <c r="M56" s="48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</row>
    <row r="57" spans="1:56" s="4" customFormat="1" ht="13.2">
      <c r="A57" s="42" t="s">
        <v>1</v>
      </c>
      <c r="B57" s="43">
        <v>14</v>
      </c>
      <c r="C57" s="44">
        <f>B57/B64</f>
        <v>1.5435501653803748E-2</v>
      </c>
      <c r="D57" s="43">
        <v>19</v>
      </c>
      <c r="E57" s="44">
        <f>D57/D64</f>
        <v>2.3270055113288425E-2</v>
      </c>
      <c r="F57" s="43">
        <v>19</v>
      </c>
      <c r="G57" s="44">
        <f>F57/F64</f>
        <v>2.3270055113288425E-2</v>
      </c>
      <c r="H57" s="43">
        <v>4</v>
      </c>
      <c r="I57" s="44">
        <f>H57/H64</f>
        <v>6.4412238325281803E-3</v>
      </c>
      <c r="J57" s="43">
        <v>2</v>
      </c>
      <c r="K57" s="44">
        <f>J57/J64</f>
        <v>3.6101083032490976E-3</v>
      </c>
      <c r="L57" s="153"/>
      <c r="M57" s="48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</row>
    <row r="58" spans="1:56" s="4" customFormat="1" ht="13.2">
      <c r="A58" s="42" t="s">
        <v>2</v>
      </c>
      <c r="B58" s="43">
        <v>38</v>
      </c>
      <c r="C58" s="44">
        <f>B58/B64</f>
        <v>4.1896361631753032E-2</v>
      </c>
      <c r="D58" s="43">
        <v>57</v>
      </c>
      <c r="E58" s="44">
        <f>D58/D64</f>
        <v>6.9810165339865282E-2</v>
      </c>
      <c r="F58" s="43">
        <v>57</v>
      </c>
      <c r="G58" s="44">
        <f>F58/F64</f>
        <v>6.9810165339865282E-2</v>
      </c>
      <c r="H58" s="43">
        <v>31</v>
      </c>
      <c r="I58" s="44">
        <f>H58/H64</f>
        <v>4.9919484702093397E-2</v>
      </c>
      <c r="J58" s="43">
        <v>32</v>
      </c>
      <c r="K58" s="44">
        <f>J58/J64</f>
        <v>5.7761732851985562E-2</v>
      </c>
      <c r="L58" s="153"/>
      <c r="M58" s="48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</row>
    <row r="59" spans="1:56" s="4" customFormat="1" ht="12.75" customHeight="1">
      <c r="A59" s="45" t="s">
        <v>16</v>
      </c>
      <c r="B59" s="43">
        <v>17</v>
      </c>
      <c r="C59" s="44">
        <f>B59/B64</f>
        <v>1.8743109151047408E-2</v>
      </c>
      <c r="D59" s="43">
        <v>12.5</v>
      </c>
      <c r="E59" s="44">
        <f>D59/D64</f>
        <v>1.5309246785058175E-2</v>
      </c>
      <c r="F59" s="43">
        <v>12.5</v>
      </c>
      <c r="G59" s="44">
        <f>F59/F64</f>
        <v>1.5309246785058175E-2</v>
      </c>
      <c r="H59" s="43">
        <v>4</v>
      </c>
      <c r="I59" s="44">
        <f>H59/H64</f>
        <v>6.4412238325281803E-3</v>
      </c>
      <c r="J59" s="43">
        <v>6</v>
      </c>
      <c r="K59" s="44">
        <f>J59/J64</f>
        <v>1.0830324909747292E-2</v>
      </c>
      <c r="L59" s="153"/>
      <c r="M59" s="48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</row>
    <row r="60" spans="1:56" s="4" customFormat="1" ht="13.2">
      <c r="A60" s="42" t="s">
        <v>37</v>
      </c>
      <c r="B60" s="43">
        <v>6</v>
      </c>
      <c r="C60" s="44">
        <f>B60/B64</f>
        <v>6.615214994487321E-3</v>
      </c>
      <c r="D60" s="43">
        <v>3</v>
      </c>
      <c r="E60" s="44">
        <f>D60/D64</f>
        <v>3.6742192284139621E-3</v>
      </c>
      <c r="F60" s="43">
        <v>3</v>
      </c>
      <c r="G60" s="44">
        <f>F60/F64</f>
        <v>3.6742192284139621E-3</v>
      </c>
      <c r="H60" s="43">
        <v>3</v>
      </c>
      <c r="I60" s="44">
        <f>H60/H64</f>
        <v>4.830917874396135E-3</v>
      </c>
      <c r="J60" s="43">
        <v>2</v>
      </c>
      <c r="K60" s="44">
        <f>J60/J64</f>
        <v>3.6101083032490976E-3</v>
      </c>
      <c r="L60" s="153"/>
      <c r="M60" s="48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</row>
    <row r="61" spans="1:56" s="4" customFormat="1" ht="13.2">
      <c r="A61" s="42" t="s">
        <v>34</v>
      </c>
      <c r="B61" s="43">
        <v>35</v>
      </c>
      <c r="C61" s="44">
        <f>B61/B64</f>
        <v>3.8588754134509372E-2</v>
      </c>
      <c r="D61" s="43">
        <v>29</v>
      </c>
      <c r="E61" s="44">
        <f>D61/D64</f>
        <v>3.5517452541334968E-2</v>
      </c>
      <c r="F61" s="43">
        <v>29</v>
      </c>
      <c r="G61" s="44">
        <f>F61/F64</f>
        <v>3.5517452541334968E-2</v>
      </c>
      <c r="H61" s="43">
        <v>319</v>
      </c>
      <c r="I61" s="44">
        <f>H61/H64</f>
        <v>0.51368760064412233</v>
      </c>
      <c r="J61" s="43">
        <v>327</v>
      </c>
      <c r="K61" s="44">
        <f>J61/J64</f>
        <v>0.59025270758122739</v>
      </c>
      <c r="L61" s="153"/>
      <c r="M61" s="48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</row>
    <row r="62" spans="1:56" s="4" customFormat="1" ht="13.2">
      <c r="A62" s="42" t="s">
        <v>5</v>
      </c>
      <c r="B62" s="43">
        <v>0</v>
      </c>
      <c r="C62" s="44">
        <f>B62/B64</f>
        <v>0</v>
      </c>
      <c r="D62" s="43">
        <v>1</v>
      </c>
      <c r="E62" s="44">
        <f>D62/D64</f>
        <v>1.224739742804654E-3</v>
      </c>
      <c r="F62" s="43">
        <v>1</v>
      </c>
      <c r="G62" s="44">
        <f>F62/F64</f>
        <v>1.224739742804654E-3</v>
      </c>
      <c r="H62" s="43">
        <v>0</v>
      </c>
      <c r="I62" s="44">
        <f>H62/H64</f>
        <v>0</v>
      </c>
      <c r="J62" s="43">
        <v>0</v>
      </c>
      <c r="K62" s="44">
        <f>J62/J64</f>
        <v>0</v>
      </c>
      <c r="L62" s="153"/>
      <c r="M62" s="48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</row>
    <row r="63" spans="1:56" s="4" customFormat="1" ht="13.2">
      <c r="A63" s="42" t="s">
        <v>4</v>
      </c>
      <c r="B63" s="43">
        <v>3</v>
      </c>
      <c r="C63" s="44">
        <f>B63/B64</f>
        <v>3.3076074972436605E-3</v>
      </c>
      <c r="D63" s="43">
        <v>17</v>
      </c>
      <c r="E63" s="44">
        <f>D63/D64</f>
        <v>2.0820575627679118E-2</v>
      </c>
      <c r="F63" s="43">
        <v>17</v>
      </c>
      <c r="G63" s="44">
        <f>F63/F64</f>
        <v>2.0820575627679118E-2</v>
      </c>
      <c r="H63" s="43">
        <v>0</v>
      </c>
      <c r="I63" s="44">
        <f>H63/H64</f>
        <v>0</v>
      </c>
      <c r="J63" s="43">
        <v>2</v>
      </c>
      <c r="K63" s="44">
        <f>J63/J64</f>
        <v>3.6101083032490976E-3</v>
      </c>
      <c r="L63" s="153"/>
      <c r="M63" s="48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</row>
    <row r="64" spans="1:56" s="4" customFormat="1" ht="13.8" thickBot="1">
      <c r="A64" s="42" t="s">
        <v>6</v>
      </c>
      <c r="B64" s="77">
        <f t="shared" ref="B64:K64" si="2">SUM(B54:B63)</f>
        <v>907</v>
      </c>
      <c r="C64" s="78">
        <f t="shared" si="2"/>
        <v>0.99999999999999989</v>
      </c>
      <c r="D64" s="77">
        <f t="shared" si="2"/>
        <v>816.5</v>
      </c>
      <c r="E64" s="78">
        <f t="shared" si="2"/>
        <v>1</v>
      </c>
      <c r="F64" s="77">
        <f t="shared" si="2"/>
        <v>816.5</v>
      </c>
      <c r="G64" s="78">
        <f t="shared" si="2"/>
        <v>1</v>
      </c>
      <c r="H64" s="77">
        <f t="shared" si="2"/>
        <v>621</v>
      </c>
      <c r="I64" s="78">
        <f t="shared" si="2"/>
        <v>0.99999999999999989</v>
      </c>
      <c r="J64" s="77">
        <f t="shared" si="2"/>
        <v>554</v>
      </c>
      <c r="K64" s="78">
        <f t="shared" si="2"/>
        <v>1</v>
      </c>
      <c r="L64" s="47"/>
      <c r="M64" s="48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</row>
    <row r="65" spans="1:64" s="4" customFormat="1" ht="13.2">
      <c r="A65" s="46"/>
      <c r="B65" s="47"/>
      <c r="C65" s="48"/>
      <c r="D65" s="49"/>
      <c r="E65" s="41"/>
      <c r="F65" s="49"/>
      <c r="G65" s="41"/>
      <c r="H65" s="4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</row>
    <row r="66" spans="1:64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</row>
    <row r="67" spans="1:64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</row>
    <row r="68" spans="1:64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</row>
    <row r="70" spans="1:64" s="4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86" spans="1:60" ht="41.1" customHeight="1">
      <c r="A86" s="50"/>
      <c r="B86" s="122" t="s">
        <v>38</v>
      </c>
      <c r="C86" s="122"/>
      <c r="D86" s="122"/>
      <c r="E86" s="122"/>
      <c r="F86" s="122"/>
      <c r="G86" s="50"/>
      <c r="H86" s="51"/>
      <c r="I86" s="51"/>
    </row>
    <row r="87" spans="1:60" ht="12.6" thickBot="1"/>
    <row r="88" spans="1:60" s="4" customFormat="1" ht="13.8" thickBot="1">
      <c r="C88" s="3"/>
      <c r="D88" s="52">
        <v>2018</v>
      </c>
      <c r="E88" s="52">
        <v>2019</v>
      </c>
      <c r="F88" s="52">
        <v>2020</v>
      </c>
      <c r="G88" s="52">
        <v>2021</v>
      </c>
      <c r="H88" s="52">
        <v>2022</v>
      </c>
      <c r="I88" s="150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</row>
    <row r="89" spans="1:60" s="4" customFormat="1" ht="13.2">
      <c r="B89" s="42" t="s">
        <v>21</v>
      </c>
      <c r="C89" s="53"/>
      <c r="D89" s="54">
        <v>19</v>
      </c>
      <c r="E89" s="58">
        <v>14</v>
      </c>
      <c r="F89" s="58">
        <v>6</v>
      </c>
      <c r="G89" s="58">
        <v>4</v>
      </c>
      <c r="H89" s="57">
        <v>6</v>
      </c>
      <c r="I89" s="151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</row>
    <row r="90" spans="1:60" s="4" customFormat="1" ht="13.2">
      <c r="B90" s="42" t="s">
        <v>3</v>
      </c>
      <c r="C90" s="56"/>
      <c r="D90" s="57">
        <v>13</v>
      </c>
      <c r="E90" s="58">
        <v>10</v>
      </c>
      <c r="F90" s="58">
        <v>10</v>
      </c>
      <c r="G90" s="58">
        <v>2</v>
      </c>
      <c r="H90" s="57">
        <v>4</v>
      </c>
      <c r="I90" s="151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</row>
    <row r="91" spans="1:60" s="4" customFormat="1" ht="13.2">
      <c r="B91" s="42" t="s">
        <v>52</v>
      </c>
      <c r="C91" s="56"/>
      <c r="D91" s="57">
        <v>24</v>
      </c>
      <c r="E91" s="58">
        <v>16</v>
      </c>
      <c r="F91" s="58">
        <v>20</v>
      </c>
      <c r="G91" s="58">
        <v>9</v>
      </c>
      <c r="H91" s="57">
        <v>4</v>
      </c>
      <c r="I91" s="151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</row>
    <row r="92" spans="1:60" s="4" customFormat="1" ht="13.2">
      <c r="B92" s="42" t="s">
        <v>2</v>
      </c>
      <c r="C92" s="56"/>
      <c r="D92" s="57">
        <v>18</v>
      </c>
      <c r="E92" s="58">
        <v>19</v>
      </c>
      <c r="F92" s="58">
        <v>20</v>
      </c>
      <c r="G92" s="58">
        <v>12</v>
      </c>
      <c r="H92" s="57">
        <v>4</v>
      </c>
      <c r="I92" s="151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</row>
    <row r="93" spans="1:60" s="4" customFormat="1" ht="12.75" customHeight="1">
      <c r="B93" s="45" t="s">
        <v>16</v>
      </c>
      <c r="C93" s="56"/>
      <c r="D93" s="57">
        <v>68</v>
      </c>
      <c r="E93" s="58">
        <v>62</v>
      </c>
      <c r="F93" s="58">
        <v>54</v>
      </c>
      <c r="G93" s="58">
        <v>37</v>
      </c>
      <c r="H93" s="57">
        <v>29</v>
      </c>
      <c r="I93" s="151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</row>
    <row r="94" spans="1:60" s="4" customFormat="1" ht="12.75" customHeight="1">
      <c r="B94" s="42" t="s">
        <v>34</v>
      </c>
      <c r="C94" s="56"/>
      <c r="D94" s="57">
        <v>94</v>
      </c>
      <c r="E94" s="58">
        <v>79</v>
      </c>
      <c r="F94" s="58">
        <v>81</v>
      </c>
      <c r="G94" s="58">
        <v>83</v>
      </c>
      <c r="H94" s="57">
        <v>67</v>
      </c>
      <c r="I94" s="151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</row>
    <row r="95" spans="1:60" s="4" customFormat="1" ht="15" customHeight="1">
      <c r="B95" s="42" t="s">
        <v>5</v>
      </c>
      <c r="C95" s="56"/>
      <c r="D95" s="57">
        <v>7</v>
      </c>
      <c r="E95" s="58">
        <v>2</v>
      </c>
      <c r="F95" s="58">
        <v>8</v>
      </c>
      <c r="G95" s="58">
        <v>2</v>
      </c>
      <c r="H95" s="57">
        <v>0</v>
      </c>
      <c r="I95" s="151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</row>
    <row r="96" spans="1:60" s="4" customFormat="1" ht="15" customHeight="1" thickBot="1">
      <c r="B96" s="42" t="s">
        <v>4</v>
      </c>
      <c r="C96" s="53"/>
      <c r="D96" s="59">
        <v>6</v>
      </c>
      <c r="E96" s="60">
        <v>6</v>
      </c>
      <c r="F96" s="60">
        <v>4</v>
      </c>
      <c r="G96" s="60">
        <v>5</v>
      </c>
      <c r="H96" s="59">
        <v>5</v>
      </c>
      <c r="I96" s="151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</row>
    <row r="97" spans="2:64" s="4" customFormat="1" ht="13.2">
      <c r="B97" s="3"/>
      <c r="C97" s="3"/>
      <c r="D97" s="3"/>
      <c r="E97" s="3"/>
      <c r="F97" s="3"/>
      <c r="G97" s="3"/>
      <c r="H97" s="3"/>
      <c r="I97" s="37">
        <v>0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</row>
    <row r="99" spans="2:64" ht="17.399999999999999">
      <c r="B99" s="122" t="s">
        <v>40</v>
      </c>
      <c r="C99" s="122"/>
      <c r="D99" s="122"/>
      <c r="E99" s="122"/>
      <c r="F99" s="122"/>
    </row>
    <row r="100" spans="2:64" ht="18.75" customHeight="1">
      <c r="BL100" s="3"/>
    </row>
    <row r="101" spans="2:64" ht="13.2">
      <c r="C101" s="74">
        <v>12</v>
      </c>
      <c r="D101" s="46" t="s">
        <v>41</v>
      </c>
      <c r="BL101" s="3"/>
    </row>
    <row r="102" spans="2:64" ht="13.2">
      <c r="C102" s="109">
        <v>25</v>
      </c>
      <c r="D102" s="46" t="s">
        <v>42</v>
      </c>
      <c r="BL102" s="3"/>
    </row>
    <row r="103" spans="2:64">
      <c r="BL103" s="3"/>
    </row>
  </sheetData>
  <mergeCells count="17">
    <mergeCell ref="L52:M52"/>
    <mergeCell ref="A1:I1"/>
    <mergeCell ref="A2:I2"/>
    <mergeCell ref="A3:I3"/>
    <mergeCell ref="A10:I10"/>
    <mergeCell ref="A11:G11"/>
    <mergeCell ref="J52:K52"/>
    <mergeCell ref="H52:I52"/>
    <mergeCell ref="B99:F99"/>
    <mergeCell ref="I12:J12"/>
    <mergeCell ref="A50:I50"/>
    <mergeCell ref="B86:F86"/>
    <mergeCell ref="B52:C52"/>
    <mergeCell ref="D52:E52"/>
    <mergeCell ref="F52:G52"/>
    <mergeCell ref="B12:D12"/>
    <mergeCell ref="E12:G12"/>
  </mergeCells>
  <pageMargins left="0.7" right="0.7" top="0.75" bottom="0.75" header="0.3" footer="0.3"/>
  <pageSetup orientation="portrait" r:id="rId1"/>
  <rowBreaks count="1" manualBreakCount="1">
    <brk id="49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BK101"/>
  <sheetViews>
    <sheetView showGridLines="0" zoomScaleNormal="100" zoomScaleSheetLayoutView="100" workbookViewId="0">
      <selection activeCell="V20" sqref="V20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" style="3" customWidth="1"/>
    <col min="9" max="9" width="11.375" style="3" customWidth="1"/>
    <col min="10" max="13" width="11.375" style="5" customWidth="1"/>
    <col min="14" max="52" width="5.125" style="5" customWidth="1"/>
    <col min="53" max="57" width="5.125" style="3" customWidth="1"/>
    <col min="58" max="16384" width="11.375" style="3"/>
  </cols>
  <sheetData>
    <row r="1" spans="1:51" ht="15" customHeight="1"/>
    <row r="2" spans="1:51" ht="22.8">
      <c r="A2" s="134" t="s">
        <v>39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51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51" ht="6.75" customHeight="1">
      <c r="F4" s="4"/>
      <c r="I4" s="3" t="s">
        <v>44</v>
      </c>
    </row>
    <row r="5" spans="1:51" ht="13.8" thickBot="1">
      <c r="F5" s="4"/>
    </row>
    <row r="6" spans="1:51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146">
        <v>2021</v>
      </c>
      <c r="F6" s="7">
        <v>2024</v>
      </c>
      <c r="G6" s="121"/>
      <c r="H6" s="121"/>
      <c r="I6" s="143"/>
      <c r="J6" s="143"/>
      <c r="K6" s="14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s="1" customFormat="1" ht="14.4" thickBot="1">
      <c r="A7" s="9" t="s">
        <v>15</v>
      </c>
      <c r="B7" s="10">
        <v>0.76249999999999996</v>
      </c>
      <c r="C7" s="10">
        <v>0.70669999999999999</v>
      </c>
      <c r="D7" s="10">
        <v>0.6104513064133017</v>
      </c>
      <c r="E7" s="147">
        <v>0.84009999999999996</v>
      </c>
      <c r="F7" s="148">
        <v>0.08</v>
      </c>
      <c r="G7" s="144"/>
      <c r="H7" s="144"/>
      <c r="I7" s="145"/>
      <c r="J7" s="145"/>
      <c r="K7" s="14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ht="15" customHeight="1">
      <c r="D8" s="12" t="s">
        <v>47</v>
      </c>
      <c r="K8" s="5">
        <v>0.70669999999999999</v>
      </c>
    </row>
    <row r="9" spans="1:51" ht="15" customHeight="1"/>
    <row r="10" spans="1:51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51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51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1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1" ht="14.4" thickBot="1">
      <c r="A14" s="62">
        <v>2018</v>
      </c>
      <c r="B14" s="65">
        <v>0.6</v>
      </c>
      <c r="C14" s="64">
        <v>0.68659999999999999</v>
      </c>
      <c r="D14" s="94">
        <v>3.4000000000000002E-2</v>
      </c>
      <c r="E14" s="63">
        <v>0.6</v>
      </c>
      <c r="F14" s="64">
        <v>0.6401</v>
      </c>
      <c r="G14" s="94">
        <v>7.5999999999999998E-2</v>
      </c>
      <c r="H14" s="24" t="s">
        <v>28</v>
      </c>
      <c r="I14" s="90">
        <v>0.75929999999999997</v>
      </c>
      <c r="J14" s="90">
        <v>0.71540000000000004</v>
      </c>
      <c r="T14" s="34"/>
      <c r="U14" s="35"/>
      <c r="X14" s="34"/>
      <c r="Y14" s="35"/>
    </row>
    <row r="15" spans="1:51" ht="14.4" thickBot="1">
      <c r="A15" s="80">
        <v>2019</v>
      </c>
      <c r="B15" s="110">
        <v>0.6</v>
      </c>
      <c r="C15" s="111">
        <v>0.71719999999999995</v>
      </c>
      <c r="D15" s="113">
        <f t="shared" ref="D15" si="0">(C15-C14)/C14</f>
        <v>4.4567433731430177E-2</v>
      </c>
      <c r="E15" s="114">
        <v>0.6</v>
      </c>
      <c r="F15" s="111">
        <v>0.70650000000000002</v>
      </c>
      <c r="G15" s="113">
        <f t="shared" ref="G15" si="1">(F15-F14)/F14</f>
        <v>0.1037337915950633</v>
      </c>
      <c r="H15" s="24" t="s">
        <v>28</v>
      </c>
      <c r="I15" s="90">
        <v>0.73650000000000004</v>
      </c>
      <c r="J15" s="90">
        <v>0.69230000000000003</v>
      </c>
      <c r="T15" s="36"/>
      <c r="X15" s="36"/>
    </row>
    <row r="16" spans="1:51" ht="14.4" thickBot="1">
      <c r="A16" s="80">
        <v>2020</v>
      </c>
      <c r="B16" s="110">
        <v>0.6</v>
      </c>
      <c r="C16" s="111">
        <v>0.710281368821293</v>
      </c>
      <c r="D16" s="113">
        <f>(C16-C15)/C15</f>
        <v>-9.6467250121401935E-3</v>
      </c>
      <c r="E16" s="114">
        <v>0.6</v>
      </c>
      <c r="F16" s="111">
        <v>0.69984176509917495</v>
      </c>
      <c r="G16" s="113">
        <f>(F16-F15)/F15</f>
        <v>-9.4242532212669011E-3</v>
      </c>
      <c r="H16" s="24" t="s">
        <v>28</v>
      </c>
      <c r="I16" s="90">
        <v>0.73740000000000006</v>
      </c>
      <c r="J16" s="90">
        <v>0.70799999999999996</v>
      </c>
      <c r="T16" s="36"/>
      <c r="X16" s="36"/>
    </row>
    <row r="17" spans="1:25" ht="14.4" thickBot="1">
      <c r="A17" s="80">
        <v>2021</v>
      </c>
      <c r="B17" s="110">
        <v>0.6</v>
      </c>
      <c r="C17" s="111">
        <v>0.37930000000000003</v>
      </c>
      <c r="D17" s="113">
        <f>(C17-C16)/C16</f>
        <v>-0.46598627438384632</v>
      </c>
      <c r="E17" s="114">
        <v>0.6</v>
      </c>
      <c r="F17" s="111">
        <v>0.38490000000000002</v>
      </c>
      <c r="G17" s="113">
        <f>(F17-F16)/F16</f>
        <v>-0.45001853391036811</v>
      </c>
      <c r="H17" s="24" t="s">
        <v>45</v>
      </c>
      <c r="I17" s="90">
        <f>'S. 7th St.'!I17</f>
        <v>0.4874</v>
      </c>
      <c r="J17" s="90">
        <f>'S. 7th St.'!J17</f>
        <v>0.4672</v>
      </c>
      <c r="T17" s="36"/>
      <c r="X17" s="36"/>
    </row>
    <row r="18" spans="1:25" ht="14.4" thickBot="1">
      <c r="A18" s="79">
        <v>2024</v>
      </c>
      <c r="B18" s="95">
        <v>0.6</v>
      </c>
      <c r="C18" s="96">
        <v>1</v>
      </c>
      <c r="D18" s="102">
        <f>(C18-C17)/C17</f>
        <v>1.6364355391510677</v>
      </c>
      <c r="E18" s="95">
        <v>0.6</v>
      </c>
      <c r="F18" s="96">
        <v>1</v>
      </c>
      <c r="G18" s="97">
        <f>(F18-F17)/F17</f>
        <v>1.5980774227071965</v>
      </c>
      <c r="H18" s="103" t="s">
        <v>45</v>
      </c>
      <c r="I18" s="91">
        <v>0.45800000000000002</v>
      </c>
      <c r="J18" s="91">
        <v>0.42049999999999998</v>
      </c>
      <c r="T18" s="34"/>
      <c r="U18" s="35"/>
      <c r="X18" s="34"/>
      <c r="Y18" s="35"/>
    </row>
    <row r="19" spans="1:25">
      <c r="T19" s="34"/>
      <c r="U19" s="35"/>
      <c r="X19" s="34"/>
      <c r="Y19" s="35"/>
    </row>
    <row r="20" spans="1:25">
      <c r="T20" s="34"/>
      <c r="U20" s="35"/>
      <c r="X20" s="34"/>
      <c r="Y20" s="35"/>
    </row>
    <row r="21" spans="1:25">
      <c r="T21" s="34"/>
      <c r="U21" s="35"/>
      <c r="X21" s="34"/>
      <c r="Y21" s="35"/>
    </row>
    <row r="22" spans="1:25">
      <c r="T22" s="34"/>
      <c r="U22" s="35"/>
      <c r="X22" s="34"/>
      <c r="Y22" s="35"/>
    </row>
    <row r="23" spans="1:25">
      <c r="T23" s="34"/>
      <c r="U23" s="35"/>
      <c r="X23" s="34"/>
      <c r="Y23" s="35"/>
    </row>
    <row r="24" spans="1:25">
      <c r="L24" s="35"/>
      <c r="M24" s="35"/>
    </row>
    <row r="26" spans="1:25">
      <c r="W26" s="36"/>
    </row>
    <row r="27" spans="1:25">
      <c r="W27" s="36"/>
    </row>
    <row r="28" spans="1:25">
      <c r="W28" s="36"/>
    </row>
    <row r="29" spans="1:25">
      <c r="W29" s="36"/>
    </row>
    <row r="30" spans="1:25">
      <c r="W30" s="36"/>
    </row>
    <row r="31" spans="1:25">
      <c r="W31" s="36"/>
    </row>
    <row r="48" ht="12" customHeight="1"/>
    <row r="49" spans="1:52" ht="19.05" customHeight="1">
      <c r="A49" s="125" t="s">
        <v>24</v>
      </c>
      <c r="B49" s="125"/>
      <c r="C49" s="125"/>
      <c r="D49" s="125"/>
      <c r="E49" s="125"/>
      <c r="F49" s="125"/>
      <c r="G49" s="125"/>
      <c r="H49" s="126"/>
      <c r="I49" s="126"/>
    </row>
    <row r="50" spans="1:52" ht="12.6" thickBot="1"/>
    <row r="51" spans="1:52" s="4" customFormat="1" ht="14.1" customHeight="1" thickBot="1">
      <c r="B51" s="127">
        <v>2017</v>
      </c>
      <c r="C51" s="128"/>
      <c r="D51" s="127">
        <v>2018</v>
      </c>
      <c r="E51" s="128"/>
      <c r="F51" s="127">
        <v>2019</v>
      </c>
      <c r="G51" s="128"/>
      <c r="H51" s="127">
        <v>2020</v>
      </c>
      <c r="I51" s="128"/>
      <c r="J51" s="127">
        <v>2021</v>
      </c>
      <c r="K51" s="128"/>
      <c r="L51" s="127">
        <v>2024</v>
      </c>
      <c r="M51" s="128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</row>
    <row r="52" spans="1:52" s="4" customFormat="1" ht="13.8" thickBot="1">
      <c r="A52" s="84" t="s">
        <v>7</v>
      </c>
      <c r="B52" s="38" t="s">
        <v>8</v>
      </c>
      <c r="C52" s="18" t="s">
        <v>9</v>
      </c>
      <c r="D52" s="38" t="s">
        <v>8</v>
      </c>
      <c r="E52" s="18" t="s">
        <v>9</v>
      </c>
      <c r="F52" s="38" t="s">
        <v>8</v>
      </c>
      <c r="G52" s="18" t="s">
        <v>9</v>
      </c>
      <c r="H52" s="38" t="s">
        <v>8</v>
      </c>
      <c r="I52" s="18" t="s">
        <v>9</v>
      </c>
      <c r="J52" s="38" t="s">
        <v>8</v>
      </c>
      <c r="K52" s="18" t="s">
        <v>9</v>
      </c>
      <c r="L52" s="38" t="s">
        <v>8</v>
      </c>
      <c r="M52" s="18" t="s">
        <v>9</v>
      </c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</row>
    <row r="53" spans="1:52" s="4" customFormat="1" ht="13.2">
      <c r="A53" s="42" t="s">
        <v>0</v>
      </c>
      <c r="B53" s="39">
        <v>1088.9000000000001</v>
      </c>
      <c r="C53" s="40">
        <f>B53/B63</f>
        <v>0.61943227714887084</v>
      </c>
      <c r="D53" s="39">
        <v>1270.92</v>
      </c>
      <c r="E53" s="40">
        <f>D53/D63</f>
        <v>0.68661264181523507</v>
      </c>
      <c r="F53" s="39">
        <v>1057.48</v>
      </c>
      <c r="G53" s="40">
        <f>F53/F63</f>
        <v>0.7171787046456426</v>
      </c>
      <c r="H53" s="39">
        <v>934.0200000000001</v>
      </c>
      <c r="I53" s="40">
        <f>H53/H63</f>
        <v>0.71028136882129289</v>
      </c>
      <c r="J53" s="39">
        <v>629.38</v>
      </c>
      <c r="K53" s="40">
        <f>J53/J63</f>
        <v>0.36475224572587656</v>
      </c>
      <c r="L53" s="39">
        <v>5</v>
      </c>
      <c r="M53" s="40">
        <f>L53/L63</f>
        <v>1</v>
      </c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</row>
    <row r="54" spans="1:52" s="4" customFormat="1" ht="13.2">
      <c r="A54" s="42" t="s">
        <v>21</v>
      </c>
      <c r="B54" s="43">
        <v>70</v>
      </c>
      <c r="C54" s="44">
        <f>B54/B63</f>
        <v>3.9820240059161495E-2</v>
      </c>
      <c r="D54" s="43">
        <v>54.079999999999984</v>
      </c>
      <c r="E54" s="44">
        <f>D54/D63</f>
        <v>2.9216639654240942E-2</v>
      </c>
      <c r="F54" s="43">
        <v>36.520000000000003</v>
      </c>
      <c r="G54" s="44">
        <f>F54/F63</f>
        <v>2.4767717870464567E-2</v>
      </c>
      <c r="H54" s="43">
        <v>17.98</v>
      </c>
      <c r="I54" s="44">
        <f>H54/H63</f>
        <v>1.3673003802281369E-2</v>
      </c>
      <c r="J54" s="43">
        <v>33.619999999999997</v>
      </c>
      <c r="K54" s="44">
        <f>J54/J63</f>
        <v>1.9484207476093883E-2</v>
      </c>
      <c r="L54" s="43">
        <v>0</v>
      </c>
      <c r="M54" s="44">
        <f>L54/L63</f>
        <v>0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</row>
    <row r="55" spans="1:52" s="4" customFormat="1" ht="13.2">
      <c r="A55" s="42" t="s">
        <v>3</v>
      </c>
      <c r="B55" s="43">
        <v>0</v>
      </c>
      <c r="C55" s="44">
        <f>B55/B63</f>
        <v>0</v>
      </c>
      <c r="D55" s="43">
        <v>7</v>
      </c>
      <c r="E55" s="44">
        <f>D55/D63</f>
        <v>3.7817396002160996E-3</v>
      </c>
      <c r="F55" s="43">
        <v>2</v>
      </c>
      <c r="G55" s="44">
        <f>F55/F63</f>
        <v>1.3563919972872161E-3</v>
      </c>
      <c r="H55" s="43">
        <v>7</v>
      </c>
      <c r="I55" s="44">
        <f>H55/H63</f>
        <v>5.3231939163498098E-3</v>
      </c>
      <c r="J55" s="43">
        <v>9</v>
      </c>
      <c r="K55" s="44">
        <f>J55/J63</f>
        <v>5.2158794552303678E-3</v>
      </c>
      <c r="L55" s="43">
        <v>0</v>
      </c>
      <c r="M55" s="44">
        <f>L55/L63</f>
        <v>0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</row>
    <row r="56" spans="1:52" s="4" customFormat="1" ht="13.2">
      <c r="A56" s="42" t="s">
        <v>1</v>
      </c>
      <c r="B56" s="43">
        <v>112</v>
      </c>
      <c r="C56" s="44">
        <f>B56/B63</f>
        <v>6.3712384094658389E-2</v>
      </c>
      <c r="D56" s="43">
        <v>97</v>
      </c>
      <c r="E56" s="44">
        <f>D56/D63</f>
        <v>5.2404105888708807E-2</v>
      </c>
      <c r="F56" s="43">
        <v>119</v>
      </c>
      <c r="G56" s="44">
        <f>F56/F63</f>
        <v>8.0705323838589346E-2</v>
      </c>
      <c r="H56" s="43">
        <v>77</v>
      </c>
      <c r="I56" s="44">
        <f>H56/H63</f>
        <v>5.8555133079847908E-2</v>
      </c>
      <c r="J56" s="43">
        <v>45</v>
      </c>
      <c r="K56" s="44">
        <f>J56/J63</f>
        <v>2.6079397276151842E-2</v>
      </c>
      <c r="L56" s="43">
        <v>0</v>
      </c>
      <c r="M56" s="44">
        <f>L56/L63</f>
        <v>0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</row>
    <row r="57" spans="1:52" s="4" customFormat="1" ht="13.2">
      <c r="A57" s="42" t="s">
        <v>2</v>
      </c>
      <c r="B57" s="43">
        <v>175</v>
      </c>
      <c r="C57" s="44">
        <f>B57/B63</f>
        <v>9.9550600147903748E-2</v>
      </c>
      <c r="D57" s="43">
        <v>232</v>
      </c>
      <c r="E57" s="44">
        <f>D57/D63</f>
        <v>0.12533765532144786</v>
      </c>
      <c r="F57" s="43">
        <v>102</v>
      </c>
      <c r="G57" s="44">
        <f>F57/F63</f>
        <v>6.9175991861648023E-2</v>
      </c>
      <c r="H57" s="43">
        <v>143</v>
      </c>
      <c r="I57" s="44">
        <f>H57/H63</f>
        <v>0.10874524714828897</v>
      </c>
      <c r="J57" s="43">
        <v>64</v>
      </c>
      <c r="K57" s="44">
        <f>J57/J63</f>
        <v>3.7090698348304842E-2</v>
      </c>
      <c r="L57" s="43">
        <v>0</v>
      </c>
      <c r="M57" s="44">
        <f>L57/L63</f>
        <v>0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</row>
    <row r="58" spans="1:52" s="4" customFormat="1" ht="13.2">
      <c r="A58" s="45" t="s">
        <v>16</v>
      </c>
      <c r="B58" s="43">
        <v>49</v>
      </c>
      <c r="C58" s="44">
        <f>B58/B63</f>
        <v>2.7874168041413048E-2</v>
      </c>
      <c r="D58" s="43"/>
      <c r="E58" s="44">
        <f>D58/D63</f>
        <v>0</v>
      </c>
      <c r="F58" s="43">
        <v>23.5</v>
      </c>
      <c r="G58" s="44">
        <f>F58/F63</f>
        <v>1.5937605968124789E-2</v>
      </c>
      <c r="H58" s="43">
        <v>16</v>
      </c>
      <c r="I58" s="44">
        <f>H58/H63</f>
        <v>1.2167300380228136E-2</v>
      </c>
      <c r="J58" s="43">
        <v>16.5</v>
      </c>
      <c r="K58" s="44">
        <f>J58/J63</f>
        <v>9.5624456679223417E-3</v>
      </c>
      <c r="L58" s="43">
        <v>0</v>
      </c>
      <c r="M58" s="44">
        <f>L58/L63</f>
        <v>0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</row>
    <row r="59" spans="1:52" s="4" customFormat="1" ht="13.2">
      <c r="A59" s="42" t="s">
        <v>37</v>
      </c>
      <c r="B59" s="43">
        <v>7</v>
      </c>
      <c r="C59" s="44">
        <f>B59/B63</f>
        <v>3.9820240059161493E-3</v>
      </c>
      <c r="D59" s="43">
        <v>8</v>
      </c>
      <c r="E59" s="44">
        <f>D59/D63</f>
        <v>4.3219881145326851E-3</v>
      </c>
      <c r="F59" s="43">
        <v>7</v>
      </c>
      <c r="G59" s="44">
        <f>F59/F63</f>
        <v>4.7473719905052562E-3</v>
      </c>
      <c r="H59" s="43">
        <v>12</v>
      </c>
      <c r="I59" s="44">
        <f>H59/H63</f>
        <v>9.125475285171103E-3</v>
      </c>
      <c r="J59" s="43">
        <v>18</v>
      </c>
      <c r="K59" s="44">
        <f>J59/J63</f>
        <v>1.0431758910460736E-2</v>
      </c>
      <c r="L59" s="43">
        <v>0</v>
      </c>
      <c r="M59" s="44">
        <f>L59/L63</f>
        <v>0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</row>
    <row r="60" spans="1:52" s="4" customFormat="1" ht="13.2">
      <c r="A60" s="42" t="s">
        <v>34</v>
      </c>
      <c r="B60" s="43">
        <v>244</v>
      </c>
      <c r="C60" s="44">
        <f>B60/B63</f>
        <v>0.13880197963479152</v>
      </c>
      <c r="D60" s="43">
        <v>156</v>
      </c>
      <c r="E60" s="44">
        <f>D60/D63</f>
        <v>8.4278768233387355E-2</v>
      </c>
      <c r="F60" s="43">
        <v>112</v>
      </c>
      <c r="G60" s="44">
        <f>F60/F63</f>
        <v>7.5957951848084099E-2</v>
      </c>
      <c r="H60" s="43">
        <v>90</v>
      </c>
      <c r="I60" s="44">
        <f>H60/H63</f>
        <v>6.8441064638783272E-2</v>
      </c>
      <c r="J60" s="43">
        <v>876</v>
      </c>
      <c r="K60" s="44">
        <f>J60/J63</f>
        <v>0.50767893364242245</v>
      </c>
      <c r="L60" s="43">
        <v>0</v>
      </c>
      <c r="M60" s="44">
        <f>L60/L63</f>
        <v>0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</row>
    <row r="61" spans="1:52" s="4" customFormat="1" ht="13.2">
      <c r="A61" s="42" t="s">
        <v>5</v>
      </c>
      <c r="B61" s="43">
        <v>7</v>
      </c>
      <c r="C61" s="44">
        <f>B61/B63</f>
        <v>3.9820240059161493E-3</v>
      </c>
      <c r="D61" s="43">
        <v>12</v>
      </c>
      <c r="E61" s="44">
        <f>D61/D63</f>
        <v>6.4829821717990272E-3</v>
      </c>
      <c r="F61" s="43">
        <v>7</v>
      </c>
      <c r="G61" s="44">
        <f>F61/F63</f>
        <v>4.7473719905052562E-3</v>
      </c>
      <c r="H61" s="43">
        <v>7</v>
      </c>
      <c r="I61" s="44">
        <f>H61/H63</f>
        <v>5.3231939163498098E-3</v>
      </c>
      <c r="J61" s="43">
        <v>14</v>
      </c>
      <c r="K61" s="44">
        <f>J61/J63</f>
        <v>8.1135902636916835E-3</v>
      </c>
      <c r="L61" s="43">
        <v>0</v>
      </c>
      <c r="M61" s="44">
        <f>L61/L63</f>
        <v>0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</row>
    <row r="62" spans="1:52" s="4" customFormat="1" ht="12.75" customHeight="1">
      <c r="A62" s="42" t="s">
        <v>4</v>
      </c>
      <c r="B62" s="43">
        <v>5</v>
      </c>
      <c r="C62" s="44">
        <f>B62/B63</f>
        <v>2.8443028613686786E-3</v>
      </c>
      <c r="D62" s="43">
        <v>14</v>
      </c>
      <c r="E62" s="44">
        <f>D62/D63</f>
        <v>7.5634792004321992E-3</v>
      </c>
      <c r="F62" s="43">
        <v>8</v>
      </c>
      <c r="G62" s="44">
        <f>F62/F63</f>
        <v>5.4255679891488644E-3</v>
      </c>
      <c r="H62" s="43">
        <v>11</v>
      </c>
      <c r="I62" s="44">
        <f>H62/H63</f>
        <v>8.3650190114068438E-3</v>
      </c>
      <c r="J62" s="43">
        <v>20</v>
      </c>
      <c r="K62" s="44">
        <f>J62/J63</f>
        <v>1.1590843233845263E-2</v>
      </c>
      <c r="L62" s="43">
        <v>0</v>
      </c>
      <c r="M62" s="44">
        <f>L62/L63</f>
        <v>0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</row>
    <row r="63" spans="1:52" s="4" customFormat="1" ht="13.8" thickBot="1">
      <c r="A63" s="42" t="s">
        <v>6</v>
      </c>
      <c r="B63" s="77">
        <f t="shared" ref="B63:K63" si="2">SUM(B53:B62)</f>
        <v>1757.9</v>
      </c>
      <c r="C63" s="78">
        <f t="shared" si="2"/>
        <v>1</v>
      </c>
      <c r="D63" s="77">
        <f t="shared" si="2"/>
        <v>1851</v>
      </c>
      <c r="E63" s="78">
        <f t="shared" si="2"/>
        <v>1</v>
      </c>
      <c r="F63" s="77">
        <f t="shared" si="2"/>
        <v>1474.5</v>
      </c>
      <c r="G63" s="78">
        <f t="shared" si="2"/>
        <v>0.99999999999999989</v>
      </c>
      <c r="H63" s="77">
        <f t="shared" si="2"/>
        <v>1315</v>
      </c>
      <c r="I63" s="78">
        <f t="shared" si="2"/>
        <v>1</v>
      </c>
      <c r="J63" s="77">
        <f t="shared" si="2"/>
        <v>1725.5</v>
      </c>
      <c r="K63" s="78">
        <f t="shared" si="2"/>
        <v>1</v>
      </c>
      <c r="L63" s="77">
        <v>5</v>
      </c>
      <c r="M63" s="78">
        <f t="shared" ref="M63" si="3">SUM(M53:M62)</f>
        <v>1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</row>
    <row r="64" spans="1:52" s="4" customFormat="1" ht="13.2">
      <c r="A64" s="46"/>
      <c r="B64" s="47"/>
      <c r="C64" s="48"/>
      <c r="D64" s="49"/>
      <c r="E64" s="41"/>
      <c r="F64" s="49"/>
      <c r="G64" s="41"/>
      <c r="H64" s="41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</row>
    <row r="65" spans="1:52" s="4" customFormat="1" ht="13.2">
      <c r="A65" s="46"/>
      <c r="B65" s="47"/>
      <c r="C65" s="48"/>
      <c r="D65" s="49"/>
      <c r="E65" s="41"/>
      <c r="F65" s="49"/>
      <c r="G65" s="41"/>
      <c r="H65" s="4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</row>
    <row r="66" spans="1:52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</row>
    <row r="67" spans="1:52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</row>
    <row r="68" spans="1:52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</row>
    <row r="69" spans="1:52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</row>
    <row r="84" spans="1:51" ht="41.1" customHeight="1">
      <c r="A84" s="50"/>
      <c r="B84" s="122" t="s">
        <v>38</v>
      </c>
      <c r="C84" s="122"/>
      <c r="D84" s="122"/>
      <c r="E84" s="122"/>
      <c r="F84" s="122"/>
      <c r="G84" s="50"/>
      <c r="H84" s="51"/>
      <c r="I84" s="51"/>
    </row>
    <row r="85" spans="1:51" ht="12.6" thickBot="1"/>
    <row r="86" spans="1:51" s="4" customFormat="1" ht="13.8" thickBot="1">
      <c r="A86" s="3"/>
      <c r="C86" s="3"/>
      <c r="D86" s="52">
        <v>2015</v>
      </c>
      <c r="E86" s="52">
        <v>2016</v>
      </c>
      <c r="F86" s="52">
        <v>2017</v>
      </c>
      <c r="G86" s="52">
        <v>2018</v>
      </c>
      <c r="H86" s="52">
        <v>2019</v>
      </c>
      <c r="I86" s="52">
        <v>2020</v>
      </c>
      <c r="J86" s="52">
        <v>2021</v>
      </c>
      <c r="K86" s="52">
        <v>2024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</row>
    <row r="87" spans="1:51" s="4" customFormat="1" ht="13.2">
      <c r="A87" s="3"/>
      <c r="B87" s="42" t="s">
        <v>21</v>
      </c>
      <c r="C87" s="53"/>
      <c r="D87" s="54">
        <v>59</v>
      </c>
      <c r="E87" s="55">
        <v>35</v>
      </c>
      <c r="F87" s="55">
        <v>46</v>
      </c>
      <c r="G87" s="55">
        <v>36</v>
      </c>
      <c r="H87" s="55">
        <v>22</v>
      </c>
      <c r="I87" s="55">
        <v>10</v>
      </c>
      <c r="J87" s="55">
        <v>26</v>
      </c>
      <c r="K87" s="55">
        <v>0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</row>
    <row r="88" spans="1:51" s="4" customFormat="1" ht="13.2">
      <c r="A88" s="3"/>
      <c r="B88" s="42" t="s">
        <v>3</v>
      </c>
      <c r="C88" s="56"/>
      <c r="D88" s="57">
        <v>27</v>
      </c>
      <c r="E88" s="58">
        <v>16</v>
      </c>
      <c r="F88" s="58">
        <v>16</v>
      </c>
      <c r="G88" s="58">
        <v>15</v>
      </c>
      <c r="H88" s="58">
        <v>10</v>
      </c>
      <c r="I88" s="58">
        <v>11</v>
      </c>
      <c r="J88" s="58">
        <v>7</v>
      </c>
      <c r="K88" s="58">
        <v>0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</row>
    <row r="89" spans="1:51" s="4" customFormat="1" ht="13.2">
      <c r="A89" s="3"/>
      <c r="B89" s="42" t="s">
        <v>1</v>
      </c>
      <c r="C89" s="56"/>
      <c r="D89" s="57">
        <v>72</v>
      </c>
      <c r="E89" s="58">
        <v>71</v>
      </c>
      <c r="F89" s="58">
        <v>47</v>
      </c>
      <c r="G89" s="58">
        <v>53</v>
      </c>
      <c r="H89" s="58">
        <v>43</v>
      </c>
      <c r="I89" s="58">
        <v>31</v>
      </c>
      <c r="J89" s="58">
        <v>26</v>
      </c>
      <c r="K89" s="58">
        <v>0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</row>
    <row r="90" spans="1:51" s="4" customFormat="1" ht="13.2">
      <c r="A90" s="3"/>
      <c r="B90" s="42" t="s">
        <v>2</v>
      </c>
      <c r="C90" s="56"/>
      <c r="D90" s="57">
        <v>128</v>
      </c>
      <c r="E90" s="58">
        <v>107</v>
      </c>
      <c r="F90" s="58">
        <v>87</v>
      </c>
      <c r="G90" s="58">
        <v>93</v>
      </c>
      <c r="H90" s="58">
        <v>61</v>
      </c>
      <c r="I90" s="58">
        <v>41</v>
      </c>
      <c r="J90" s="58">
        <v>30</v>
      </c>
      <c r="K90" s="58">
        <v>0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</row>
    <row r="91" spans="1:51" s="4" customFormat="1" ht="15" customHeight="1">
      <c r="A91" s="3"/>
      <c r="B91" s="45" t="s">
        <v>16</v>
      </c>
      <c r="C91" s="56"/>
      <c r="D91" s="57">
        <v>185</v>
      </c>
      <c r="E91" s="58">
        <v>136</v>
      </c>
      <c r="F91" s="58">
        <v>120</v>
      </c>
      <c r="G91" s="58">
        <v>114</v>
      </c>
      <c r="H91" s="58">
        <v>89</v>
      </c>
      <c r="I91" s="58">
        <v>81</v>
      </c>
      <c r="J91" s="58">
        <v>73</v>
      </c>
      <c r="K91" s="58">
        <v>0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</row>
    <row r="92" spans="1:51" s="4" customFormat="1" ht="15" customHeight="1">
      <c r="A92" s="3"/>
      <c r="B92" s="45" t="s">
        <v>37</v>
      </c>
      <c r="C92" s="56"/>
      <c r="D92" s="57">
        <v>60</v>
      </c>
      <c r="E92" s="58">
        <v>45</v>
      </c>
      <c r="F92" s="58">
        <v>28</v>
      </c>
      <c r="G92" s="58"/>
      <c r="H92" s="58"/>
      <c r="I92" s="58"/>
      <c r="J92" s="58"/>
      <c r="K92" s="58">
        <v>0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</row>
    <row r="93" spans="1:51" s="4" customFormat="1" ht="13.2">
      <c r="A93" s="3"/>
      <c r="B93" s="42" t="s">
        <v>34</v>
      </c>
      <c r="C93" s="56"/>
      <c r="D93" s="57">
        <v>233</v>
      </c>
      <c r="E93" s="58">
        <v>192</v>
      </c>
      <c r="F93" s="58">
        <v>165</v>
      </c>
      <c r="G93" s="58">
        <v>108</v>
      </c>
      <c r="H93" s="58">
        <v>99</v>
      </c>
      <c r="I93" s="58">
        <v>105</v>
      </c>
      <c r="J93" s="58">
        <v>171</v>
      </c>
      <c r="K93" s="58">
        <v>0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</row>
    <row r="94" spans="1:51" s="4" customFormat="1" ht="12.75" customHeight="1">
      <c r="A94" s="3"/>
      <c r="B94" s="42" t="s">
        <v>5</v>
      </c>
      <c r="C94" s="56"/>
      <c r="D94" s="57">
        <v>37</v>
      </c>
      <c r="E94" s="58">
        <v>48</v>
      </c>
      <c r="F94" s="58">
        <v>31</v>
      </c>
      <c r="G94" s="58">
        <v>33</v>
      </c>
      <c r="H94" s="58">
        <v>24</v>
      </c>
      <c r="I94" s="58">
        <v>21</v>
      </c>
      <c r="J94" s="58">
        <v>9</v>
      </c>
      <c r="K94" s="58">
        <v>0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</row>
    <row r="95" spans="1:51" s="4" customFormat="1" ht="12.75" customHeight="1" thickBot="1">
      <c r="A95" s="3"/>
      <c r="B95" s="42" t="s">
        <v>4</v>
      </c>
      <c r="C95" s="53"/>
      <c r="D95" s="59">
        <v>22</v>
      </c>
      <c r="E95" s="60">
        <v>5</v>
      </c>
      <c r="F95" s="60">
        <v>4</v>
      </c>
      <c r="G95" s="60">
        <v>6</v>
      </c>
      <c r="H95" s="60">
        <v>3</v>
      </c>
      <c r="I95" s="60">
        <v>3</v>
      </c>
      <c r="J95" s="60">
        <v>7</v>
      </c>
      <c r="K95" s="60">
        <v>0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</row>
    <row r="98" spans="2:63" ht="18.75" customHeight="1">
      <c r="B98" s="122" t="s">
        <v>40</v>
      </c>
      <c r="C98" s="122"/>
      <c r="D98" s="122"/>
      <c r="E98" s="122"/>
      <c r="F98" s="122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</row>
    <row r="99" spans="2:63"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 ht="13.2">
      <c r="C100" s="74">
        <v>12</v>
      </c>
      <c r="D100" s="46" t="s">
        <v>41</v>
      </c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109">
        <v>25</v>
      </c>
      <c r="D101" s="46" t="s">
        <v>42</v>
      </c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</sheetData>
  <mergeCells count="16">
    <mergeCell ref="L51:M51"/>
    <mergeCell ref="B98:F98"/>
    <mergeCell ref="B84:F84"/>
    <mergeCell ref="B51:C51"/>
    <mergeCell ref="H51:I51"/>
    <mergeCell ref="F51:G51"/>
    <mergeCell ref="D51:E51"/>
    <mergeCell ref="J51:K51"/>
    <mergeCell ref="A49:I49"/>
    <mergeCell ref="A2:I2"/>
    <mergeCell ref="A3:I3"/>
    <mergeCell ref="A10:I10"/>
    <mergeCell ref="A11:G11"/>
    <mergeCell ref="B12:D12"/>
    <mergeCell ref="E12:G12"/>
    <mergeCell ref="I12:J12"/>
  </mergeCells>
  <phoneticPr fontId="3" type="noConversion"/>
  <pageMargins left="0.75" right="0.75" top="1" bottom="0.61" header="0.5" footer="0.5"/>
  <pageSetup orientation="portrait" r:id="rId1"/>
  <headerFooter alignWithMargins="0"/>
  <rowBreaks count="1" manualBreakCount="1">
    <brk id="4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K101"/>
  <sheetViews>
    <sheetView showGridLines="0" zoomScaleNormal="100" zoomScaleSheetLayoutView="100" workbookViewId="0">
      <selection activeCell="G103" sqref="G103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375" style="3" customWidth="1"/>
    <col min="9" max="9" width="11.375" style="3" customWidth="1"/>
    <col min="10" max="13" width="11.375" style="5" customWidth="1"/>
    <col min="14" max="52" width="5.125" style="5" customWidth="1"/>
    <col min="53" max="56" width="11.375" style="5" customWidth="1"/>
    <col min="57" max="16384" width="11.375" style="3"/>
  </cols>
  <sheetData>
    <row r="1" spans="1:56" ht="15" customHeight="1"/>
    <row r="2" spans="1:56" ht="22.8">
      <c r="A2" s="134" t="s">
        <v>43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56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56" ht="6.75" customHeight="1">
      <c r="F4" s="4"/>
      <c r="I4" s="3" t="s">
        <v>44</v>
      </c>
    </row>
    <row r="5" spans="1:56" ht="13.8" thickBot="1">
      <c r="F5" s="4"/>
    </row>
    <row r="6" spans="1:56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6">
        <v>2023</v>
      </c>
      <c r="H6" s="7">
        <v>2024</v>
      </c>
      <c r="I6" s="121"/>
      <c r="J6" s="121"/>
      <c r="K6" s="121"/>
      <c r="L6" s="14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6" s="1" customFormat="1" ht="14.4" thickBot="1">
      <c r="A7" s="9" t="s">
        <v>15</v>
      </c>
      <c r="B7" s="10">
        <v>0.82</v>
      </c>
      <c r="C7" s="10">
        <v>0.79710000000000003</v>
      </c>
      <c r="D7" s="10">
        <v>0.64393939393939392</v>
      </c>
      <c r="E7" s="10">
        <v>0.85250000000000004</v>
      </c>
      <c r="F7" s="10">
        <v>0.81179999999999997</v>
      </c>
      <c r="G7" s="147">
        <v>1</v>
      </c>
      <c r="H7" s="148">
        <v>0.88</v>
      </c>
      <c r="I7" s="144"/>
      <c r="J7" s="144"/>
      <c r="K7" s="144"/>
      <c r="L7" s="14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6" ht="15" customHeight="1">
      <c r="B8" s="12"/>
      <c r="D8" s="12" t="s">
        <v>47</v>
      </c>
    </row>
    <row r="9" spans="1:56" ht="15" customHeight="1"/>
    <row r="10" spans="1:56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56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56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6" s="1" customFormat="1" ht="14.4" thickBot="1">
      <c r="A13" s="15"/>
      <c r="B13" s="69" t="s">
        <v>11</v>
      </c>
      <c r="C13" s="70" t="s">
        <v>12</v>
      </c>
      <c r="D13" s="71" t="s">
        <v>19</v>
      </c>
      <c r="E13" s="72" t="s">
        <v>11</v>
      </c>
      <c r="F13" s="70" t="s">
        <v>12</v>
      </c>
      <c r="G13" s="71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6" ht="14.4" thickBot="1">
      <c r="A14" s="80">
        <v>2018</v>
      </c>
      <c r="B14" s="65">
        <v>0.6</v>
      </c>
      <c r="C14" s="64">
        <v>0.89449999999999996</v>
      </c>
      <c r="D14" s="94">
        <v>0.04</v>
      </c>
      <c r="E14" s="63">
        <v>0.6</v>
      </c>
      <c r="F14" s="64">
        <v>0.91249999999999998</v>
      </c>
      <c r="G14" s="94">
        <v>1.6E-2</v>
      </c>
      <c r="H14" s="24" t="s">
        <v>28</v>
      </c>
      <c r="I14" s="90">
        <v>0.75929999999999997</v>
      </c>
      <c r="J14" s="90">
        <v>0.71540000000000004</v>
      </c>
      <c r="T14" s="34"/>
      <c r="U14" s="35"/>
      <c r="X14" s="34"/>
      <c r="Y14" s="35"/>
    </row>
    <row r="15" spans="1:56" s="104" customFormat="1" ht="14.4" thickBot="1">
      <c r="A15" s="80">
        <v>2019</v>
      </c>
      <c r="B15" s="110">
        <v>0.6</v>
      </c>
      <c r="C15" s="111">
        <v>0.85009999999999997</v>
      </c>
      <c r="D15" s="113">
        <f t="shared" ref="D15" si="0">(C15-C14)/C14</f>
        <v>-4.9636668529904969E-2</v>
      </c>
      <c r="E15" s="114">
        <v>0.6</v>
      </c>
      <c r="F15" s="111">
        <v>0.84530000000000005</v>
      </c>
      <c r="G15" s="113">
        <f t="shared" ref="G15" si="1">(F15-F14)/F14</f>
        <v>-7.364383561643828E-2</v>
      </c>
      <c r="H15" s="24" t="s">
        <v>28</v>
      </c>
      <c r="I15" s="90">
        <v>0.73650000000000004</v>
      </c>
      <c r="J15" s="90">
        <v>0.69230000000000003</v>
      </c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5"/>
      <c r="V15" s="35"/>
      <c r="W15" s="35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 ht="14.4" thickBot="1">
      <c r="A16" s="80">
        <v>2020</v>
      </c>
      <c r="B16" s="110">
        <v>0.6</v>
      </c>
      <c r="C16" s="111">
        <v>0.8083644859813085</v>
      </c>
      <c r="D16" s="113">
        <f>(C16-C15)/C15</f>
        <v>-4.9094828865652827E-2</v>
      </c>
      <c r="E16" s="114">
        <v>0.6</v>
      </c>
      <c r="F16" s="111">
        <v>0.80806278397356468</v>
      </c>
      <c r="G16" s="113">
        <f>(F16-F15)/F15</f>
        <v>-4.4052071485195042E-2</v>
      </c>
      <c r="H16" s="24" t="s">
        <v>28</v>
      </c>
      <c r="I16" s="90">
        <v>0.73740000000000006</v>
      </c>
      <c r="J16" s="90">
        <v>0.70799999999999996</v>
      </c>
      <c r="T16" s="34"/>
      <c r="U16" s="35"/>
      <c r="X16" s="34"/>
      <c r="Y16" s="35"/>
    </row>
    <row r="17" spans="1:25" ht="14.4" thickBot="1">
      <c r="A17" s="80">
        <v>2021</v>
      </c>
      <c r="B17" s="110">
        <v>0.6</v>
      </c>
      <c r="C17" s="111">
        <v>0.45440000000000003</v>
      </c>
      <c r="D17" s="113">
        <f>(C17-C16)/C16</f>
        <v>-0.43787733394993933</v>
      </c>
      <c r="E17" s="114">
        <v>0.6</v>
      </c>
      <c r="F17" s="111">
        <v>0.42309999999999998</v>
      </c>
      <c r="G17" s="113">
        <f>(F17-F16)/F16</f>
        <v>-0.4764020712357897</v>
      </c>
      <c r="H17" s="24" t="s">
        <v>45</v>
      </c>
      <c r="I17" s="90">
        <f>'#48 N. 19th Ave.'!I17</f>
        <v>0.4874</v>
      </c>
      <c r="J17" s="90">
        <f>'#48 N. 19th Ave.'!J17</f>
        <v>0.4672</v>
      </c>
      <c r="T17" s="34"/>
      <c r="U17" s="35"/>
      <c r="X17" s="34"/>
      <c r="Y17" s="35"/>
    </row>
    <row r="18" spans="1:25" ht="14.4" thickBot="1">
      <c r="A18" s="80">
        <v>2022</v>
      </c>
      <c r="B18" s="110">
        <v>0.6</v>
      </c>
      <c r="C18" s="111">
        <v>0.44969999999999999</v>
      </c>
      <c r="D18" s="113">
        <f>(C18-C17)/C17</f>
        <v>-1.0343309859155011E-2</v>
      </c>
      <c r="E18" s="114">
        <v>0.6</v>
      </c>
      <c r="F18" s="111">
        <v>0.39500000000000002</v>
      </c>
      <c r="G18" s="113">
        <f>(F18-F17)/F17</f>
        <v>-6.6414559205861409E-2</v>
      </c>
      <c r="H18" s="24" t="s">
        <v>45</v>
      </c>
      <c r="I18" s="90">
        <f>'#48 N. 19th Ave.'!I18</f>
        <v>0.50949999999999995</v>
      </c>
      <c r="J18" s="90">
        <f>'#48 N. 19th Ave.'!J18</f>
        <v>0.51470000000000005</v>
      </c>
      <c r="T18" s="36"/>
      <c r="X18" s="36"/>
    </row>
    <row r="19" spans="1:25" ht="14.4" thickBot="1">
      <c r="A19" s="80">
        <v>2023</v>
      </c>
      <c r="B19" s="110">
        <v>0.6</v>
      </c>
      <c r="C19" s="111">
        <v>0.32490000000000002</v>
      </c>
      <c r="D19" s="113">
        <f>(C19-C18)/C18</f>
        <v>-0.27751834556370908</v>
      </c>
      <c r="E19" s="114">
        <v>0.6</v>
      </c>
      <c r="F19" s="111">
        <v>0.30790000000000001</v>
      </c>
      <c r="G19" s="113">
        <f>(F19-F18)/F18</f>
        <v>-0.22050632911392407</v>
      </c>
      <c r="H19" s="24" t="s">
        <v>45</v>
      </c>
      <c r="I19" s="142">
        <f>'#48 N. 19th Ave.'!I19</f>
        <v>0.4698</v>
      </c>
      <c r="J19" s="142">
        <f>'#48 N. 19th Ave.'!J19</f>
        <v>0.45379999999999998</v>
      </c>
      <c r="T19" s="36"/>
      <c r="X19" s="36"/>
    </row>
    <row r="20" spans="1:25" ht="14.4" thickBot="1">
      <c r="A20" s="79">
        <v>2024</v>
      </c>
      <c r="B20" s="95">
        <v>0.6</v>
      </c>
      <c r="C20" s="96">
        <v>0.81159999999999999</v>
      </c>
      <c r="D20" s="97">
        <f>(C20-C19)/C19</f>
        <v>1.4979993844259769</v>
      </c>
      <c r="E20" s="105">
        <v>0.6</v>
      </c>
      <c r="F20" s="96">
        <v>0.87490000000000001</v>
      </c>
      <c r="G20" s="97">
        <f>(F20-F19)/F19</f>
        <v>1.8415069827866188</v>
      </c>
      <c r="H20" s="27" t="s">
        <v>28</v>
      </c>
      <c r="I20" s="117">
        <f>'#48 N. 19th Ave.'!I20</f>
        <v>0.45800000000000002</v>
      </c>
      <c r="J20" s="117">
        <f>'#48 N. 19th Ave.'!J20</f>
        <v>0.42049999999999998</v>
      </c>
      <c r="T20" s="34"/>
      <c r="U20" s="35"/>
      <c r="X20" s="34"/>
      <c r="Y20" s="35"/>
    </row>
    <row r="21" spans="1:25">
      <c r="T21" s="34"/>
      <c r="U21" s="35"/>
      <c r="X21" s="34"/>
      <c r="Y21" s="35"/>
    </row>
    <row r="22" spans="1:25">
      <c r="T22" s="34"/>
      <c r="U22" s="35"/>
      <c r="X22" s="34"/>
      <c r="Y22" s="35"/>
    </row>
    <row r="23" spans="1:25">
      <c r="T23" s="34"/>
      <c r="U23" s="35"/>
      <c r="X23" s="34"/>
      <c r="Y23" s="35"/>
    </row>
    <row r="24" spans="1:25">
      <c r="T24" s="34"/>
      <c r="U24" s="35"/>
      <c r="X24" s="34"/>
      <c r="Y24" s="35"/>
    </row>
    <row r="25" spans="1:25">
      <c r="T25" s="34"/>
      <c r="U25" s="35"/>
      <c r="X25" s="34"/>
      <c r="Y25" s="35"/>
    </row>
    <row r="26" spans="1:25">
      <c r="L26" s="35"/>
      <c r="M26" s="35"/>
    </row>
    <row r="28" spans="1:25">
      <c r="W28" s="36"/>
    </row>
    <row r="29" spans="1:25">
      <c r="W29" s="36"/>
    </row>
    <row r="30" spans="1:25">
      <c r="W30" s="36"/>
    </row>
    <row r="31" spans="1:25">
      <c r="W31" s="36"/>
    </row>
    <row r="32" spans="1:25">
      <c r="W32" s="36"/>
    </row>
    <row r="33" spans="23:23">
      <c r="W33" s="36"/>
    </row>
    <row r="50" spans="1:46" ht="12" customHeight="1"/>
    <row r="51" spans="1:46" ht="19.05" customHeight="1">
      <c r="A51" s="125" t="s">
        <v>24</v>
      </c>
      <c r="B51" s="125"/>
      <c r="C51" s="125"/>
      <c r="D51" s="125"/>
      <c r="E51" s="125"/>
      <c r="F51" s="125"/>
      <c r="G51" s="125"/>
      <c r="H51" s="126"/>
      <c r="I51" s="126"/>
    </row>
    <row r="52" spans="1:46" ht="12.6" thickBot="1"/>
    <row r="53" spans="1:46" s="4" customFormat="1" ht="14.1" customHeight="1" thickBot="1">
      <c r="B53" s="138">
        <v>2019</v>
      </c>
      <c r="C53" s="139"/>
      <c r="D53" s="138">
        <v>2020</v>
      </c>
      <c r="E53" s="139"/>
      <c r="F53" s="138">
        <v>2021</v>
      </c>
      <c r="G53" s="139"/>
      <c r="H53" s="138">
        <v>2022</v>
      </c>
      <c r="I53" s="139"/>
      <c r="J53" s="138">
        <v>2023</v>
      </c>
      <c r="K53" s="139"/>
      <c r="L53" s="138">
        <v>2024</v>
      </c>
      <c r="M53" s="139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</row>
    <row r="54" spans="1:46" s="4" customFormat="1" ht="13.8" thickBot="1">
      <c r="A54" s="84" t="s">
        <v>7</v>
      </c>
      <c r="B54" s="38" t="s">
        <v>8</v>
      </c>
      <c r="C54" s="18" t="s">
        <v>9</v>
      </c>
      <c r="D54" s="38" t="s">
        <v>8</v>
      </c>
      <c r="E54" s="18" t="s">
        <v>9</v>
      </c>
      <c r="F54" s="38" t="s">
        <v>8</v>
      </c>
      <c r="G54" s="18" t="s">
        <v>9</v>
      </c>
      <c r="H54" s="38" t="s">
        <v>8</v>
      </c>
      <c r="I54" s="18" t="s">
        <v>9</v>
      </c>
      <c r="J54" s="38" t="s">
        <v>8</v>
      </c>
      <c r="K54" s="18" t="s">
        <v>9</v>
      </c>
      <c r="L54" s="38" t="s">
        <v>8</v>
      </c>
      <c r="M54" s="18" t="s">
        <v>9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</row>
    <row r="55" spans="1:46" s="4" customFormat="1" ht="13.2">
      <c r="A55" s="42" t="s">
        <v>0</v>
      </c>
      <c r="B55" s="39">
        <v>481.6</v>
      </c>
      <c r="C55" s="40">
        <f>B55/B65</f>
        <v>0.8501323918799647</v>
      </c>
      <c r="D55" s="39">
        <v>345.98</v>
      </c>
      <c r="E55" s="40">
        <f>D55/D65</f>
        <v>0.8083644859813085</v>
      </c>
      <c r="F55" s="39">
        <v>183.82</v>
      </c>
      <c r="G55" s="40">
        <f>F55/F65</f>
        <v>0.4260023174971031</v>
      </c>
      <c r="H55" s="39">
        <v>172.24</v>
      </c>
      <c r="I55" s="40">
        <f>H55/H65</f>
        <v>0.4497127937336815</v>
      </c>
      <c r="J55" s="39">
        <v>149.46</v>
      </c>
      <c r="K55" s="40">
        <v>0.32491304347826089</v>
      </c>
      <c r="L55" s="39">
        <v>77.099999999999994</v>
      </c>
      <c r="M55" s="40">
        <v>0.81157894736842096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</row>
    <row r="56" spans="1:46" s="4" customFormat="1" ht="13.2">
      <c r="A56" s="42" t="s">
        <v>21</v>
      </c>
      <c r="B56" s="43">
        <v>22.4</v>
      </c>
      <c r="C56" s="44">
        <f>B56/B65</f>
        <v>3.9541041482789051E-2</v>
      </c>
      <c r="D56" s="43">
        <v>20.02</v>
      </c>
      <c r="E56" s="44">
        <f>D56/D65</f>
        <v>4.6775700934579438E-2</v>
      </c>
      <c r="F56" s="43">
        <v>12.18</v>
      </c>
      <c r="G56" s="44">
        <f>F56/F65</f>
        <v>2.8227114716106606E-2</v>
      </c>
      <c r="H56" s="43">
        <v>12.759999999999998</v>
      </c>
      <c r="I56" s="44">
        <f>H56/H65</f>
        <v>3.331592689295039E-2</v>
      </c>
      <c r="J56" s="43">
        <v>7.5399999999999991</v>
      </c>
      <c r="K56" s="44">
        <v>1.6391304347826086E-2</v>
      </c>
      <c r="L56" s="43">
        <v>2.9</v>
      </c>
      <c r="M56" s="44">
        <v>3.0526315789473683E-2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</row>
    <row r="57" spans="1:46" s="4" customFormat="1" ht="13.2">
      <c r="A57" s="42" t="s">
        <v>3</v>
      </c>
      <c r="B57" s="43">
        <v>5</v>
      </c>
      <c r="C57" s="44">
        <f>B57/B65</f>
        <v>8.8261253309796991E-3</v>
      </c>
      <c r="D57" s="43">
        <v>0</v>
      </c>
      <c r="E57" s="44">
        <f>D57/D65</f>
        <v>0</v>
      </c>
      <c r="F57" s="43">
        <v>1</v>
      </c>
      <c r="G57" s="44">
        <f>F57/F65</f>
        <v>2.3174971031286211E-3</v>
      </c>
      <c r="H57" s="43">
        <v>0</v>
      </c>
      <c r="I57" s="44">
        <f>H57/H65</f>
        <v>0</v>
      </c>
      <c r="J57" s="43">
        <v>0</v>
      </c>
      <c r="K57" s="44">
        <v>0</v>
      </c>
      <c r="L57" s="43">
        <v>0</v>
      </c>
      <c r="M57" s="44">
        <v>0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</row>
    <row r="58" spans="1:46" s="4" customFormat="1" ht="13.2">
      <c r="A58" s="42" t="s">
        <v>1</v>
      </c>
      <c r="B58" s="43">
        <v>29</v>
      </c>
      <c r="C58" s="44">
        <f>B58/B65</f>
        <v>5.1191526919682262E-2</v>
      </c>
      <c r="D58" s="43">
        <v>20</v>
      </c>
      <c r="E58" s="44">
        <f>D58/D65</f>
        <v>4.6728971962616821E-2</v>
      </c>
      <c r="F58" s="43">
        <v>13</v>
      </c>
      <c r="G58" s="44">
        <f>F58/F65</f>
        <v>3.0127462340672075E-2</v>
      </c>
      <c r="H58" s="43">
        <v>5</v>
      </c>
      <c r="I58" s="44">
        <f>H58/H65</f>
        <v>1.3054830287206266E-2</v>
      </c>
      <c r="J58" s="43">
        <v>10</v>
      </c>
      <c r="K58" s="44">
        <v>2.1739130434782608E-2</v>
      </c>
      <c r="L58" s="43">
        <v>5</v>
      </c>
      <c r="M58" s="44">
        <v>5.2631578947368418E-2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</row>
    <row r="59" spans="1:46" s="4" customFormat="1" ht="13.2">
      <c r="A59" s="42" t="s">
        <v>2</v>
      </c>
      <c r="B59" s="43">
        <v>7</v>
      </c>
      <c r="C59" s="44">
        <f>B59/B65</f>
        <v>1.2356575463371581E-2</v>
      </c>
      <c r="D59" s="43">
        <v>30</v>
      </c>
      <c r="E59" s="44">
        <f>D59/D65</f>
        <v>7.0093457943925228E-2</v>
      </c>
      <c r="F59" s="43">
        <v>10</v>
      </c>
      <c r="G59" s="44">
        <f>F59/F65</f>
        <v>2.3174971031286212E-2</v>
      </c>
      <c r="H59" s="43">
        <v>0</v>
      </c>
      <c r="I59" s="44">
        <f>H59/H65</f>
        <v>0</v>
      </c>
      <c r="J59" s="43">
        <v>18</v>
      </c>
      <c r="K59" s="44">
        <v>3.9130434782608699E-2</v>
      </c>
      <c r="L59" s="43">
        <v>5</v>
      </c>
      <c r="M59" s="44">
        <v>5.2631578947368418E-2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</row>
    <row r="60" spans="1:46" s="4" customFormat="1" ht="12.75" customHeight="1">
      <c r="A60" s="45" t="s">
        <v>16</v>
      </c>
      <c r="B60" s="43">
        <v>2.5</v>
      </c>
      <c r="C60" s="44">
        <f>B60/B65</f>
        <v>4.4130626654898496E-3</v>
      </c>
      <c r="D60" s="43">
        <v>4</v>
      </c>
      <c r="E60" s="44">
        <f>D60/D65</f>
        <v>9.3457943925233638E-3</v>
      </c>
      <c r="F60" s="43">
        <v>3.5</v>
      </c>
      <c r="G60" s="44">
        <f>F60/F65</f>
        <v>8.1112398609501733E-3</v>
      </c>
      <c r="H60" s="43">
        <v>0</v>
      </c>
      <c r="I60" s="44">
        <f>H60/H65</f>
        <v>0</v>
      </c>
      <c r="J60" s="43">
        <v>3</v>
      </c>
      <c r="K60" s="44">
        <v>6.5217391304347823E-3</v>
      </c>
      <c r="L60" s="43">
        <v>1</v>
      </c>
      <c r="M60" s="44">
        <v>1.0526315789473684E-2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</row>
    <row r="61" spans="1:46" s="4" customFormat="1" ht="13.2">
      <c r="A61" s="42" t="s">
        <v>37</v>
      </c>
      <c r="B61" s="43">
        <v>5</v>
      </c>
      <c r="C61" s="44">
        <f>B61/B65</f>
        <v>8.8261253309796991E-3</v>
      </c>
      <c r="D61" s="43">
        <v>2</v>
      </c>
      <c r="E61" s="44">
        <f>D61/D65</f>
        <v>4.6728971962616819E-3</v>
      </c>
      <c r="F61" s="43">
        <v>0</v>
      </c>
      <c r="G61" s="44">
        <f>F61/F65</f>
        <v>0</v>
      </c>
      <c r="H61" s="43">
        <v>0</v>
      </c>
      <c r="I61" s="44">
        <f>H61/H65</f>
        <v>0</v>
      </c>
      <c r="J61" s="43">
        <v>0</v>
      </c>
      <c r="K61" s="44">
        <v>0</v>
      </c>
      <c r="L61" s="43">
        <v>0</v>
      </c>
      <c r="M61" s="44">
        <v>0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</row>
    <row r="62" spans="1:46" s="4" customFormat="1" ht="13.2">
      <c r="A62" s="42" t="s">
        <v>34</v>
      </c>
      <c r="B62" s="43">
        <v>3</v>
      </c>
      <c r="C62" s="44">
        <f>B62/B65</f>
        <v>5.2956751985878204E-3</v>
      </c>
      <c r="D62" s="43">
        <v>6</v>
      </c>
      <c r="E62" s="44">
        <f>D62/D65</f>
        <v>1.4018691588785047E-2</v>
      </c>
      <c r="F62" s="43">
        <v>206</v>
      </c>
      <c r="G62" s="44">
        <f>F62/F65</f>
        <v>0.47740440324449596</v>
      </c>
      <c r="H62" s="43">
        <v>193</v>
      </c>
      <c r="I62" s="44">
        <f>H62/H65</f>
        <v>0.50391644908616184</v>
      </c>
      <c r="J62" s="43">
        <v>272</v>
      </c>
      <c r="K62" s="44">
        <v>0.59130434782608698</v>
      </c>
      <c r="L62" s="43">
        <v>4</v>
      </c>
      <c r="M62" s="44">
        <v>4.2105263157894736E-2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</row>
    <row r="63" spans="1:46" s="4" customFormat="1" ht="13.2">
      <c r="A63" s="42" t="s">
        <v>5</v>
      </c>
      <c r="B63" s="43">
        <v>0</v>
      </c>
      <c r="C63" s="44">
        <f>B63/B65</f>
        <v>0</v>
      </c>
      <c r="D63" s="43">
        <v>0</v>
      </c>
      <c r="E63" s="44">
        <f>D63/D65</f>
        <v>0</v>
      </c>
      <c r="F63" s="43">
        <v>1</v>
      </c>
      <c r="G63" s="44">
        <f>F63/F65</f>
        <v>2.3174971031286211E-3</v>
      </c>
      <c r="H63" s="43">
        <v>0</v>
      </c>
      <c r="I63" s="44">
        <f>H63/H65</f>
        <v>0</v>
      </c>
      <c r="J63" s="43">
        <v>0</v>
      </c>
      <c r="K63" s="44">
        <v>0</v>
      </c>
      <c r="L63" s="43">
        <v>0</v>
      </c>
      <c r="M63" s="44">
        <v>0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</row>
    <row r="64" spans="1:46" s="4" customFormat="1" ht="13.2">
      <c r="A64" s="42" t="s">
        <v>4</v>
      </c>
      <c r="B64" s="43">
        <v>11</v>
      </c>
      <c r="C64" s="44">
        <f>B64/B65</f>
        <v>1.9417475728155338E-2</v>
      </c>
      <c r="D64" s="43">
        <v>0</v>
      </c>
      <c r="E64" s="44">
        <f>D64/D65</f>
        <v>0</v>
      </c>
      <c r="F64" s="43">
        <v>1</v>
      </c>
      <c r="G64" s="44">
        <f>F64/F65</f>
        <v>2.3174971031286211E-3</v>
      </c>
      <c r="H64" s="43">
        <v>0</v>
      </c>
      <c r="I64" s="44">
        <f>H64/H65</f>
        <v>0</v>
      </c>
      <c r="J64" s="43">
        <v>0</v>
      </c>
      <c r="K64" s="44">
        <v>0</v>
      </c>
      <c r="L64" s="43">
        <v>0</v>
      </c>
      <c r="M64" s="44">
        <v>0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</row>
    <row r="65" spans="1:56" s="4" customFormat="1" ht="13.8" thickBot="1">
      <c r="A65" s="42" t="s">
        <v>6</v>
      </c>
      <c r="B65" s="77">
        <f t="shared" ref="B65:I65" si="2">SUM(B55:B64)</f>
        <v>566.5</v>
      </c>
      <c r="C65" s="78">
        <f t="shared" si="2"/>
        <v>1</v>
      </c>
      <c r="D65" s="77">
        <f t="shared" si="2"/>
        <v>428</v>
      </c>
      <c r="E65" s="78">
        <f t="shared" si="2"/>
        <v>0.99999999999999989</v>
      </c>
      <c r="F65" s="77">
        <f t="shared" si="2"/>
        <v>431.5</v>
      </c>
      <c r="G65" s="78">
        <f t="shared" si="2"/>
        <v>1</v>
      </c>
      <c r="H65" s="77">
        <f t="shared" si="2"/>
        <v>383</v>
      </c>
      <c r="I65" s="78">
        <f t="shared" si="2"/>
        <v>1</v>
      </c>
      <c r="J65" s="77">
        <v>460</v>
      </c>
      <c r="K65" s="78">
        <v>1</v>
      </c>
      <c r="L65" s="77">
        <v>95</v>
      </c>
      <c r="M65" s="78">
        <v>1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</row>
    <row r="66" spans="1:56" s="4" customFormat="1" ht="13.2">
      <c r="A66" s="46"/>
      <c r="B66" s="47"/>
      <c r="C66" s="48"/>
      <c r="D66" s="49"/>
      <c r="E66" s="41"/>
      <c r="F66" s="73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</row>
    <row r="67" spans="1:56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</row>
    <row r="68" spans="1:56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</row>
    <row r="69" spans="1:56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</row>
    <row r="70" spans="1:56" s="4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</row>
    <row r="71" spans="1:56" s="4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</row>
    <row r="84" spans="1:52" ht="41.1" customHeight="1">
      <c r="A84" s="50"/>
      <c r="B84" s="122" t="s">
        <v>38</v>
      </c>
      <c r="C84" s="122"/>
      <c r="D84" s="122"/>
      <c r="E84" s="122"/>
      <c r="F84" s="122"/>
      <c r="G84" s="50"/>
      <c r="H84" s="51"/>
      <c r="I84" s="51"/>
    </row>
    <row r="85" spans="1:52" ht="12.6" thickBot="1"/>
    <row r="86" spans="1:52" s="4" customFormat="1" ht="13.8" thickBot="1">
      <c r="D86" s="52">
        <v>2019</v>
      </c>
      <c r="E86" s="52">
        <v>2020</v>
      </c>
      <c r="F86" s="52">
        <v>2021</v>
      </c>
      <c r="G86" s="52">
        <v>2022</v>
      </c>
      <c r="H86" s="52">
        <v>2023</v>
      </c>
      <c r="I86" s="52">
        <v>2024</v>
      </c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</row>
    <row r="87" spans="1:52" s="4" customFormat="1" ht="13.2">
      <c r="B87" s="42" t="s">
        <v>21</v>
      </c>
      <c r="C87" s="53"/>
      <c r="D87" s="54">
        <v>16</v>
      </c>
      <c r="E87" s="55">
        <v>13</v>
      </c>
      <c r="F87" s="55">
        <v>10</v>
      </c>
      <c r="G87" s="55">
        <v>11</v>
      </c>
      <c r="H87" s="55">
        <v>12</v>
      </c>
      <c r="I87" s="55">
        <v>5</v>
      </c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</row>
    <row r="88" spans="1:52" s="4" customFormat="1" ht="13.2">
      <c r="B88" s="42" t="s">
        <v>3</v>
      </c>
      <c r="C88" s="56"/>
      <c r="D88" s="57">
        <v>7</v>
      </c>
      <c r="E88" s="58">
        <v>6</v>
      </c>
      <c r="F88" s="58">
        <v>3</v>
      </c>
      <c r="G88" s="58">
        <v>3</v>
      </c>
      <c r="H88" s="58">
        <v>1</v>
      </c>
      <c r="I88" s="58">
        <v>1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</row>
    <row r="89" spans="1:52" s="4" customFormat="1" ht="13.2">
      <c r="B89" s="42" t="s">
        <v>52</v>
      </c>
      <c r="C89" s="56"/>
      <c r="D89" s="57">
        <v>10</v>
      </c>
      <c r="E89" s="58">
        <v>9</v>
      </c>
      <c r="F89" s="58">
        <v>4</v>
      </c>
      <c r="G89" s="58">
        <v>4</v>
      </c>
      <c r="H89" s="58">
        <v>4</v>
      </c>
      <c r="I89" s="58">
        <v>1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</row>
    <row r="90" spans="1:52" s="4" customFormat="1" ht="13.2">
      <c r="B90" s="42" t="s">
        <v>2</v>
      </c>
      <c r="C90" s="56"/>
      <c r="D90" s="57">
        <v>32</v>
      </c>
      <c r="E90" s="58">
        <v>15</v>
      </c>
      <c r="F90" s="58">
        <v>8</v>
      </c>
      <c r="G90" s="58">
        <v>6</v>
      </c>
      <c r="H90" s="58">
        <v>11</v>
      </c>
      <c r="I90" s="58">
        <v>3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</row>
    <row r="91" spans="1:52" s="4" customFormat="1" ht="12.75" customHeight="1">
      <c r="B91" s="45" t="s">
        <v>16</v>
      </c>
      <c r="C91" s="56"/>
      <c r="D91" s="57">
        <v>39</v>
      </c>
      <c r="E91" s="58">
        <v>24</v>
      </c>
      <c r="F91" s="58">
        <v>26</v>
      </c>
      <c r="G91" s="58">
        <v>13</v>
      </c>
      <c r="H91" s="58">
        <v>19</v>
      </c>
      <c r="I91" s="58">
        <v>8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</row>
    <row r="92" spans="1:52" s="4" customFormat="1" ht="12.75" customHeight="1">
      <c r="B92" s="42" t="s">
        <v>34</v>
      </c>
      <c r="C92" s="56"/>
      <c r="D92" s="57">
        <v>42</v>
      </c>
      <c r="E92" s="58">
        <v>39</v>
      </c>
      <c r="F92" s="58">
        <v>46</v>
      </c>
      <c r="G92" s="58">
        <v>43</v>
      </c>
      <c r="H92" s="58">
        <v>50</v>
      </c>
      <c r="I92" s="58">
        <v>5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</row>
    <row r="93" spans="1:52" s="4" customFormat="1" ht="15" customHeight="1">
      <c r="B93" s="42" t="s">
        <v>5</v>
      </c>
      <c r="C93" s="56"/>
      <c r="D93" s="57">
        <v>4</v>
      </c>
      <c r="E93" s="58">
        <v>0</v>
      </c>
      <c r="F93" s="58">
        <v>0</v>
      </c>
      <c r="G93" s="58">
        <v>0</v>
      </c>
      <c r="H93" s="58">
        <v>2</v>
      </c>
      <c r="I93" s="58">
        <v>0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</row>
    <row r="94" spans="1:52" s="4" customFormat="1" ht="15" customHeight="1" thickBot="1">
      <c r="B94" s="42" t="s">
        <v>4</v>
      </c>
      <c r="C94" s="53"/>
      <c r="D94" s="59">
        <v>1</v>
      </c>
      <c r="E94" s="60">
        <v>1</v>
      </c>
      <c r="F94" s="60">
        <v>0</v>
      </c>
      <c r="G94" s="60">
        <v>1</v>
      </c>
      <c r="H94" s="60">
        <v>0</v>
      </c>
      <c r="I94" s="60">
        <v>0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</row>
    <row r="95" spans="1:52" s="4" customFormat="1" ht="13.2">
      <c r="B95" s="3"/>
      <c r="C95" s="3"/>
      <c r="D95" s="3"/>
      <c r="E95" s="3"/>
      <c r="F95" s="3"/>
      <c r="G95" s="3"/>
      <c r="H95" s="3"/>
      <c r="I95" s="37">
        <v>0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</row>
    <row r="97" spans="2:63" ht="17.399999999999999">
      <c r="B97" s="122" t="s">
        <v>40</v>
      </c>
      <c r="C97" s="122"/>
      <c r="D97" s="122"/>
      <c r="E97" s="122"/>
      <c r="F97" s="122"/>
    </row>
    <row r="98" spans="2:63" ht="18.75" customHeight="1">
      <c r="BE98" s="5"/>
      <c r="BF98" s="5"/>
      <c r="BG98" s="5"/>
      <c r="BH98" s="5"/>
      <c r="BI98" s="5"/>
      <c r="BJ98" s="5"/>
      <c r="BK98" s="5"/>
    </row>
    <row r="99" spans="2:63" ht="13.2">
      <c r="C99" s="118">
        <v>9.16</v>
      </c>
      <c r="D99" s="46" t="s">
        <v>41</v>
      </c>
      <c r="BE99" s="5"/>
      <c r="BF99" s="5"/>
      <c r="BG99" s="5"/>
      <c r="BH99" s="5"/>
      <c r="BI99" s="5"/>
      <c r="BJ99" s="5"/>
      <c r="BK99" s="5"/>
    </row>
    <row r="100" spans="2:63" ht="13.2">
      <c r="C100" s="109">
        <v>24.42</v>
      </c>
      <c r="D100" s="46" t="s">
        <v>42</v>
      </c>
      <c r="BE100" s="5"/>
      <c r="BF100" s="5"/>
      <c r="BG100" s="5"/>
      <c r="BH100" s="5"/>
      <c r="BI100" s="5"/>
      <c r="BJ100" s="5"/>
      <c r="BK100" s="5"/>
    </row>
    <row r="101" spans="2:63">
      <c r="BE101" s="5"/>
      <c r="BF101" s="5"/>
      <c r="BG101" s="5"/>
      <c r="BH101" s="5"/>
      <c r="BI101" s="5"/>
      <c r="BJ101" s="5"/>
      <c r="BK101" s="5"/>
    </row>
  </sheetData>
  <mergeCells count="16">
    <mergeCell ref="L53:M53"/>
    <mergeCell ref="B97:F97"/>
    <mergeCell ref="B84:F84"/>
    <mergeCell ref="B53:C53"/>
    <mergeCell ref="F53:G53"/>
    <mergeCell ref="D53:E53"/>
    <mergeCell ref="A2:I2"/>
    <mergeCell ref="A3:I3"/>
    <mergeCell ref="A10:I10"/>
    <mergeCell ref="A11:G11"/>
    <mergeCell ref="J53:K53"/>
    <mergeCell ref="H53:I53"/>
    <mergeCell ref="B12:D12"/>
    <mergeCell ref="E12:G12"/>
    <mergeCell ref="I12:J12"/>
    <mergeCell ref="A51:I51"/>
  </mergeCells>
  <phoneticPr fontId="3" type="noConversion"/>
  <pageMargins left="0.75" right="0.75" top="1" bottom="0.57999999999999996" header="0.5" footer="0.5"/>
  <pageSetup orientation="portrait" r:id="rId1"/>
  <headerFooter alignWithMargins="0"/>
  <rowBreaks count="1" manualBreakCount="1">
    <brk id="5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K100"/>
  <sheetViews>
    <sheetView showGridLines="0" zoomScaleNormal="100" zoomScaleSheetLayoutView="100" workbookViewId="0">
      <selection activeCell="M19" sqref="M19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 customWidth="1"/>
    <col min="10" max="13" width="11.375" style="5" customWidth="1"/>
    <col min="14" max="24" width="5.125" style="5" customWidth="1"/>
    <col min="25" max="25" width="26.125" style="5" customWidth="1"/>
    <col min="26" max="52" width="5.125" style="5" customWidth="1"/>
    <col min="53" max="56" width="11.375" style="5" customWidth="1"/>
    <col min="57" max="16384" width="11.375" style="3"/>
  </cols>
  <sheetData>
    <row r="1" spans="1:56" ht="15" customHeight="1"/>
    <row r="2" spans="1:56" ht="22.8">
      <c r="A2" s="134" t="s">
        <v>35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56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56" ht="6.75" customHeight="1">
      <c r="F4" s="4"/>
      <c r="I4" s="3" t="s">
        <v>44</v>
      </c>
    </row>
    <row r="5" spans="1:56" ht="13.8" thickBot="1">
      <c r="F5" s="4"/>
    </row>
    <row r="6" spans="1:56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6">
        <v>2023</v>
      </c>
      <c r="H6" s="7">
        <v>2024</v>
      </c>
      <c r="I6" s="121"/>
      <c r="J6" s="121"/>
      <c r="K6" s="121"/>
      <c r="L6" s="14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6" s="1" customFormat="1" ht="14.4" thickBot="1">
      <c r="A7" s="9" t="s">
        <v>15</v>
      </c>
      <c r="B7" s="10">
        <v>0.97</v>
      </c>
      <c r="C7" s="10">
        <v>0.73129999999999995</v>
      </c>
      <c r="D7" s="10">
        <v>0.75735294117647056</v>
      </c>
      <c r="E7" s="10">
        <v>0.89859999999999995</v>
      </c>
      <c r="F7" s="10">
        <v>0.84430000000000005</v>
      </c>
      <c r="G7" s="147">
        <v>0.85</v>
      </c>
      <c r="H7" s="148">
        <v>0.9</v>
      </c>
      <c r="I7" s="144"/>
      <c r="J7" s="144"/>
      <c r="K7" s="144"/>
      <c r="L7" s="14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6" ht="15" customHeight="1">
      <c r="B8" s="12"/>
      <c r="D8" s="12" t="s">
        <v>47</v>
      </c>
    </row>
    <row r="9" spans="1:56" ht="15" customHeight="1"/>
    <row r="10" spans="1:56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56" ht="12" customHeight="1" thickBot="1">
      <c r="A11" s="137"/>
      <c r="B11" s="137"/>
      <c r="C11" s="137"/>
      <c r="D11" s="137"/>
      <c r="E11" s="137"/>
      <c r="F11" s="137"/>
      <c r="G11" s="137"/>
      <c r="H11" s="13"/>
      <c r="J11" s="3"/>
    </row>
    <row r="12" spans="1:56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6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6" ht="14.4" thickBot="1">
      <c r="A14" s="80">
        <v>2018</v>
      </c>
      <c r="B14" s="65">
        <v>0.6</v>
      </c>
      <c r="C14" s="64">
        <v>0.92130000000000001</v>
      </c>
      <c r="D14" s="94">
        <v>-3.4000000000000002E-2</v>
      </c>
      <c r="E14" s="65">
        <v>0.6</v>
      </c>
      <c r="F14" s="64">
        <v>0.93679999999999997</v>
      </c>
      <c r="G14" s="94">
        <v>-8.0000000000000002E-3</v>
      </c>
      <c r="H14" s="24" t="s">
        <v>28</v>
      </c>
      <c r="I14" s="90">
        <v>0.75929999999999997</v>
      </c>
      <c r="J14" s="90">
        <v>0.71540000000000004</v>
      </c>
      <c r="T14" s="34"/>
      <c r="U14" s="35"/>
      <c r="X14" s="34"/>
      <c r="Y14" s="35"/>
    </row>
    <row r="15" spans="1:56" s="104" customFormat="1" ht="14.4" thickBot="1">
      <c r="A15" s="80">
        <v>2019</v>
      </c>
      <c r="B15" s="110">
        <v>0.6</v>
      </c>
      <c r="C15" s="111">
        <v>0.91400000000000003</v>
      </c>
      <c r="D15" s="113">
        <f t="shared" ref="D15" si="0">(C15-C14)/C14</f>
        <v>-7.9235862368392199E-3</v>
      </c>
      <c r="E15" s="110">
        <v>0.6</v>
      </c>
      <c r="F15" s="111">
        <v>0.90590000000000004</v>
      </c>
      <c r="G15" s="113">
        <f t="shared" ref="G15" si="1">(F15-F14)/F14</f>
        <v>-3.2984628522630156E-2</v>
      </c>
      <c r="H15" s="24" t="s">
        <v>28</v>
      </c>
      <c r="I15" s="90">
        <v>0.73650000000000004</v>
      </c>
      <c r="J15" s="90">
        <v>0.69230000000000003</v>
      </c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5"/>
      <c r="V15" s="35"/>
      <c r="W15" s="35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 ht="14.4" thickBot="1">
      <c r="A16" s="80">
        <v>2020</v>
      </c>
      <c r="B16" s="110">
        <v>0.6</v>
      </c>
      <c r="C16" s="111">
        <v>0.89606361829025849</v>
      </c>
      <c r="D16" s="113">
        <f>(C16-C15)/C15</f>
        <v>-1.9624050010658145E-2</v>
      </c>
      <c r="E16" s="110">
        <v>0.6</v>
      </c>
      <c r="F16" s="111">
        <v>0.88465499176769946</v>
      </c>
      <c r="G16" s="113">
        <f>(F16-F15)/F15</f>
        <v>-2.3451824961144251E-2</v>
      </c>
      <c r="H16" s="24" t="s">
        <v>28</v>
      </c>
      <c r="I16" s="90">
        <v>0.73740000000000006</v>
      </c>
      <c r="J16" s="90">
        <v>0.70799999999999996</v>
      </c>
      <c r="T16" s="34"/>
      <c r="U16" s="35"/>
      <c r="X16" s="34"/>
      <c r="Y16" s="82"/>
    </row>
    <row r="17" spans="1:25" ht="14.4" thickBot="1">
      <c r="A17" s="80">
        <v>2021</v>
      </c>
      <c r="B17" s="110">
        <v>0.6</v>
      </c>
      <c r="C17" s="111">
        <v>0.4199</v>
      </c>
      <c r="D17" s="113">
        <f>(C17-C16)/C16</f>
        <v>-0.53139487930422435</v>
      </c>
      <c r="E17" s="110">
        <v>0.6</v>
      </c>
      <c r="F17" s="111">
        <v>0.36849999999999999</v>
      </c>
      <c r="G17" s="113">
        <f>(F17-F16)/F16</f>
        <v>-0.58345343277420414</v>
      </c>
      <c r="H17" s="24" t="s">
        <v>45</v>
      </c>
      <c r="I17" s="90">
        <f>'W. 1st Ave'!I17</f>
        <v>0.4874</v>
      </c>
      <c r="J17" s="90">
        <f>'W. 1st Ave'!J17</f>
        <v>0.4672</v>
      </c>
      <c r="T17" s="34"/>
      <c r="U17" s="35"/>
      <c r="X17" s="34"/>
      <c r="Y17" s="82"/>
    </row>
    <row r="18" spans="1:25" ht="14.4" thickBot="1">
      <c r="A18" s="80">
        <v>2022</v>
      </c>
      <c r="B18" s="110">
        <v>0.6</v>
      </c>
      <c r="C18" s="111">
        <v>0.35389999999999999</v>
      </c>
      <c r="D18" s="113">
        <f>(C18-C17)/C17</f>
        <v>-0.15718028101929032</v>
      </c>
      <c r="E18" s="110">
        <v>0.6</v>
      </c>
      <c r="F18" s="111">
        <v>0.36380000000000001</v>
      </c>
      <c r="G18" s="113">
        <f>(F18-F17)/F17</f>
        <v>-1.2754409769335093E-2</v>
      </c>
      <c r="H18" s="24" t="s">
        <v>45</v>
      </c>
      <c r="I18" s="90">
        <f>'W. 1st Ave'!I18</f>
        <v>0.50949999999999995</v>
      </c>
      <c r="J18" s="90">
        <f>'W. 1st Ave'!J18</f>
        <v>0.51470000000000005</v>
      </c>
      <c r="T18" s="36"/>
      <c r="X18" s="36"/>
      <c r="Y18" s="120"/>
    </row>
    <row r="19" spans="1:25" ht="14.4" thickBot="1">
      <c r="A19" s="80">
        <v>2023</v>
      </c>
      <c r="B19" s="110">
        <v>0.6</v>
      </c>
      <c r="C19" s="111">
        <v>0.27089999999999997</v>
      </c>
      <c r="D19" s="113">
        <f>(C19-C18)/C18</f>
        <v>-0.23452952811528685</v>
      </c>
      <c r="E19" s="110">
        <v>0.6</v>
      </c>
      <c r="F19" s="111">
        <v>0.23780000000000001</v>
      </c>
      <c r="G19" s="113">
        <f>(F19-F18)/F18</f>
        <v>-0.34634414513468936</v>
      </c>
      <c r="H19" s="24" t="s">
        <v>45</v>
      </c>
      <c r="I19" s="142">
        <v>0.4698</v>
      </c>
      <c r="J19" s="142">
        <v>0.45379999999999998</v>
      </c>
      <c r="T19" s="36"/>
      <c r="X19" s="36"/>
      <c r="Y19" s="120"/>
    </row>
    <row r="20" spans="1:25" ht="14.4" thickBot="1">
      <c r="A20" s="79">
        <v>2024</v>
      </c>
      <c r="B20" s="95">
        <v>0.6</v>
      </c>
      <c r="C20" s="96">
        <v>0.43990000000000001</v>
      </c>
      <c r="D20" s="97">
        <f>(C20-C19)/C19</f>
        <v>0.62384643779992632</v>
      </c>
      <c r="E20" s="95">
        <v>0.6</v>
      </c>
      <c r="F20" s="96">
        <v>0.41899999999999998</v>
      </c>
      <c r="G20" s="97">
        <f>(F20-F19)/F19</f>
        <v>0.76198486122792242</v>
      </c>
      <c r="H20" s="27" t="s">
        <v>45</v>
      </c>
      <c r="I20" s="117">
        <v>0.45800000000000002</v>
      </c>
      <c r="J20" s="117">
        <v>0.42049999999999998</v>
      </c>
      <c r="T20" s="34"/>
      <c r="U20" s="35"/>
      <c r="X20" s="34"/>
      <c r="Y20" s="83"/>
    </row>
    <row r="21" spans="1:25">
      <c r="T21" s="34"/>
      <c r="U21" s="35"/>
      <c r="X21" s="34"/>
      <c r="Y21" s="35"/>
    </row>
    <row r="22" spans="1:25">
      <c r="T22" s="34"/>
      <c r="U22" s="35"/>
      <c r="X22" s="34"/>
      <c r="Y22" s="35"/>
    </row>
    <row r="23" spans="1:25">
      <c r="T23" s="34"/>
      <c r="U23" s="35"/>
      <c r="X23" s="34"/>
      <c r="Y23" s="35"/>
    </row>
    <row r="24" spans="1:25">
      <c r="T24" s="34"/>
      <c r="U24" s="35"/>
      <c r="X24" s="34"/>
      <c r="Y24" s="35"/>
    </row>
    <row r="25" spans="1:25">
      <c r="L25" s="35"/>
      <c r="M25" s="35"/>
    </row>
    <row r="27" spans="1:25">
      <c r="W27" s="36"/>
    </row>
    <row r="28" spans="1:25">
      <c r="W28" s="36"/>
    </row>
    <row r="29" spans="1:25">
      <c r="W29" s="36"/>
    </row>
    <row r="30" spans="1:25">
      <c r="W30" s="36"/>
    </row>
    <row r="31" spans="1:25">
      <c r="W31" s="36"/>
    </row>
    <row r="32" spans="1:25">
      <c r="W32" s="36"/>
    </row>
    <row r="49" spans="1:46" ht="12" customHeight="1"/>
    <row r="50" spans="1:46" ht="19.05" customHeight="1">
      <c r="A50" s="125" t="s">
        <v>24</v>
      </c>
      <c r="B50" s="125"/>
      <c r="C50" s="125"/>
      <c r="D50" s="125"/>
      <c r="E50" s="125"/>
      <c r="F50" s="125"/>
      <c r="G50" s="125"/>
      <c r="H50" s="126"/>
      <c r="I50" s="126"/>
    </row>
    <row r="51" spans="1:46" ht="12.6" thickBot="1"/>
    <row r="52" spans="1:46" s="4" customFormat="1" ht="14.1" customHeight="1" thickBot="1">
      <c r="B52" s="138">
        <v>2019</v>
      </c>
      <c r="C52" s="139"/>
      <c r="D52" s="138">
        <v>2020</v>
      </c>
      <c r="E52" s="139"/>
      <c r="F52" s="138">
        <v>2021</v>
      </c>
      <c r="G52" s="139"/>
      <c r="H52" s="138">
        <v>2022</v>
      </c>
      <c r="I52" s="139"/>
      <c r="J52" s="138">
        <v>2023</v>
      </c>
      <c r="K52" s="139"/>
      <c r="L52" s="138">
        <v>2024</v>
      </c>
      <c r="M52" s="139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</row>
    <row r="53" spans="1:46" s="4" customFormat="1" ht="13.8" thickBot="1">
      <c r="A53" s="84" t="s">
        <v>7</v>
      </c>
      <c r="B53" s="38" t="s">
        <v>8</v>
      </c>
      <c r="C53" s="18" t="s">
        <v>9</v>
      </c>
      <c r="D53" s="38" t="s">
        <v>8</v>
      </c>
      <c r="E53" s="18" t="s">
        <v>9</v>
      </c>
      <c r="F53" s="38" t="s">
        <v>8</v>
      </c>
      <c r="G53" s="18" t="s">
        <v>9</v>
      </c>
      <c r="H53" s="38" t="s">
        <v>8</v>
      </c>
      <c r="I53" s="18" t="s">
        <v>9</v>
      </c>
      <c r="J53" s="38" t="s">
        <v>8</v>
      </c>
      <c r="K53" s="18" t="s">
        <v>9</v>
      </c>
      <c r="L53" s="38" t="s">
        <v>8</v>
      </c>
      <c r="M53" s="18" t="s">
        <v>9</v>
      </c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</row>
    <row r="54" spans="1:46" s="4" customFormat="1" ht="13.2">
      <c r="A54" s="42" t="s">
        <v>0</v>
      </c>
      <c r="B54" s="39">
        <v>444.66</v>
      </c>
      <c r="C54" s="40">
        <f>B54/B64</f>
        <v>0.9139979445015417</v>
      </c>
      <c r="D54" s="39">
        <v>450.72</v>
      </c>
      <c r="E54" s="40">
        <f>D54/D64</f>
        <v>0.89606361829025849</v>
      </c>
      <c r="F54" s="39">
        <v>190.62</v>
      </c>
      <c r="G54" s="40">
        <f>F54/F64</f>
        <v>0.38200400801603207</v>
      </c>
      <c r="H54" s="39">
        <v>174.45999999999998</v>
      </c>
      <c r="I54" s="40">
        <f>H54/H64</f>
        <v>0.35387423935091272</v>
      </c>
      <c r="J54" s="39">
        <v>147.1</v>
      </c>
      <c r="K54" s="40">
        <v>0.27090239410681399</v>
      </c>
      <c r="L54" s="39">
        <v>287.45999999999998</v>
      </c>
      <c r="M54" s="40">
        <v>0.43987758224942614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</row>
    <row r="55" spans="1:46" s="4" customFormat="1" ht="13.2">
      <c r="A55" s="42" t="s">
        <v>21</v>
      </c>
      <c r="B55" s="43">
        <v>13.34</v>
      </c>
      <c r="C55" s="44">
        <f>B55/B64</f>
        <v>2.7420349434737923E-2</v>
      </c>
      <c r="D55" s="43">
        <v>9.2799999999999994</v>
      </c>
      <c r="E55" s="44">
        <f>D55/D64</f>
        <v>1.8449304174950297E-2</v>
      </c>
      <c r="F55" s="43">
        <v>6.38</v>
      </c>
      <c r="G55" s="44">
        <f>F55/F64</f>
        <v>1.2785571142284569E-2</v>
      </c>
      <c r="H55" s="43">
        <v>12.54</v>
      </c>
      <c r="I55" s="44">
        <f>H55/H64</f>
        <v>2.5436105476673427E-2</v>
      </c>
      <c r="J55" s="43">
        <v>6.9</v>
      </c>
      <c r="K55" s="44">
        <v>1.270718232044199E-2</v>
      </c>
      <c r="L55" s="43">
        <v>7.5399999999999991</v>
      </c>
      <c r="M55" s="44">
        <v>1.1537872991583778E-2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</row>
    <row r="56" spans="1:46" s="4" customFormat="1" ht="13.2">
      <c r="A56" s="42" t="s">
        <v>3</v>
      </c>
      <c r="B56" s="43">
        <v>0</v>
      </c>
      <c r="C56" s="44">
        <f>B56/B64</f>
        <v>0</v>
      </c>
      <c r="D56" s="43">
        <v>0</v>
      </c>
      <c r="E56" s="44">
        <f>D56/D64</f>
        <v>0</v>
      </c>
      <c r="F56" s="43">
        <v>1</v>
      </c>
      <c r="G56" s="44">
        <f>F56/F64</f>
        <v>2.004008016032064E-3</v>
      </c>
      <c r="H56" s="43">
        <v>0</v>
      </c>
      <c r="I56" s="44">
        <f>H56/H64</f>
        <v>0</v>
      </c>
      <c r="J56" s="43">
        <v>3</v>
      </c>
      <c r="K56" s="44">
        <v>5.5248618784530384E-3</v>
      </c>
      <c r="L56" s="43">
        <v>0</v>
      </c>
      <c r="M56" s="44">
        <v>0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</row>
    <row r="57" spans="1:46" s="4" customFormat="1" ht="13.2">
      <c r="A57" s="42" t="s">
        <v>1</v>
      </c>
      <c r="B57" s="43">
        <v>10</v>
      </c>
      <c r="C57" s="44">
        <f>B57/B64</f>
        <v>2.0554984583761562E-2</v>
      </c>
      <c r="D57" s="43">
        <v>0</v>
      </c>
      <c r="E57" s="44">
        <f>D57/D64</f>
        <v>0</v>
      </c>
      <c r="F57" s="43">
        <v>6</v>
      </c>
      <c r="G57" s="44">
        <f>F57/F64</f>
        <v>1.2024048096192385E-2</v>
      </c>
      <c r="H57" s="43">
        <v>0</v>
      </c>
      <c r="I57" s="44">
        <f>H57/H64</f>
        <v>0</v>
      </c>
      <c r="J57" s="43">
        <v>1</v>
      </c>
      <c r="K57" s="44">
        <v>1.841620626151013E-3</v>
      </c>
      <c r="L57" s="43">
        <v>0</v>
      </c>
      <c r="M57" s="44">
        <v>0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</row>
    <row r="58" spans="1:46" s="4" customFormat="1" ht="13.2">
      <c r="A58" s="42" t="s">
        <v>2</v>
      </c>
      <c r="B58" s="43">
        <v>0</v>
      </c>
      <c r="C58" s="44">
        <f>B58/B64</f>
        <v>0</v>
      </c>
      <c r="D58" s="43">
        <v>13</v>
      </c>
      <c r="E58" s="44">
        <f>D58/D64</f>
        <v>2.584493041749503E-2</v>
      </c>
      <c r="F58" s="43">
        <v>1</v>
      </c>
      <c r="G58" s="44">
        <f>F58/F64</f>
        <v>2.004008016032064E-3</v>
      </c>
      <c r="H58" s="43">
        <v>0</v>
      </c>
      <c r="I58" s="44">
        <f>H58/H64</f>
        <v>0</v>
      </c>
      <c r="J58" s="43">
        <v>6</v>
      </c>
      <c r="K58" s="44">
        <v>1.1049723756906077E-2</v>
      </c>
      <c r="L58" s="43">
        <v>0</v>
      </c>
      <c r="M58" s="44">
        <v>0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</row>
    <row r="59" spans="1:46" s="4" customFormat="1" ht="12.75" customHeight="1">
      <c r="A59" s="45" t="s">
        <v>16</v>
      </c>
      <c r="B59" s="43">
        <v>3.5</v>
      </c>
      <c r="C59" s="44">
        <f>B59/B64</f>
        <v>7.1942446043165471E-3</v>
      </c>
      <c r="D59" s="43">
        <v>5</v>
      </c>
      <c r="E59" s="44">
        <f>D59/D64</f>
        <v>9.9403578528827041E-3</v>
      </c>
      <c r="F59" s="43">
        <v>3</v>
      </c>
      <c r="G59" s="44">
        <f>F59/F64</f>
        <v>6.0120240480961923E-3</v>
      </c>
      <c r="H59" s="43">
        <v>4</v>
      </c>
      <c r="I59" s="44">
        <f>H59/H64</f>
        <v>8.1135902636916835E-3</v>
      </c>
      <c r="J59" s="43">
        <v>6</v>
      </c>
      <c r="K59" s="44">
        <v>1.1049723756906077E-2</v>
      </c>
      <c r="L59" s="43">
        <v>15.5</v>
      </c>
      <c r="M59" s="44">
        <v>2.3718439173680182E-2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</row>
    <row r="60" spans="1:46" s="4" customFormat="1" ht="13.2">
      <c r="A60" s="42" t="s">
        <v>37</v>
      </c>
      <c r="B60" s="43">
        <v>0</v>
      </c>
      <c r="C60" s="44">
        <f>B60/B64</f>
        <v>0</v>
      </c>
      <c r="D60" s="43">
        <v>0</v>
      </c>
      <c r="E60" s="44">
        <f>D60/D64</f>
        <v>0</v>
      </c>
      <c r="F60" s="43">
        <v>1</v>
      </c>
      <c r="G60" s="44">
        <f>F60/F64</f>
        <v>2.004008016032064E-3</v>
      </c>
      <c r="H60" s="43">
        <v>0</v>
      </c>
      <c r="I60" s="44">
        <f>H60/H64</f>
        <v>0</v>
      </c>
      <c r="J60" s="43">
        <v>0</v>
      </c>
      <c r="K60" s="44">
        <v>0</v>
      </c>
      <c r="L60" s="43">
        <v>0</v>
      </c>
      <c r="M60" s="44">
        <v>0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</row>
    <row r="61" spans="1:46" s="4" customFormat="1" ht="13.2">
      <c r="A61" s="42" t="s">
        <v>34</v>
      </c>
      <c r="B61" s="43">
        <v>12</v>
      </c>
      <c r="C61" s="44">
        <f>B61/B64</f>
        <v>2.4665981500513873E-2</v>
      </c>
      <c r="D61" s="43">
        <v>22</v>
      </c>
      <c r="E61" s="44">
        <f>D61/D64</f>
        <v>4.37375745526839E-2</v>
      </c>
      <c r="F61" s="43">
        <v>288</v>
      </c>
      <c r="G61" s="44">
        <f>F61/F64</f>
        <v>0.57715430861723449</v>
      </c>
      <c r="H61" s="43">
        <v>302</v>
      </c>
      <c r="I61" s="44">
        <f>H61/H64</f>
        <v>0.61257606490872207</v>
      </c>
      <c r="J61" s="43">
        <v>371</v>
      </c>
      <c r="K61" s="44">
        <v>0.68324125230202581</v>
      </c>
      <c r="L61" s="43">
        <v>343</v>
      </c>
      <c r="M61" s="44">
        <v>0.52486610558530988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</row>
    <row r="62" spans="1:46" s="4" customFormat="1" ht="13.2">
      <c r="A62" s="42" t="s">
        <v>5</v>
      </c>
      <c r="B62" s="43">
        <v>0</v>
      </c>
      <c r="C62" s="44">
        <f>B62/B64</f>
        <v>0</v>
      </c>
      <c r="D62" s="43">
        <v>0</v>
      </c>
      <c r="E62" s="44">
        <f>D62/D64</f>
        <v>0</v>
      </c>
      <c r="F62" s="43">
        <v>1</v>
      </c>
      <c r="G62" s="44">
        <f>F62/F64</f>
        <v>2.004008016032064E-3</v>
      </c>
      <c r="H62" s="43">
        <v>0</v>
      </c>
      <c r="I62" s="44">
        <f>H62/H64</f>
        <v>0</v>
      </c>
      <c r="J62" s="43">
        <v>1</v>
      </c>
      <c r="K62" s="44">
        <v>1.841620626151013E-3</v>
      </c>
      <c r="L62" s="43">
        <v>0</v>
      </c>
      <c r="M62" s="44">
        <v>0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</row>
    <row r="63" spans="1:46" s="4" customFormat="1" ht="13.2">
      <c r="A63" s="42" t="s">
        <v>4</v>
      </c>
      <c r="B63" s="43">
        <v>3</v>
      </c>
      <c r="C63" s="44">
        <f>B63/B64</f>
        <v>6.1664953751284684E-3</v>
      </c>
      <c r="D63" s="43">
        <v>3</v>
      </c>
      <c r="E63" s="44">
        <f>D63/D64</f>
        <v>5.9642147117296221E-3</v>
      </c>
      <c r="F63" s="43">
        <v>1</v>
      </c>
      <c r="G63" s="44">
        <f>F63/F64</f>
        <v>2.004008016032064E-3</v>
      </c>
      <c r="H63" s="43">
        <v>0</v>
      </c>
      <c r="I63" s="44">
        <f>H63/H64</f>
        <v>0</v>
      </c>
      <c r="J63" s="43">
        <v>1</v>
      </c>
      <c r="K63" s="44">
        <v>1.841620626151013E-3</v>
      </c>
      <c r="L63" s="43">
        <v>0</v>
      </c>
      <c r="M63" s="44">
        <v>0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</row>
    <row r="64" spans="1:46" s="4" customFormat="1" ht="13.8" thickBot="1">
      <c r="A64" s="42" t="s">
        <v>6</v>
      </c>
      <c r="B64" s="77">
        <f t="shared" ref="B64:I64" si="2">SUM(B54:B63)</f>
        <v>486.5</v>
      </c>
      <c r="C64" s="78">
        <f t="shared" si="2"/>
        <v>1</v>
      </c>
      <c r="D64" s="77">
        <f t="shared" si="2"/>
        <v>503</v>
      </c>
      <c r="E64" s="78">
        <f t="shared" si="2"/>
        <v>1</v>
      </c>
      <c r="F64" s="77">
        <f t="shared" si="2"/>
        <v>499</v>
      </c>
      <c r="G64" s="78">
        <f t="shared" si="2"/>
        <v>1</v>
      </c>
      <c r="H64" s="77">
        <f t="shared" si="2"/>
        <v>493</v>
      </c>
      <c r="I64" s="78">
        <f t="shared" si="2"/>
        <v>0.99999999999999989</v>
      </c>
      <c r="J64" s="77">
        <v>543</v>
      </c>
      <c r="K64" s="78">
        <v>1</v>
      </c>
      <c r="L64" s="77">
        <v>653.5</v>
      </c>
      <c r="M64" s="78">
        <v>1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</row>
    <row r="65" spans="1:56" s="4" customFormat="1" ht="13.2">
      <c r="A65" s="46"/>
      <c r="B65" s="47"/>
      <c r="C65" s="48"/>
      <c r="D65" s="49"/>
      <c r="E65" s="41"/>
      <c r="F65" s="73"/>
      <c r="G65" s="41"/>
      <c r="H65" s="4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</row>
    <row r="66" spans="1:56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</row>
    <row r="67" spans="1:56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</row>
    <row r="68" spans="1:56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</row>
    <row r="69" spans="1:56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</row>
    <row r="70" spans="1:56" s="4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</row>
    <row r="83" spans="1:52" ht="41.1" customHeight="1">
      <c r="A83" s="50"/>
      <c r="B83" s="122" t="s">
        <v>38</v>
      </c>
      <c r="C83" s="122"/>
      <c r="D83" s="122"/>
      <c r="E83" s="122"/>
      <c r="F83" s="122"/>
      <c r="G83" s="50"/>
      <c r="H83" s="51"/>
      <c r="I83" s="51"/>
    </row>
    <row r="84" spans="1:52" ht="12.6" thickBot="1"/>
    <row r="85" spans="1:52" s="4" customFormat="1" ht="13.8" thickBot="1">
      <c r="D85" s="52">
        <v>2019</v>
      </c>
      <c r="E85" s="52">
        <v>2020</v>
      </c>
      <c r="F85" s="52">
        <v>2021</v>
      </c>
      <c r="G85" s="52">
        <v>2022</v>
      </c>
      <c r="H85" s="52">
        <v>2023</v>
      </c>
      <c r="I85" s="52">
        <v>2024</v>
      </c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</row>
    <row r="86" spans="1:52" s="4" customFormat="1" ht="13.2">
      <c r="B86" s="42" t="s">
        <v>21</v>
      </c>
      <c r="C86" s="53"/>
      <c r="D86" s="54">
        <v>12</v>
      </c>
      <c r="E86" s="55">
        <v>8</v>
      </c>
      <c r="F86" s="55">
        <v>8</v>
      </c>
      <c r="G86" s="55">
        <v>7</v>
      </c>
      <c r="H86" s="55">
        <v>8</v>
      </c>
      <c r="I86" s="55">
        <v>10</v>
      </c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</row>
    <row r="87" spans="1:52" s="4" customFormat="1" ht="13.2">
      <c r="B87" s="42" t="s">
        <v>3</v>
      </c>
      <c r="C87" s="56"/>
      <c r="D87" s="57">
        <v>7</v>
      </c>
      <c r="E87" s="58">
        <v>2</v>
      </c>
      <c r="F87" s="58">
        <v>4</v>
      </c>
      <c r="G87" s="58">
        <v>4</v>
      </c>
      <c r="H87" s="58">
        <v>4</v>
      </c>
      <c r="I87" s="58">
        <v>2</v>
      </c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</row>
    <row r="88" spans="1:52" s="4" customFormat="1" ht="13.2">
      <c r="B88" s="42" t="s">
        <v>52</v>
      </c>
      <c r="C88" s="56"/>
      <c r="D88" s="57">
        <v>9</v>
      </c>
      <c r="E88" s="58">
        <v>3</v>
      </c>
      <c r="F88" s="58">
        <v>6</v>
      </c>
      <c r="G88" s="58">
        <v>3</v>
      </c>
      <c r="H88" s="58">
        <v>2</v>
      </c>
      <c r="I88" s="58">
        <v>6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</row>
    <row r="89" spans="1:52" s="4" customFormat="1" ht="13.2">
      <c r="B89" s="42" t="s">
        <v>2</v>
      </c>
      <c r="C89" s="56"/>
      <c r="D89" s="57">
        <v>18</v>
      </c>
      <c r="E89" s="58">
        <v>10</v>
      </c>
      <c r="F89" s="58">
        <v>7</v>
      </c>
      <c r="G89" s="58">
        <v>7</v>
      </c>
      <c r="H89" s="58">
        <v>12</v>
      </c>
      <c r="I89" s="58">
        <v>10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</row>
    <row r="90" spans="1:52" s="4" customFormat="1" ht="12.75" customHeight="1">
      <c r="B90" s="45" t="s">
        <v>16</v>
      </c>
      <c r="C90" s="56"/>
      <c r="D90" s="57">
        <v>42</v>
      </c>
      <c r="E90" s="58">
        <v>34</v>
      </c>
      <c r="F90" s="58">
        <v>25</v>
      </c>
      <c r="G90" s="58">
        <v>21</v>
      </c>
      <c r="H90" s="58">
        <v>27</v>
      </c>
      <c r="I90" s="58">
        <v>33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</row>
    <row r="91" spans="1:52" s="4" customFormat="1" ht="12.75" customHeight="1">
      <c r="B91" s="42" t="s">
        <v>34</v>
      </c>
      <c r="C91" s="56"/>
      <c r="D91" s="57">
        <v>48</v>
      </c>
      <c r="E91" s="58">
        <v>62</v>
      </c>
      <c r="F91" s="58">
        <v>77</v>
      </c>
      <c r="G91" s="58">
        <v>66</v>
      </c>
      <c r="H91" s="58">
        <v>69</v>
      </c>
      <c r="I91" s="58">
        <v>69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</row>
    <row r="92" spans="1:52" s="4" customFormat="1" ht="15" customHeight="1">
      <c r="B92" s="42" t="s">
        <v>5</v>
      </c>
      <c r="C92" s="56"/>
      <c r="D92" s="57">
        <v>2</v>
      </c>
      <c r="E92" s="58">
        <v>3</v>
      </c>
      <c r="F92" s="58">
        <v>2</v>
      </c>
      <c r="G92" s="58">
        <v>1</v>
      </c>
      <c r="H92" s="58">
        <v>1</v>
      </c>
      <c r="I92" s="58">
        <v>0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</row>
    <row r="93" spans="1:52" s="4" customFormat="1" ht="15" customHeight="1" thickBot="1">
      <c r="B93" s="42" t="s">
        <v>4</v>
      </c>
      <c r="C93" s="53"/>
      <c r="D93" s="59">
        <v>3</v>
      </c>
      <c r="E93" s="60">
        <v>3</v>
      </c>
      <c r="F93" s="60">
        <v>1</v>
      </c>
      <c r="G93" s="60">
        <v>4</v>
      </c>
      <c r="H93" s="60">
        <v>1</v>
      </c>
      <c r="I93" s="60">
        <v>1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</row>
    <row r="94" spans="1:52" s="4" customFormat="1" ht="13.2">
      <c r="B94" s="3"/>
      <c r="C94" s="3"/>
      <c r="D94" s="3"/>
      <c r="E94" s="3"/>
      <c r="F94" s="3"/>
      <c r="G94" s="3"/>
      <c r="H94" s="3"/>
      <c r="I94" s="37">
        <v>1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</row>
    <row r="96" spans="1:52" ht="17.399999999999999">
      <c r="B96" s="122" t="s">
        <v>40</v>
      </c>
      <c r="C96" s="122"/>
      <c r="D96" s="122"/>
      <c r="E96" s="122"/>
      <c r="F96" s="122"/>
    </row>
    <row r="97" spans="3:63" ht="18.75" customHeight="1">
      <c r="BE97" s="5"/>
      <c r="BF97" s="5"/>
      <c r="BG97" s="5"/>
      <c r="BH97" s="5"/>
      <c r="BI97" s="5"/>
      <c r="BJ97" s="5"/>
      <c r="BK97" s="5"/>
    </row>
    <row r="98" spans="3:63" ht="13.2">
      <c r="C98" s="118">
        <v>12.99</v>
      </c>
      <c r="D98" s="46" t="s">
        <v>41</v>
      </c>
      <c r="BE98" s="5"/>
      <c r="BF98" s="5"/>
      <c r="BG98" s="5"/>
      <c r="BH98" s="5"/>
      <c r="BI98" s="5"/>
      <c r="BJ98" s="5"/>
      <c r="BK98" s="5"/>
    </row>
    <row r="99" spans="3:63" ht="13.2">
      <c r="C99" s="109">
        <v>23.09</v>
      </c>
      <c r="D99" s="46" t="s">
        <v>42</v>
      </c>
      <c r="BE99" s="5"/>
      <c r="BF99" s="5"/>
      <c r="BG99" s="5"/>
      <c r="BH99" s="5"/>
      <c r="BI99" s="5"/>
      <c r="BJ99" s="5"/>
      <c r="BK99" s="5"/>
    </row>
    <row r="100" spans="3:63">
      <c r="BE100" s="5"/>
      <c r="BF100" s="5"/>
      <c r="BG100" s="5"/>
      <c r="BH100" s="5"/>
      <c r="BI100" s="5"/>
      <c r="BJ100" s="5"/>
      <c r="BK100" s="5"/>
    </row>
  </sheetData>
  <mergeCells count="16">
    <mergeCell ref="L52:M52"/>
    <mergeCell ref="B96:F96"/>
    <mergeCell ref="B83:F83"/>
    <mergeCell ref="B52:C52"/>
    <mergeCell ref="H52:I52"/>
    <mergeCell ref="F52:G52"/>
    <mergeCell ref="A2:I2"/>
    <mergeCell ref="A3:I3"/>
    <mergeCell ref="A10:I10"/>
    <mergeCell ref="A11:G11"/>
    <mergeCell ref="D52:E52"/>
    <mergeCell ref="J52:K52"/>
    <mergeCell ref="B12:D12"/>
    <mergeCell ref="E12:G12"/>
    <mergeCell ref="I12:J12"/>
    <mergeCell ref="A50:I50"/>
  </mergeCells>
  <phoneticPr fontId="3" type="noConversion"/>
  <pageMargins left="0.75" right="0.51" top="0.8" bottom="0.54" header="0.5" footer="0.5"/>
  <pageSetup orientation="portrait" r:id="rId1"/>
  <headerFooter alignWithMargins="0"/>
  <rowBreaks count="1" manualBreakCount="1">
    <brk id="49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K101"/>
  <sheetViews>
    <sheetView showGridLines="0" zoomScaleNormal="100" zoomScaleSheetLayoutView="100" workbookViewId="0">
      <selection activeCell="L89" sqref="L89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 customWidth="1"/>
    <col min="10" max="13" width="11.375" style="5" customWidth="1"/>
    <col min="14" max="14" width="5.125" style="5" customWidth="1"/>
    <col min="15" max="15" width="1.25" style="5" customWidth="1"/>
    <col min="16" max="18" width="5.125" style="5" customWidth="1"/>
    <col min="19" max="19" width="1.375" style="5" customWidth="1"/>
    <col min="20" max="22" width="5.125" style="5" customWidth="1"/>
    <col min="23" max="23" width="1.375" style="5" customWidth="1"/>
    <col min="24" max="26" width="5.125" style="5" customWidth="1"/>
    <col min="27" max="27" width="1.375" style="5" customWidth="1"/>
    <col min="28" max="30" width="5.125" style="5" customWidth="1"/>
    <col min="31" max="31" width="1.375" style="5" customWidth="1"/>
    <col min="32" max="34" width="5.125" style="5" customWidth="1"/>
    <col min="35" max="35" width="1.375" style="5" customWidth="1"/>
    <col min="36" max="38" width="5.125" style="5" customWidth="1"/>
    <col min="39" max="39" width="1.375" style="5" customWidth="1"/>
    <col min="40" max="42" width="5.125" style="5" customWidth="1"/>
    <col min="43" max="43" width="1.375" style="5" customWidth="1"/>
    <col min="44" max="46" width="5.125" style="5" customWidth="1"/>
    <col min="47" max="47" width="1.375" style="5" customWidth="1"/>
    <col min="48" max="48" width="5.125" style="5" customWidth="1"/>
    <col min="49" max="53" width="5" style="5" customWidth="1"/>
    <col min="54" max="54" width="11.375" style="5" customWidth="1"/>
    <col min="55" max="16384" width="11.375" style="3"/>
  </cols>
  <sheetData>
    <row r="1" spans="1:54" ht="15" customHeight="1"/>
    <row r="2" spans="1:54" ht="22.8">
      <c r="A2" s="134" t="s">
        <v>29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54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54" ht="6.75" customHeight="1">
      <c r="F4" s="4"/>
      <c r="I4" s="3" t="s">
        <v>44</v>
      </c>
    </row>
    <row r="5" spans="1:54" ht="13.8" thickBot="1">
      <c r="F5" s="4"/>
    </row>
    <row r="6" spans="1:54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6">
        <v>2023</v>
      </c>
      <c r="H6" s="7">
        <v>2024</v>
      </c>
      <c r="I6" s="121"/>
      <c r="J6" s="121"/>
      <c r="K6" s="121"/>
      <c r="L6" s="14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4" s="1" customFormat="1" ht="14.4" thickBot="1">
      <c r="A7" s="9" t="s">
        <v>15</v>
      </c>
      <c r="B7" s="10">
        <v>0.79369999999999996</v>
      </c>
      <c r="C7" s="10">
        <v>0.70669999999999999</v>
      </c>
      <c r="D7" s="10">
        <v>0.647887323943662</v>
      </c>
      <c r="E7" s="10">
        <v>0.70489999999999997</v>
      </c>
      <c r="F7" s="10">
        <v>0.72409999999999997</v>
      </c>
      <c r="G7" s="147">
        <v>0.76</v>
      </c>
      <c r="H7" s="148">
        <v>0.85</v>
      </c>
      <c r="I7" s="144"/>
      <c r="J7" s="144"/>
      <c r="K7" s="144"/>
      <c r="L7" s="14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4" ht="15" customHeight="1">
      <c r="D8" s="12" t="s">
        <v>47</v>
      </c>
    </row>
    <row r="9" spans="1:54" ht="15" customHeight="1"/>
    <row r="10" spans="1:54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54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54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4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4" ht="14.4" thickBot="1">
      <c r="A14" s="80">
        <v>2018</v>
      </c>
      <c r="B14" s="63">
        <v>0.6</v>
      </c>
      <c r="C14" s="64">
        <v>0.81599999999999995</v>
      </c>
      <c r="D14" s="94">
        <v>-0.02</v>
      </c>
      <c r="E14" s="63">
        <v>0.6</v>
      </c>
      <c r="F14" s="64">
        <v>0.75629999999999997</v>
      </c>
      <c r="G14" s="94">
        <v>-7.0999999999999994E-2</v>
      </c>
      <c r="H14" s="24" t="s">
        <v>28</v>
      </c>
      <c r="I14" s="90">
        <v>0.75929999999999997</v>
      </c>
      <c r="J14" s="90">
        <v>0.71540000000000004</v>
      </c>
      <c r="T14" s="34"/>
      <c r="U14" s="35"/>
      <c r="X14" s="34"/>
      <c r="Y14" s="35"/>
    </row>
    <row r="15" spans="1:54" s="104" customFormat="1" ht="14.4" thickBot="1">
      <c r="A15" s="22">
        <v>2019</v>
      </c>
      <c r="B15" s="110">
        <v>0.6</v>
      </c>
      <c r="C15" s="111">
        <v>0.89359999999999995</v>
      </c>
      <c r="D15" s="113">
        <f t="shared" ref="D15" si="0">(C15-C14)/C14</f>
        <v>9.5098039215686284E-2</v>
      </c>
      <c r="E15" s="114">
        <v>0.6</v>
      </c>
      <c r="F15" s="111">
        <v>0.9103</v>
      </c>
      <c r="G15" s="113">
        <f t="shared" ref="G15" si="1">(F15-F14)/F14</f>
        <v>0.20362290096522548</v>
      </c>
      <c r="H15" s="24" t="s">
        <v>28</v>
      </c>
      <c r="I15" s="90">
        <v>0.73650000000000004</v>
      </c>
      <c r="J15" s="90">
        <v>0.69230000000000003</v>
      </c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5"/>
      <c r="V15" s="35"/>
      <c r="W15" s="35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</row>
    <row r="16" spans="1:54" ht="14.4" thickBot="1">
      <c r="A16" s="22">
        <v>2020</v>
      </c>
      <c r="B16" s="110">
        <v>0.6</v>
      </c>
      <c r="C16" s="111">
        <v>0.89610389610389607</v>
      </c>
      <c r="D16" s="113">
        <f>(C16-C15)/C15</f>
        <v>2.8020323454522374E-3</v>
      </c>
      <c r="E16" s="114">
        <v>0.6</v>
      </c>
      <c r="F16" s="111">
        <v>0.90883190883190879</v>
      </c>
      <c r="G16" s="113">
        <f>(F16-F15)/F15</f>
        <v>-1.6127553203243022E-3</v>
      </c>
      <c r="H16" s="24" t="s">
        <v>28</v>
      </c>
      <c r="I16" s="90">
        <v>0.73740000000000006</v>
      </c>
      <c r="J16" s="90">
        <v>0.70799999999999996</v>
      </c>
      <c r="T16" s="34"/>
      <c r="U16" s="35"/>
      <c r="X16" s="34"/>
      <c r="Y16" s="35"/>
    </row>
    <row r="17" spans="1:25" ht="14.4" thickBot="1">
      <c r="A17" s="22">
        <v>2021</v>
      </c>
      <c r="B17" s="110">
        <v>0.6</v>
      </c>
      <c r="C17" s="111">
        <v>0.63919999999999999</v>
      </c>
      <c r="D17" s="113">
        <f>(C17-C16)/C16</f>
        <v>-0.28668985507246375</v>
      </c>
      <c r="E17" s="114">
        <v>0.6</v>
      </c>
      <c r="F17" s="111">
        <v>0.57720000000000005</v>
      </c>
      <c r="G17" s="113">
        <f>(F17-F16)/F16</f>
        <v>-0.36489905956112845</v>
      </c>
      <c r="H17" s="24" t="s">
        <v>28</v>
      </c>
      <c r="I17" s="90">
        <f>'W. Bell'!I17</f>
        <v>0.4874</v>
      </c>
      <c r="J17" s="90">
        <f>'W. Bell'!J17</f>
        <v>0.4672</v>
      </c>
      <c r="T17" s="34"/>
      <c r="U17" s="35"/>
      <c r="X17" s="34"/>
      <c r="Y17" s="35"/>
    </row>
    <row r="18" spans="1:25" ht="14.4" thickBot="1">
      <c r="A18" s="22">
        <v>2022</v>
      </c>
      <c r="B18" s="110">
        <v>0.6</v>
      </c>
      <c r="C18" s="111">
        <v>0.62080000000000002</v>
      </c>
      <c r="D18" s="113">
        <f>(C18-C17)/C17</f>
        <v>-2.8785982478097577E-2</v>
      </c>
      <c r="E18" s="114">
        <v>0.6</v>
      </c>
      <c r="F18" s="111">
        <v>0.60919999999999996</v>
      </c>
      <c r="G18" s="113">
        <f>(F18-F17)/F17</f>
        <v>5.5440055440055293E-2</v>
      </c>
      <c r="H18" s="24" t="s">
        <v>28</v>
      </c>
      <c r="I18" s="90">
        <f>'W. Bell'!I18</f>
        <v>0.50949999999999995</v>
      </c>
      <c r="J18" s="90">
        <f>'W. Bell'!J18</f>
        <v>0.51470000000000005</v>
      </c>
      <c r="T18" s="36"/>
      <c r="X18" s="36"/>
    </row>
    <row r="19" spans="1:25" ht="14.4" thickBot="1">
      <c r="A19" s="22">
        <v>2023</v>
      </c>
      <c r="B19" s="110">
        <v>0.6</v>
      </c>
      <c r="C19" s="111">
        <v>0.62360000000000004</v>
      </c>
      <c r="D19" s="113">
        <f>(C19-C18)/C18</f>
        <v>4.510309278350555E-3</v>
      </c>
      <c r="E19" s="114">
        <v>0.6</v>
      </c>
      <c r="F19" s="111">
        <v>0.60170000000000001</v>
      </c>
      <c r="G19" s="113">
        <f>(F19-F18)/F18</f>
        <v>-1.2311227839789808E-2</v>
      </c>
      <c r="H19" s="24" t="s">
        <v>28</v>
      </c>
      <c r="I19" s="142">
        <f>'W. Bell'!I19</f>
        <v>0.4698</v>
      </c>
      <c r="J19" s="142">
        <f>'W. Bell'!J19</f>
        <v>0.45379999999999998</v>
      </c>
      <c r="T19" s="36"/>
      <c r="X19" s="36"/>
    </row>
    <row r="20" spans="1:25" ht="14.4" thickBot="1">
      <c r="A20" s="108">
        <v>2024</v>
      </c>
      <c r="B20" s="95">
        <v>0.6</v>
      </c>
      <c r="C20" s="96">
        <v>0.64139999999999997</v>
      </c>
      <c r="D20" s="97">
        <f>(C20-C19)/C19</f>
        <v>2.8543938422065308E-2</v>
      </c>
      <c r="E20" s="105">
        <v>0.6</v>
      </c>
      <c r="F20" s="96">
        <v>0.63219999999999998</v>
      </c>
      <c r="G20" s="97">
        <f>(F20-F19)/F19</f>
        <v>5.0689712481302926E-2</v>
      </c>
      <c r="H20" s="27" t="s">
        <v>28</v>
      </c>
      <c r="I20" s="117">
        <f>'W. Bell'!I20</f>
        <v>0.45800000000000002</v>
      </c>
      <c r="J20" s="117">
        <f>'W. Bell'!J20</f>
        <v>0.42049999999999998</v>
      </c>
      <c r="T20" s="34"/>
      <c r="U20" s="35"/>
      <c r="X20" s="34"/>
      <c r="Y20" s="35"/>
    </row>
    <row r="21" spans="1:25">
      <c r="T21" s="34"/>
      <c r="U21" s="35"/>
      <c r="X21" s="34"/>
      <c r="Y21" s="35"/>
    </row>
    <row r="22" spans="1:25">
      <c r="T22" s="34"/>
      <c r="U22" s="35"/>
      <c r="X22" s="34"/>
      <c r="Y22" s="35"/>
    </row>
    <row r="23" spans="1:25">
      <c r="T23" s="34"/>
      <c r="U23" s="35"/>
      <c r="X23" s="34"/>
      <c r="Y23" s="35"/>
    </row>
    <row r="24" spans="1:25">
      <c r="T24" s="34"/>
      <c r="U24" s="35"/>
      <c r="X24" s="34"/>
      <c r="Y24" s="35"/>
    </row>
    <row r="25" spans="1:25">
      <c r="T25" s="34"/>
      <c r="U25" s="35"/>
      <c r="X25" s="34"/>
      <c r="Y25" s="35"/>
    </row>
    <row r="26" spans="1:25">
      <c r="L26" s="35"/>
      <c r="M26" s="35"/>
    </row>
    <row r="28" spans="1:25">
      <c r="W28" s="36"/>
    </row>
    <row r="29" spans="1:25">
      <c r="W29" s="36"/>
    </row>
    <row r="30" spans="1:25">
      <c r="W30" s="36"/>
    </row>
    <row r="31" spans="1:25">
      <c r="W31" s="36"/>
    </row>
    <row r="32" spans="1:25">
      <c r="W32" s="36"/>
    </row>
    <row r="33" spans="23:23">
      <c r="W33" s="36"/>
    </row>
    <row r="50" spans="1:54" ht="12" customHeight="1"/>
    <row r="51" spans="1:54" ht="19.05" customHeight="1">
      <c r="A51" s="125" t="s">
        <v>24</v>
      </c>
      <c r="B51" s="125"/>
      <c r="C51" s="125"/>
      <c r="D51" s="125"/>
      <c r="E51" s="125"/>
      <c r="F51" s="125"/>
      <c r="G51" s="125"/>
      <c r="H51" s="126"/>
      <c r="I51" s="126"/>
    </row>
    <row r="52" spans="1:54" ht="12.6" thickBot="1"/>
    <row r="53" spans="1:54" s="4" customFormat="1" ht="14.1" customHeight="1" thickBot="1">
      <c r="B53" s="138">
        <v>2019</v>
      </c>
      <c r="C53" s="139"/>
      <c r="D53" s="138">
        <v>2020</v>
      </c>
      <c r="E53" s="139"/>
      <c r="F53" s="138">
        <v>2021</v>
      </c>
      <c r="G53" s="139"/>
      <c r="H53" s="138">
        <v>2022</v>
      </c>
      <c r="I53" s="139"/>
      <c r="J53" s="138">
        <v>2023</v>
      </c>
      <c r="K53" s="139"/>
      <c r="L53" s="138">
        <v>2024</v>
      </c>
      <c r="M53" s="139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</row>
    <row r="54" spans="1:54" s="4" customFormat="1" ht="13.8" thickBot="1">
      <c r="A54" s="84" t="s">
        <v>7</v>
      </c>
      <c r="B54" s="38" t="s">
        <v>8</v>
      </c>
      <c r="C54" s="18" t="s">
        <v>9</v>
      </c>
      <c r="D54" s="38" t="s">
        <v>8</v>
      </c>
      <c r="E54" s="18" t="s">
        <v>9</v>
      </c>
      <c r="F54" s="38" t="s">
        <v>8</v>
      </c>
      <c r="G54" s="18" t="s">
        <v>9</v>
      </c>
      <c r="H54" s="38" t="s">
        <v>8</v>
      </c>
      <c r="I54" s="18" t="s">
        <v>9</v>
      </c>
      <c r="J54" s="38" t="s">
        <v>8</v>
      </c>
      <c r="K54" s="18" t="s">
        <v>9</v>
      </c>
      <c r="L54" s="38" t="s">
        <v>8</v>
      </c>
      <c r="M54" s="18" t="s">
        <v>9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</row>
    <row r="55" spans="1:54" s="4" customFormat="1" ht="13.2">
      <c r="A55" s="42" t="s">
        <v>0</v>
      </c>
      <c r="B55" s="39">
        <v>218.04</v>
      </c>
      <c r="C55" s="40">
        <f>B55/B65</f>
        <v>0.89360655737704919</v>
      </c>
      <c r="D55" s="39">
        <v>207</v>
      </c>
      <c r="E55" s="40">
        <f>D55/D65</f>
        <v>0.89610389610389607</v>
      </c>
      <c r="F55" s="39">
        <v>127.2</v>
      </c>
      <c r="G55" s="40">
        <f>F55/F65</f>
        <v>0.6391959798994975</v>
      </c>
      <c r="H55" s="39">
        <v>125.72</v>
      </c>
      <c r="I55" s="40">
        <f>H55/H65</f>
        <v>0.62083950617283945</v>
      </c>
      <c r="J55" s="39">
        <v>140.30000000000001</v>
      </c>
      <c r="K55" s="40">
        <v>0.62355555555555564</v>
      </c>
      <c r="L55" s="39">
        <v>141.1</v>
      </c>
      <c r="M55" s="40">
        <v>0.64136363636363636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</row>
    <row r="56" spans="1:54" s="4" customFormat="1" ht="13.2">
      <c r="A56" s="42" t="s">
        <v>21</v>
      </c>
      <c r="B56" s="43">
        <v>6.96</v>
      </c>
      <c r="C56" s="44">
        <f>B56/B65</f>
        <v>2.8524590163934428E-2</v>
      </c>
      <c r="D56" s="43">
        <v>0</v>
      </c>
      <c r="E56" s="44">
        <f>D56/D65</f>
        <v>0</v>
      </c>
      <c r="F56" s="43">
        <v>5.8</v>
      </c>
      <c r="G56" s="44">
        <f>F56/F65</f>
        <v>2.914572864321608E-2</v>
      </c>
      <c r="H56" s="43">
        <v>14.280000000000001</v>
      </c>
      <c r="I56" s="44">
        <f>H56/H65</f>
        <v>7.0518518518518522E-2</v>
      </c>
      <c r="J56" s="43">
        <v>8.6999999999999993</v>
      </c>
      <c r="K56" s="44">
        <v>3.8666666666666662E-2</v>
      </c>
      <c r="L56" s="43">
        <v>2.9</v>
      </c>
      <c r="M56" s="44">
        <v>1.3181818181818182E-2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54" s="4" customFormat="1" ht="13.2">
      <c r="A57" s="42" t="s">
        <v>3</v>
      </c>
      <c r="B57" s="43">
        <v>0</v>
      </c>
      <c r="C57" s="44">
        <f>B57/B65</f>
        <v>0</v>
      </c>
      <c r="D57" s="43">
        <v>0</v>
      </c>
      <c r="E57" s="44">
        <f>D57/D65</f>
        <v>0</v>
      </c>
      <c r="F57" s="43">
        <v>0</v>
      </c>
      <c r="G57" s="44">
        <f>F57/F65</f>
        <v>0</v>
      </c>
      <c r="H57" s="43">
        <v>0</v>
      </c>
      <c r="I57" s="44">
        <f>H57/H65</f>
        <v>0</v>
      </c>
      <c r="J57" s="43">
        <v>5</v>
      </c>
      <c r="K57" s="44">
        <v>2.2222222222222223E-2</v>
      </c>
      <c r="L57" s="43">
        <v>0</v>
      </c>
      <c r="M57" s="44">
        <v>0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54" s="4" customFormat="1" ht="13.2">
      <c r="A58" s="42" t="s">
        <v>1</v>
      </c>
      <c r="B58" s="43">
        <v>15</v>
      </c>
      <c r="C58" s="44">
        <f>B58/B65</f>
        <v>6.1475409836065573E-2</v>
      </c>
      <c r="D58" s="43">
        <v>2</v>
      </c>
      <c r="E58" s="44">
        <f>D58/D65</f>
        <v>8.658008658008658E-3</v>
      </c>
      <c r="F58" s="43">
        <v>5</v>
      </c>
      <c r="G58" s="44">
        <f>F58/F65</f>
        <v>2.5125628140703519E-2</v>
      </c>
      <c r="H58" s="43">
        <v>8</v>
      </c>
      <c r="I58" s="44">
        <f>H58/H65</f>
        <v>3.9506172839506172E-2</v>
      </c>
      <c r="J58" s="43">
        <v>5</v>
      </c>
      <c r="K58" s="44">
        <v>2.2222222222222223E-2</v>
      </c>
      <c r="L58" s="43">
        <v>2</v>
      </c>
      <c r="M58" s="44">
        <v>9.0909090909090905E-3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</row>
    <row r="59" spans="1:54" s="4" customFormat="1" ht="13.2">
      <c r="A59" s="42" t="s">
        <v>2</v>
      </c>
      <c r="B59" s="43">
        <v>0</v>
      </c>
      <c r="C59" s="44">
        <f>B59/B65</f>
        <v>0</v>
      </c>
      <c r="D59" s="43">
        <v>22</v>
      </c>
      <c r="E59" s="44">
        <f>D59/D65</f>
        <v>9.5238095238095233E-2</v>
      </c>
      <c r="F59" s="43">
        <v>8</v>
      </c>
      <c r="G59" s="44">
        <f>F59/F65</f>
        <v>4.0201005025125629E-2</v>
      </c>
      <c r="H59" s="43">
        <v>12</v>
      </c>
      <c r="I59" s="44">
        <f>H59/H65</f>
        <v>5.9259259259259262E-2</v>
      </c>
      <c r="J59" s="43">
        <v>35</v>
      </c>
      <c r="K59" s="44">
        <v>0.15555555555555556</v>
      </c>
      <c r="L59" s="43">
        <v>15</v>
      </c>
      <c r="M59" s="44">
        <v>6.8181818181818177E-2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</row>
    <row r="60" spans="1:54" s="4" customFormat="1" ht="12.75" customHeight="1">
      <c r="A60" s="45" t="s">
        <v>16</v>
      </c>
      <c r="B60" s="43">
        <v>1</v>
      </c>
      <c r="C60" s="44">
        <f>B60/B65</f>
        <v>4.0983606557377051E-3</v>
      </c>
      <c r="D60" s="43">
        <v>0</v>
      </c>
      <c r="E60" s="44">
        <f>D60/D65</f>
        <v>0</v>
      </c>
      <c r="F60" s="43">
        <v>1</v>
      </c>
      <c r="G60" s="44">
        <f>F60/F65</f>
        <v>5.0251256281407036E-3</v>
      </c>
      <c r="H60" s="43">
        <v>2.5</v>
      </c>
      <c r="I60" s="44">
        <f>H60/H65</f>
        <v>1.2345679012345678E-2</v>
      </c>
      <c r="J60" s="43">
        <v>1</v>
      </c>
      <c r="K60" s="44">
        <v>4.4444444444444444E-3</v>
      </c>
      <c r="L60" s="43">
        <v>0</v>
      </c>
      <c r="M60" s="44">
        <v>0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</row>
    <row r="61" spans="1:54" ht="13.2">
      <c r="A61" s="42" t="s">
        <v>37</v>
      </c>
      <c r="B61" s="43">
        <v>0</v>
      </c>
      <c r="C61" s="44">
        <f>B61/B65</f>
        <v>0</v>
      </c>
      <c r="D61" s="43">
        <v>0</v>
      </c>
      <c r="E61" s="44">
        <f>D61/D65</f>
        <v>0</v>
      </c>
      <c r="F61" s="43">
        <v>0</v>
      </c>
      <c r="G61" s="44">
        <f>F61/F65</f>
        <v>0</v>
      </c>
      <c r="H61" s="43">
        <v>0</v>
      </c>
      <c r="I61" s="44">
        <f>H61/H65</f>
        <v>0</v>
      </c>
      <c r="J61" s="43">
        <v>0</v>
      </c>
      <c r="K61" s="44">
        <v>0</v>
      </c>
      <c r="L61" s="43">
        <v>0</v>
      </c>
      <c r="M61" s="44">
        <v>0</v>
      </c>
      <c r="AS61" s="3"/>
      <c r="AT61" s="3"/>
      <c r="AU61" s="3"/>
      <c r="AV61" s="3"/>
      <c r="AW61" s="3"/>
      <c r="AX61" s="3"/>
      <c r="AY61" s="3"/>
      <c r="AZ61" s="3"/>
      <c r="BA61" s="3"/>
      <c r="BB61" s="3"/>
    </row>
    <row r="62" spans="1:54" s="4" customFormat="1" ht="13.2">
      <c r="A62" s="42" t="s">
        <v>34</v>
      </c>
      <c r="B62" s="43">
        <v>0</v>
      </c>
      <c r="C62" s="44">
        <f>B62/B65</f>
        <v>0</v>
      </c>
      <c r="D62" s="43">
        <v>0</v>
      </c>
      <c r="E62" s="44">
        <f>D62/D65</f>
        <v>0</v>
      </c>
      <c r="F62" s="43">
        <v>52</v>
      </c>
      <c r="G62" s="44">
        <f>F62/F65</f>
        <v>0.2613065326633166</v>
      </c>
      <c r="H62" s="43">
        <v>40</v>
      </c>
      <c r="I62" s="44">
        <f>H62/H65</f>
        <v>0.19753086419753085</v>
      </c>
      <c r="J62" s="43">
        <v>30</v>
      </c>
      <c r="K62" s="44">
        <v>0.13333333333333333</v>
      </c>
      <c r="L62" s="43">
        <v>59</v>
      </c>
      <c r="M62" s="44">
        <v>0.26818181818181819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</row>
    <row r="63" spans="1:54" s="4" customFormat="1" ht="13.2">
      <c r="A63" s="42" t="s">
        <v>5</v>
      </c>
      <c r="B63" s="43">
        <v>0</v>
      </c>
      <c r="C63" s="44">
        <f>B63/B65</f>
        <v>0</v>
      </c>
      <c r="D63" s="43">
        <v>0</v>
      </c>
      <c r="E63" s="44">
        <f>D63/D65</f>
        <v>0</v>
      </c>
      <c r="F63" s="43">
        <v>0</v>
      </c>
      <c r="G63" s="44">
        <f>F63/F65</f>
        <v>0</v>
      </c>
      <c r="H63" s="43">
        <v>0</v>
      </c>
      <c r="I63" s="44">
        <f>H63/H65</f>
        <v>0</v>
      </c>
      <c r="J63" s="43">
        <v>0</v>
      </c>
      <c r="K63" s="44">
        <v>0</v>
      </c>
      <c r="L63" s="43">
        <v>0</v>
      </c>
      <c r="M63" s="44">
        <v>0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</row>
    <row r="64" spans="1:54" s="4" customFormat="1" ht="13.2">
      <c r="A64" s="42" t="s">
        <v>4</v>
      </c>
      <c r="B64" s="43">
        <v>3</v>
      </c>
      <c r="C64" s="44">
        <f>B64/B65</f>
        <v>1.2295081967213115E-2</v>
      </c>
      <c r="D64" s="43">
        <v>0</v>
      </c>
      <c r="E64" s="44">
        <f>D64/D65</f>
        <v>0</v>
      </c>
      <c r="F64" s="43">
        <v>0</v>
      </c>
      <c r="G64" s="44">
        <f>F64/F65</f>
        <v>0</v>
      </c>
      <c r="H64" s="43">
        <v>0</v>
      </c>
      <c r="I64" s="44">
        <f>H64/H65</f>
        <v>0</v>
      </c>
      <c r="J64" s="43">
        <v>0</v>
      </c>
      <c r="K64" s="44">
        <v>0</v>
      </c>
      <c r="L64" s="43">
        <v>0</v>
      </c>
      <c r="M64" s="44">
        <v>0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</row>
    <row r="65" spans="1:54" s="4" customFormat="1" ht="13.8" thickBot="1">
      <c r="A65" s="42" t="s">
        <v>6</v>
      </c>
      <c r="B65" s="77">
        <f t="shared" ref="B65:I65" si="2">SUM(B55:B64)</f>
        <v>244</v>
      </c>
      <c r="C65" s="78">
        <f t="shared" si="2"/>
        <v>0.99999999999999989</v>
      </c>
      <c r="D65" s="77">
        <f t="shared" si="2"/>
        <v>231</v>
      </c>
      <c r="E65" s="78">
        <f t="shared" si="2"/>
        <v>1</v>
      </c>
      <c r="F65" s="77">
        <f t="shared" si="2"/>
        <v>199</v>
      </c>
      <c r="G65" s="78">
        <f t="shared" si="2"/>
        <v>1</v>
      </c>
      <c r="H65" s="77">
        <f t="shared" si="2"/>
        <v>202.5</v>
      </c>
      <c r="I65" s="78">
        <f t="shared" si="2"/>
        <v>1</v>
      </c>
      <c r="J65" s="77">
        <v>225</v>
      </c>
      <c r="K65" s="78">
        <v>1</v>
      </c>
      <c r="L65" s="77">
        <v>220</v>
      </c>
      <c r="M65" s="78">
        <v>1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54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</row>
    <row r="67" spans="1:54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</row>
    <row r="68" spans="1:54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</row>
    <row r="69" spans="1:54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</row>
    <row r="70" spans="1:54" s="4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</row>
    <row r="71" spans="1:54" s="4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</row>
    <row r="84" spans="1:50" ht="41.1" customHeight="1">
      <c r="A84" s="50"/>
      <c r="B84" s="122" t="s">
        <v>38</v>
      </c>
      <c r="C84" s="122"/>
      <c r="D84" s="122"/>
      <c r="E84" s="122"/>
      <c r="F84" s="122"/>
      <c r="G84" s="50"/>
      <c r="H84" s="51"/>
      <c r="I84" s="51"/>
    </row>
    <row r="85" spans="1:50" ht="12.6" thickBot="1"/>
    <row r="86" spans="1:50" s="4" customFormat="1" ht="13.8" thickBot="1">
      <c r="C86" s="3"/>
      <c r="D86" s="52">
        <v>2019</v>
      </c>
      <c r="E86" s="52">
        <v>2020</v>
      </c>
      <c r="F86" s="52">
        <v>2021</v>
      </c>
      <c r="G86" s="52">
        <v>2022</v>
      </c>
      <c r="H86" s="52">
        <v>2023</v>
      </c>
      <c r="I86" s="52">
        <v>2024</v>
      </c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</row>
    <row r="87" spans="1:50" s="4" customFormat="1" ht="13.2">
      <c r="B87" s="42" t="s">
        <v>21</v>
      </c>
      <c r="C87" s="53"/>
      <c r="D87" s="54">
        <v>8</v>
      </c>
      <c r="E87" s="55">
        <v>4</v>
      </c>
      <c r="F87" s="55">
        <v>2</v>
      </c>
      <c r="G87" s="55">
        <v>1</v>
      </c>
      <c r="H87" s="55">
        <v>3</v>
      </c>
      <c r="I87" s="55">
        <v>4</v>
      </c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</row>
    <row r="88" spans="1:50" s="4" customFormat="1" ht="13.2">
      <c r="B88" s="42" t="s">
        <v>3</v>
      </c>
      <c r="C88" s="56"/>
      <c r="D88" s="57">
        <v>5</v>
      </c>
      <c r="E88" s="58">
        <v>3</v>
      </c>
      <c r="F88" s="58">
        <v>6</v>
      </c>
      <c r="G88" s="58">
        <v>4</v>
      </c>
      <c r="H88" s="58">
        <v>6</v>
      </c>
      <c r="I88" s="58">
        <v>5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</row>
    <row r="89" spans="1:50" s="4" customFormat="1" ht="13.2">
      <c r="B89" s="42" t="s">
        <v>52</v>
      </c>
      <c r="C89" s="56"/>
      <c r="D89" s="57">
        <v>8</v>
      </c>
      <c r="E89" s="58">
        <v>5</v>
      </c>
      <c r="F89" s="58">
        <v>3</v>
      </c>
      <c r="G89" s="58">
        <v>8</v>
      </c>
      <c r="H89" s="58">
        <v>3</v>
      </c>
      <c r="I89" s="58">
        <v>4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</row>
    <row r="90" spans="1:50" s="4" customFormat="1" ht="13.2">
      <c r="B90" s="42" t="s">
        <v>2</v>
      </c>
      <c r="C90" s="56"/>
      <c r="D90" s="57">
        <v>15</v>
      </c>
      <c r="E90" s="58">
        <v>11</v>
      </c>
      <c r="F90" s="58">
        <v>3</v>
      </c>
      <c r="G90" s="58">
        <v>2</v>
      </c>
      <c r="H90" s="58">
        <v>11</v>
      </c>
      <c r="I90" s="58">
        <v>4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</row>
    <row r="91" spans="1:50" s="4" customFormat="1" ht="12.75" customHeight="1">
      <c r="B91" s="45" t="s">
        <v>16</v>
      </c>
      <c r="C91" s="56"/>
      <c r="D91" s="57">
        <v>15</v>
      </c>
      <c r="E91" s="58">
        <v>15</v>
      </c>
      <c r="F91" s="58">
        <v>8</v>
      </c>
      <c r="G91" s="58">
        <v>11</v>
      </c>
      <c r="H91" s="58">
        <v>10</v>
      </c>
      <c r="I91" s="58">
        <v>12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</row>
    <row r="92" spans="1:50" s="4" customFormat="1" ht="12.75" customHeight="1">
      <c r="B92" s="42" t="s">
        <v>34</v>
      </c>
      <c r="C92" s="56"/>
      <c r="D92" s="57">
        <v>16</v>
      </c>
      <c r="E92" s="58">
        <v>13</v>
      </c>
      <c r="F92" s="58">
        <v>17</v>
      </c>
      <c r="G92" s="58">
        <v>17</v>
      </c>
      <c r="H92" s="58">
        <v>9</v>
      </c>
      <c r="I92" s="58">
        <v>18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</row>
    <row r="93" spans="1:50" s="4" customFormat="1" ht="15" customHeight="1">
      <c r="B93" s="42" t="s">
        <v>5</v>
      </c>
      <c r="C93" s="56"/>
      <c r="D93" s="57">
        <v>4</v>
      </c>
      <c r="E93" s="58">
        <v>1</v>
      </c>
      <c r="F93" s="58">
        <v>0</v>
      </c>
      <c r="G93" s="58">
        <v>2</v>
      </c>
      <c r="H93" s="58">
        <v>3</v>
      </c>
      <c r="I93" s="58">
        <v>0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</row>
    <row r="94" spans="1:50" s="4" customFormat="1" ht="15" customHeight="1" thickBot="1">
      <c r="B94" s="42" t="s">
        <v>4</v>
      </c>
      <c r="C94" s="53"/>
      <c r="D94" s="59">
        <v>6</v>
      </c>
      <c r="E94" s="60">
        <v>3</v>
      </c>
      <c r="F94" s="60">
        <v>4</v>
      </c>
      <c r="G94" s="60">
        <v>3</v>
      </c>
      <c r="H94" s="60">
        <v>3</v>
      </c>
      <c r="I94" s="60">
        <v>3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</row>
    <row r="95" spans="1:50" s="4" customFormat="1" ht="13.2">
      <c r="B95" s="3"/>
      <c r="C95" s="3"/>
      <c r="D95" s="3"/>
      <c r="E95" s="3"/>
      <c r="F95" s="3"/>
      <c r="G95" s="3"/>
      <c r="H95" s="3"/>
      <c r="I95" s="37">
        <v>3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</row>
    <row r="97" spans="2:63" ht="17.399999999999999">
      <c r="B97" s="122" t="s">
        <v>40</v>
      </c>
      <c r="C97" s="122"/>
      <c r="D97" s="122"/>
      <c r="E97" s="122"/>
      <c r="F97" s="122"/>
    </row>
    <row r="98" spans="2:63" ht="18.75" customHeight="1">
      <c r="BC98" s="5"/>
      <c r="BD98" s="5"/>
      <c r="BE98" s="5"/>
      <c r="BF98" s="5"/>
      <c r="BG98" s="5"/>
      <c r="BH98" s="5"/>
      <c r="BI98" s="5"/>
      <c r="BJ98" s="5"/>
      <c r="BK98" s="5"/>
    </row>
    <row r="99" spans="2:63" ht="13.2">
      <c r="C99" s="118">
        <v>9.5500000000000007</v>
      </c>
      <c r="D99" s="46" t="s">
        <v>41</v>
      </c>
      <c r="BC99" s="5"/>
      <c r="BD99" s="5"/>
      <c r="BE99" s="5"/>
      <c r="BF99" s="5"/>
      <c r="BG99" s="5"/>
      <c r="BH99" s="5"/>
      <c r="BI99" s="5"/>
      <c r="BJ99" s="5"/>
      <c r="BK99" s="5"/>
    </row>
    <row r="100" spans="2:63" ht="13.2">
      <c r="C100" s="109">
        <v>17.86</v>
      </c>
      <c r="D100" s="46" t="s">
        <v>42</v>
      </c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>
      <c r="BC101" s="5"/>
      <c r="BD101" s="5"/>
      <c r="BE101" s="5"/>
      <c r="BF101" s="5"/>
      <c r="BG101" s="5"/>
      <c r="BH101" s="5"/>
      <c r="BI101" s="5"/>
      <c r="BJ101" s="5"/>
      <c r="BK101" s="5"/>
    </row>
  </sheetData>
  <mergeCells count="16">
    <mergeCell ref="L53:M53"/>
    <mergeCell ref="B84:F84"/>
    <mergeCell ref="B97:F97"/>
    <mergeCell ref="B53:C53"/>
    <mergeCell ref="H53:I53"/>
    <mergeCell ref="F53:G53"/>
    <mergeCell ref="A2:I2"/>
    <mergeCell ref="A3:I3"/>
    <mergeCell ref="A10:I10"/>
    <mergeCell ref="A11:G11"/>
    <mergeCell ref="D53:E53"/>
    <mergeCell ref="J53:K53"/>
    <mergeCell ref="B12:D12"/>
    <mergeCell ref="E12:G12"/>
    <mergeCell ref="I12:J12"/>
    <mergeCell ref="A51:I51"/>
  </mergeCells>
  <phoneticPr fontId="3" type="noConversion"/>
  <pageMargins left="0.75" right="0.75" top="1" bottom="0.61" header="0.5" footer="0.5"/>
  <pageSetup orientation="portrait" r:id="rId1"/>
  <headerFooter alignWithMargins="0"/>
  <rowBreaks count="1" manualBreakCount="1">
    <brk id="49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5"/>
  <sheetViews>
    <sheetView showGridLines="0" zoomScaleNormal="100" workbookViewId="0">
      <selection activeCell="R15" sqref="R15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2.25" style="3" customWidth="1"/>
    <col min="9" max="9" width="11.375" style="3" customWidth="1"/>
    <col min="10" max="11" width="11.375" style="5" customWidth="1"/>
    <col min="12" max="12" width="11.25" style="5" customWidth="1"/>
    <col min="13" max="13" width="14.375" style="5" customWidth="1"/>
    <col min="14" max="50" width="5" style="5" customWidth="1"/>
    <col min="51" max="64" width="11.375" style="5" customWidth="1"/>
    <col min="65" max="16384" width="11.375" style="3"/>
  </cols>
  <sheetData>
    <row r="1" spans="1:63" ht="15" customHeight="1">
      <c r="A1" s="134"/>
      <c r="B1" s="134"/>
      <c r="C1" s="134"/>
      <c r="D1" s="134"/>
      <c r="E1" s="134"/>
      <c r="F1" s="134"/>
      <c r="G1" s="134"/>
      <c r="H1" s="124"/>
      <c r="I1" s="124"/>
    </row>
    <row r="2" spans="1:63" ht="22.8">
      <c r="A2" s="134" t="s">
        <v>50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63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63" ht="6.75" customHeight="1">
      <c r="F4" s="4"/>
      <c r="I4" s="3" t="s">
        <v>44</v>
      </c>
    </row>
    <row r="5" spans="1:63" ht="13.8" thickBot="1">
      <c r="F5" s="4"/>
    </row>
    <row r="6" spans="1:63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6">
        <v>2023</v>
      </c>
      <c r="H6" s="7">
        <v>2024</v>
      </c>
      <c r="I6" s="121"/>
      <c r="J6" s="121"/>
      <c r="K6" s="121"/>
      <c r="L6" s="14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63" s="1" customFormat="1" ht="14.4" thickBot="1">
      <c r="A7" s="9" t="s">
        <v>15</v>
      </c>
      <c r="B7" s="10">
        <v>0.85699999999999998</v>
      </c>
      <c r="C7" s="10">
        <v>0.77429999999999999</v>
      </c>
      <c r="D7" s="10"/>
      <c r="E7" s="10">
        <v>0.64859999999999995</v>
      </c>
      <c r="F7" s="10">
        <v>0.76500000000000001</v>
      </c>
      <c r="G7" s="147">
        <v>0.92</v>
      </c>
      <c r="H7" s="148">
        <v>0.74</v>
      </c>
      <c r="I7" s="144"/>
      <c r="J7" s="144"/>
      <c r="K7" s="144"/>
      <c r="L7" s="14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3" ht="15" customHeight="1">
      <c r="B8" s="12"/>
    </row>
    <row r="9" spans="1:63" ht="15" customHeight="1"/>
    <row r="10" spans="1:63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63" ht="12" customHeight="1" thickBot="1">
      <c r="A11" s="137"/>
      <c r="B11" s="137"/>
      <c r="C11" s="137"/>
      <c r="D11" s="137"/>
      <c r="E11" s="137"/>
      <c r="F11" s="137"/>
      <c r="G11" s="137"/>
      <c r="H11" s="13"/>
      <c r="J11" s="3"/>
    </row>
    <row r="12" spans="1:63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3" s="1" customFormat="1" ht="14.4" thickBot="1">
      <c r="A13" s="81"/>
      <c r="B13" s="92" t="s">
        <v>11</v>
      </c>
      <c r="C13" s="17" t="s">
        <v>12</v>
      </c>
      <c r="D13" s="18" t="s">
        <v>19</v>
      </c>
      <c r="E13" s="93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5" customFormat="1" ht="14.4" thickBot="1">
      <c r="A14" s="62">
        <v>2018</v>
      </c>
      <c r="B14" s="65">
        <v>0.6</v>
      </c>
      <c r="C14" s="64">
        <v>0.751</v>
      </c>
      <c r="D14" s="100">
        <v>0.126</v>
      </c>
      <c r="E14" s="65">
        <v>0.6</v>
      </c>
      <c r="F14" s="64">
        <v>0.76590000000000003</v>
      </c>
      <c r="G14" s="101">
        <v>0.193</v>
      </c>
      <c r="H14" s="99" t="s">
        <v>28</v>
      </c>
      <c r="I14" s="90">
        <v>0.75929999999999997</v>
      </c>
      <c r="J14" s="90">
        <v>0.71540000000000004</v>
      </c>
      <c r="S14" s="34"/>
      <c r="T14" s="35"/>
      <c r="W14" s="34"/>
      <c r="X14" s="35"/>
    </row>
    <row r="15" spans="1:63" s="35" customFormat="1" ht="14.4" thickBot="1">
      <c r="A15" s="98">
        <v>2019</v>
      </c>
      <c r="B15" s="110">
        <v>0.6</v>
      </c>
      <c r="C15" s="111">
        <v>0.75619999999999998</v>
      </c>
      <c r="D15" s="112">
        <f t="shared" ref="D15:D18" si="0">(C15-C14)/C14</f>
        <v>6.9241011984021075E-3</v>
      </c>
      <c r="E15" s="110">
        <v>0.6</v>
      </c>
      <c r="F15" s="111">
        <v>0.76060000000000005</v>
      </c>
      <c r="G15" s="113">
        <f t="shared" ref="G15:G18" si="1">(F15-F14)/F14</f>
        <v>-6.9199634417025343E-3</v>
      </c>
      <c r="H15" s="99" t="s">
        <v>28</v>
      </c>
      <c r="I15" s="90">
        <v>0.73650000000000004</v>
      </c>
      <c r="J15" s="90">
        <v>0.69230000000000003</v>
      </c>
      <c r="S15" s="34"/>
      <c r="W15" s="34"/>
    </row>
    <row r="16" spans="1:63" s="35" customFormat="1" ht="14.4" thickBot="1">
      <c r="A16" s="98">
        <v>2020</v>
      </c>
      <c r="B16" s="110">
        <v>0.6</v>
      </c>
      <c r="C16" s="111">
        <v>0.66849999999999998</v>
      </c>
      <c r="D16" s="112">
        <f t="shared" si="0"/>
        <v>-0.11597460989156308</v>
      </c>
      <c r="E16" s="110">
        <v>0.6</v>
      </c>
      <c r="F16" s="111">
        <v>0.65259999999999996</v>
      </c>
      <c r="G16" s="113">
        <f t="shared" si="1"/>
        <v>-0.1419931632921379</v>
      </c>
      <c r="H16" s="99" t="s">
        <v>28</v>
      </c>
      <c r="I16" s="90">
        <v>0.73740000000000006</v>
      </c>
      <c r="J16" s="90">
        <v>0.70799999999999996</v>
      </c>
      <c r="S16" s="34"/>
      <c r="W16" s="34"/>
    </row>
    <row r="17" spans="1:25" s="35" customFormat="1" ht="14.4" thickBot="1">
      <c r="A17" s="98">
        <v>2021</v>
      </c>
      <c r="B17" s="110">
        <v>0.6</v>
      </c>
      <c r="C17" s="111">
        <v>0.29949999999999999</v>
      </c>
      <c r="D17" s="112">
        <f t="shared" si="0"/>
        <v>-0.55198204936424833</v>
      </c>
      <c r="E17" s="110">
        <v>0.6</v>
      </c>
      <c r="F17" s="111">
        <v>0.28820000000000001</v>
      </c>
      <c r="G17" s="113">
        <f t="shared" si="1"/>
        <v>-0.55838185718663802</v>
      </c>
      <c r="H17" s="99" t="s">
        <v>45</v>
      </c>
      <c r="I17" s="90">
        <f>'W. Olive'!I17</f>
        <v>0.4874</v>
      </c>
      <c r="J17" s="90">
        <f>'W. Olive'!J17</f>
        <v>0.4672</v>
      </c>
      <c r="S17" s="34"/>
      <c r="W17" s="34"/>
    </row>
    <row r="18" spans="1:25" s="5" customFormat="1" ht="14.4" thickBot="1">
      <c r="A18" s="98">
        <v>2022</v>
      </c>
      <c r="B18" s="110">
        <v>0.6</v>
      </c>
      <c r="C18" s="111">
        <v>0.32290000000000002</v>
      </c>
      <c r="D18" s="112">
        <f t="shared" si="0"/>
        <v>7.8130217028380744E-2</v>
      </c>
      <c r="E18" s="110">
        <v>0.6</v>
      </c>
      <c r="F18" s="111">
        <v>0.30159999999999998</v>
      </c>
      <c r="G18" s="113">
        <f t="shared" si="1"/>
        <v>4.6495489243580733E-2</v>
      </c>
      <c r="H18" s="99" t="s">
        <v>45</v>
      </c>
      <c r="I18" s="90">
        <f>'W. Olive'!I18</f>
        <v>0.50949999999999995</v>
      </c>
      <c r="J18" s="90">
        <f>'W. Olive'!J18</f>
        <v>0.51470000000000005</v>
      </c>
      <c r="S18" s="36"/>
      <c r="W18" s="36"/>
    </row>
    <row r="19" spans="1:25" s="5" customFormat="1" ht="14.4" thickBot="1">
      <c r="A19" s="80">
        <v>2023</v>
      </c>
      <c r="B19" s="110">
        <v>0.6</v>
      </c>
      <c r="C19" s="111">
        <v>0.32929999999999998</v>
      </c>
      <c r="D19" s="113">
        <v>-1</v>
      </c>
      <c r="E19" s="110">
        <v>0.6</v>
      </c>
      <c r="F19" s="111">
        <v>0.28420000000000001</v>
      </c>
      <c r="G19" s="113">
        <v>-1</v>
      </c>
      <c r="H19" s="24" t="s">
        <v>45</v>
      </c>
      <c r="I19" s="142">
        <v>0.4698</v>
      </c>
      <c r="J19" s="142">
        <v>0.45379999999999998</v>
      </c>
      <c r="T19" s="36"/>
      <c r="X19" s="36"/>
    </row>
    <row r="20" spans="1:25" s="5" customFormat="1" ht="14.4" thickBot="1">
      <c r="A20" s="79">
        <v>2024</v>
      </c>
      <c r="B20" s="95">
        <v>0.6</v>
      </c>
      <c r="C20" s="96">
        <v>0.33110000000000001</v>
      </c>
      <c r="D20" s="97">
        <v>-1</v>
      </c>
      <c r="E20" s="95">
        <v>0.6</v>
      </c>
      <c r="F20" s="96">
        <v>0.25700000000000001</v>
      </c>
      <c r="G20" s="97">
        <v>-1</v>
      </c>
      <c r="H20" s="27" t="s">
        <v>45</v>
      </c>
      <c r="I20" s="117">
        <v>0.45800000000000002</v>
      </c>
      <c r="J20" s="117">
        <v>0.42049999999999998</v>
      </c>
      <c r="T20" s="34"/>
      <c r="U20" s="35"/>
      <c r="X20" s="34"/>
      <c r="Y20" s="35"/>
    </row>
    <row r="21" spans="1:25" s="5" customFormat="1">
      <c r="A21" s="3"/>
      <c r="B21" s="3"/>
      <c r="C21" s="3"/>
      <c r="D21" s="3"/>
      <c r="E21" s="3"/>
      <c r="F21" s="3"/>
      <c r="G21" s="3"/>
      <c r="H21" s="3"/>
      <c r="I21" s="3"/>
      <c r="T21" s="34"/>
      <c r="U21" s="35"/>
      <c r="X21" s="34"/>
      <c r="Y21" s="35"/>
    </row>
    <row r="22" spans="1:25" s="5" customFormat="1">
      <c r="A22" s="3"/>
      <c r="B22" s="3"/>
      <c r="C22" s="3"/>
      <c r="D22" s="3"/>
      <c r="E22" s="3"/>
      <c r="F22" s="3"/>
      <c r="G22" s="3"/>
      <c r="H22" s="3"/>
      <c r="I22" s="3"/>
      <c r="T22" s="34"/>
      <c r="U22" s="35"/>
      <c r="X22" s="34"/>
      <c r="Y22" s="35"/>
    </row>
    <row r="23" spans="1:25" s="5" customFormat="1">
      <c r="A23" s="3"/>
      <c r="B23" s="3"/>
      <c r="C23" s="3"/>
      <c r="D23" s="3"/>
      <c r="E23" s="3"/>
      <c r="F23" s="3"/>
      <c r="G23" s="3"/>
      <c r="H23" s="3"/>
      <c r="I23" s="3"/>
      <c r="T23" s="34"/>
      <c r="U23" s="35"/>
      <c r="X23" s="34"/>
      <c r="Y23" s="35"/>
    </row>
    <row r="24" spans="1:25" s="5" customFormat="1">
      <c r="A24" s="3"/>
      <c r="B24" s="3"/>
      <c r="C24" s="3"/>
      <c r="D24" s="3"/>
      <c r="E24" s="3"/>
      <c r="F24" s="3"/>
      <c r="G24" s="3"/>
      <c r="H24" s="3"/>
      <c r="I24" s="3"/>
      <c r="T24" s="34"/>
      <c r="U24" s="35"/>
      <c r="X24" s="34"/>
      <c r="Y24" s="35"/>
    </row>
    <row r="25" spans="1:25" s="5" customFormat="1">
      <c r="A25" s="3"/>
      <c r="B25" s="3"/>
      <c r="C25" s="3"/>
      <c r="D25" s="3"/>
      <c r="E25" s="3"/>
      <c r="F25" s="3"/>
      <c r="G25" s="3"/>
      <c r="H25" s="3"/>
      <c r="I25" s="3"/>
      <c r="T25" s="34"/>
      <c r="U25" s="35"/>
      <c r="X25" s="34"/>
      <c r="Y25" s="35"/>
    </row>
    <row r="26" spans="1:25" s="5" customFormat="1">
      <c r="A26" s="3"/>
      <c r="B26" s="3"/>
      <c r="C26" s="3"/>
      <c r="D26" s="3"/>
      <c r="E26" s="3"/>
      <c r="F26" s="3"/>
      <c r="G26" s="3"/>
      <c r="H26" s="3"/>
      <c r="I26" s="3"/>
      <c r="T26" s="34"/>
      <c r="U26" s="35"/>
      <c r="X26" s="34"/>
      <c r="Y26" s="35"/>
    </row>
    <row r="27" spans="1:25" s="5" customFormat="1">
      <c r="A27" s="3"/>
      <c r="B27" s="3"/>
      <c r="C27" s="3"/>
      <c r="D27" s="3"/>
      <c r="E27" s="3"/>
      <c r="F27" s="3"/>
      <c r="G27" s="3"/>
      <c r="H27" s="3"/>
      <c r="I27" s="3"/>
      <c r="L27" s="35"/>
      <c r="M27" s="35"/>
    </row>
    <row r="29" spans="1:25" s="5" customFormat="1">
      <c r="A29" s="3"/>
      <c r="B29" s="3"/>
      <c r="C29" s="3"/>
      <c r="D29" s="3"/>
      <c r="E29" s="3"/>
      <c r="F29" s="3"/>
      <c r="G29" s="3"/>
      <c r="H29" s="3"/>
      <c r="I29" s="3"/>
      <c r="W29" s="36"/>
    </row>
    <row r="30" spans="1:25" s="5" customFormat="1">
      <c r="A30" s="3"/>
      <c r="B30" s="3"/>
      <c r="C30" s="3"/>
      <c r="D30" s="3"/>
      <c r="E30" s="3"/>
      <c r="F30" s="3"/>
      <c r="G30" s="3"/>
      <c r="H30" s="3"/>
      <c r="I30" s="3"/>
      <c r="W30" s="36"/>
    </row>
    <row r="31" spans="1:25" s="5" customFormat="1">
      <c r="A31" s="3"/>
      <c r="B31" s="3"/>
      <c r="C31" s="3"/>
      <c r="D31" s="3"/>
      <c r="E31" s="3"/>
      <c r="F31" s="3"/>
      <c r="G31" s="3"/>
      <c r="H31" s="3"/>
      <c r="I31" s="3"/>
      <c r="W31" s="36"/>
    </row>
    <row r="32" spans="1:25" s="5" customFormat="1">
      <c r="A32" s="3"/>
      <c r="B32" s="3"/>
      <c r="C32" s="3"/>
      <c r="D32" s="3"/>
      <c r="E32" s="3"/>
      <c r="F32" s="3"/>
      <c r="G32" s="3"/>
      <c r="H32" s="3"/>
      <c r="I32" s="3"/>
      <c r="W32" s="36"/>
    </row>
    <row r="33" spans="1:23" s="5" customFormat="1">
      <c r="A33" s="3"/>
      <c r="B33" s="3"/>
      <c r="C33" s="3"/>
      <c r="D33" s="3"/>
      <c r="E33" s="3"/>
      <c r="F33" s="3"/>
      <c r="G33" s="3"/>
      <c r="H33" s="3"/>
      <c r="I33" s="3"/>
      <c r="W33" s="36"/>
    </row>
    <row r="34" spans="1:23" s="5" customFormat="1">
      <c r="A34" s="3"/>
      <c r="B34" s="3"/>
      <c r="C34" s="3"/>
      <c r="D34" s="3"/>
      <c r="E34" s="3"/>
      <c r="F34" s="3"/>
      <c r="G34" s="3"/>
      <c r="H34" s="3"/>
      <c r="I34" s="3"/>
      <c r="W34" s="36"/>
    </row>
    <row r="51" spans="1:54" ht="12" customHeight="1"/>
    <row r="52" spans="1:54" ht="19.05" customHeight="1">
      <c r="A52" s="125" t="s">
        <v>24</v>
      </c>
      <c r="B52" s="125"/>
      <c r="C52" s="125"/>
      <c r="D52" s="125"/>
      <c r="E52" s="125"/>
      <c r="F52" s="125"/>
      <c r="G52" s="125"/>
      <c r="H52" s="126"/>
      <c r="I52" s="126"/>
    </row>
    <row r="53" spans="1:54" ht="12.6" thickBot="1"/>
    <row r="54" spans="1:54" s="4" customFormat="1" ht="14.1" customHeight="1" thickBot="1">
      <c r="B54" s="127">
        <v>2019</v>
      </c>
      <c r="C54" s="128"/>
      <c r="D54" s="127">
        <v>2020</v>
      </c>
      <c r="E54" s="128"/>
      <c r="F54" s="127">
        <v>2021</v>
      </c>
      <c r="G54" s="128"/>
      <c r="H54" s="127">
        <v>2022</v>
      </c>
      <c r="I54" s="128"/>
      <c r="J54" s="127">
        <v>2023</v>
      </c>
      <c r="K54" s="128"/>
      <c r="L54" s="127">
        <v>2024</v>
      </c>
      <c r="M54" s="128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</row>
    <row r="55" spans="1:54" s="4" customFormat="1" ht="13.8" thickBot="1">
      <c r="A55" s="84" t="s">
        <v>7</v>
      </c>
      <c r="B55" s="38" t="s">
        <v>8</v>
      </c>
      <c r="C55" s="18" t="s">
        <v>9</v>
      </c>
      <c r="D55" s="38" t="s">
        <v>8</v>
      </c>
      <c r="E55" s="18" t="s">
        <v>9</v>
      </c>
      <c r="F55" s="38" t="s">
        <v>8</v>
      </c>
      <c r="G55" s="18" t="s">
        <v>9</v>
      </c>
      <c r="H55" s="38" t="s">
        <v>8</v>
      </c>
      <c r="I55" s="18" t="s">
        <v>9</v>
      </c>
      <c r="J55" s="38" t="s">
        <v>8</v>
      </c>
      <c r="K55" s="18" t="s">
        <v>9</v>
      </c>
      <c r="L55" s="38" t="s">
        <v>8</v>
      </c>
      <c r="M55" s="18" t="s">
        <v>9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</row>
    <row r="56" spans="1:54" s="4" customFormat="1" ht="13.2">
      <c r="A56" s="42" t="s">
        <v>0</v>
      </c>
      <c r="B56" s="39">
        <v>695.28</v>
      </c>
      <c r="C56" s="40">
        <f>B56/B66</f>
        <v>0.75615008156606844</v>
      </c>
      <c r="D56" s="39">
        <v>916.78000000000009</v>
      </c>
      <c r="E56" s="40">
        <f>D56/D66</f>
        <v>0.66845060153117031</v>
      </c>
      <c r="F56" s="39">
        <v>115.3</v>
      </c>
      <c r="G56" s="40">
        <f>F56/F66</f>
        <v>0.2791767554479419</v>
      </c>
      <c r="H56" s="39">
        <v>850.72</v>
      </c>
      <c r="I56" s="40">
        <f>H56/H66</f>
        <v>0.32285388994307401</v>
      </c>
      <c r="J56" s="39">
        <v>954.88000000000022</v>
      </c>
      <c r="K56" s="40">
        <v>0.32926896551724144</v>
      </c>
      <c r="L56" s="39">
        <v>863.12000000000012</v>
      </c>
      <c r="M56" s="40">
        <v>0.33114137732591603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</row>
    <row r="57" spans="1:54" s="4" customFormat="1" ht="13.2">
      <c r="A57" s="42" t="s">
        <v>21</v>
      </c>
      <c r="B57" s="43">
        <v>24.72</v>
      </c>
      <c r="C57" s="44">
        <f>B57/B66</f>
        <v>2.6884176182707994E-2</v>
      </c>
      <c r="D57" s="43">
        <v>34.219999999999992</v>
      </c>
      <c r="E57" s="44">
        <f>D57/D66</f>
        <v>2.495078381334305E-2</v>
      </c>
      <c r="F57" s="43">
        <v>10.7</v>
      </c>
      <c r="G57" s="44">
        <f>F57/F66</f>
        <v>2.5907990314769973E-2</v>
      </c>
      <c r="H57" s="43">
        <v>44.279999999999987</v>
      </c>
      <c r="I57" s="44">
        <f>H57/H66</f>
        <v>1.6804554079696391E-2</v>
      </c>
      <c r="J57" s="43">
        <v>43.11999999999999</v>
      </c>
      <c r="K57" s="44">
        <v>1.4868965517241376E-2</v>
      </c>
      <c r="L57" s="43">
        <v>27.879999999999995</v>
      </c>
      <c r="M57" s="44">
        <v>1.0696336082869747E-2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</row>
    <row r="58" spans="1:54" s="4" customFormat="1" ht="13.2">
      <c r="A58" s="42" t="s">
        <v>3</v>
      </c>
      <c r="B58" s="43">
        <v>10</v>
      </c>
      <c r="C58" s="44">
        <f>B58/B66</f>
        <v>1.0875475802066341E-2</v>
      </c>
      <c r="D58" s="43">
        <v>9</v>
      </c>
      <c r="E58" s="44">
        <f>D58/D66</f>
        <v>6.562158220925993E-3</v>
      </c>
      <c r="F58" s="43">
        <v>7</v>
      </c>
      <c r="G58" s="44">
        <f>F58/F66</f>
        <v>1.6949152542372881E-2</v>
      </c>
      <c r="H58" s="43">
        <v>1</v>
      </c>
      <c r="I58" s="44">
        <f>H58/H66</f>
        <v>3.7950664136622391E-4</v>
      </c>
      <c r="J58" s="43">
        <v>0</v>
      </c>
      <c r="K58" s="44">
        <v>0</v>
      </c>
      <c r="L58" s="43">
        <v>2</v>
      </c>
      <c r="M58" s="44">
        <v>7.6731248801074241E-4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</row>
    <row r="59" spans="1:54" s="4" customFormat="1" ht="13.2">
      <c r="A59" s="42" t="s">
        <v>1</v>
      </c>
      <c r="B59" s="43">
        <v>46</v>
      </c>
      <c r="C59" s="44">
        <f>B59/B66</f>
        <v>5.0027188689505168E-2</v>
      </c>
      <c r="D59" s="43">
        <v>75</v>
      </c>
      <c r="E59" s="44">
        <f>D59/D66</f>
        <v>5.4684651841049946E-2</v>
      </c>
      <c r="F59" s="43">
        <v>11</v>
      </c>
      <c r="G59" s="44">
        <f>F59/F66</f>
        <v>2.6634382566585957E-2</v>
      </c>
      <c r="H59" s="43">
        <v>45</v>
      </c>
      <c r="I59" s="44">
        <f>H59/H66</f>
        <v>1.7077798861480076E-2</v>
      </c>
      <c r="J59" s="43">
        <v>58</v>
      </c>
      <c r="K59" s="44">
        <v>0.02</v>
      </c>
      <c r="L59" s="43">
        <v>36</v>
      </c>
      <c r="M59" s="44">
        <v>1.3811624784193363E-2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</row>
    <row r="60" spans="1:54" s="4" customFormat="1" ht="13.2">
      <c r="A60" s="42" t="s">
        <v>2</v>
      </c>
      <c r="B60" s="43">
        <v>60</v>
      </c>
      <c r="C60" s="44">
        <f>B60/B66</f>
        <v>6.5252854812398037E-2</v>
      </c>
      <c r="D60" s="43">
        <v>121</v>
      </c>
      <c r="E60" s="44">
        <f>D60/D66</f>
        <v>8.8224571636893914E-2</v>
      </c>
      <c r="F60" s="43">
        <v>17</v>
      </c>
      <c r="G60" s="44">
        <f>F60/F66</f>
        <v>4.1162227602905568E-2</v>
      </c>
      <c r="H60" s="43">
        <v>66</v>
      </c>
      <c r="I60" s="44">
        <f>H60/H66</f>
        <v>2.5047438330170778E-2</v>
      </c>
      <c r="J60" s="43">
        <v>154</v>
      </c>
      <c r="K60" s="44">
        <v>5.3103448275862067E-2</v>
      </c>
      <c r="L60" s="43">
        <v>99</v>
      </c>
      <c r="M60" s="44">
        <v>3.7981968156531751E-2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</row>
    <row r="61" spans="1:54" s="4" customFormat="1" ht="12.75" customHeight="1">
      <c r="A61" s="45" t="s">
        <v>16</v>
      </c>
      <c r="B61" s="43">
        <v>6.5</v>
      </c>
      <c r="C61" s="44">
        <f>B61/B66</f>
        <v>7.0690592713431215E-3</v>
      </c>
      <c r="D61" s="43">
        <v>4.5</v>
      </c>
      <c r="E61" s="44">
        <f>D61/D66</f>
        <v>3.2810791104629965E-3</v>
      </c>
      <c r="F61" s="43">
        <v>4</v>
      </c>
      <c r="G61" s="44">
        <f>F61/F66</f>
        <v>9.6852300242130755E-3</v>
      </c>
      <c r="H61" s="43">
        <v>17</v>
      </c>
      <c r="I61" s="44">
        <f>H61/H66</f>
        <v>6.4516129032258064E-3</v>
      </c>
      <c r="J61" s="43">
        <v>21</v>
      </c>
      <c r="K61" s="44">
        <v>7.241379310344828E-3</v>
      </c>
      <c r="L61" s="43">
        <v>18.5</v>
      </c>
      <c r="M61" s="44">
        <v>7.0976405140993669E-3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</row>
    <row r="62" spans="1:54" s="4" customFormat="1" ht="13.2">
      <c r="A62" s="42" t="s">
        <v>37</v>
      </c>
      <c r="B62" s="43">
        <v>50</v>
      </c>
      <c r="C62" s="44">
        <f>B62/B66</f>
        <v>5.4377379010331704E-2</v>
      </c>
      <c r="D62" s="43">
        <v>44</v>
      </c>
      <c r="E62" s="44">
        <f>D62/D66</f>
        <v>3.2081662413415965E-2</v>
      </c>
      <c r="F62" s="43">
        <v>11</v>
      </c>
      <c r="G62" s="44">
        <f>F62/F66</f>
        <v>2.6634382566585957E-2</v>
      </c>
      <c r="H62" s="43">
        <v>25</v>
      </c>
      <c r="I62" s="44">
        <f>H62/H66</f>
        <v>9.4876660341555973E-3</v>
      </c>
      <c r="J62" s="43">
        <v>24</v>
      </c>
      <c r="K62" s="44">
        <v>8.2758620689655175E-3</v>
      </c>
      <c r="L62" s="43">
        <v>27</v>
      </c>
      <c r="M62" s="44">
        <v>1.0358718588145022E-2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</row>
    <row r="63" spans="1:54" s="4" customFormat="1" ht="13.2">
      <c r="A63" s="42" t="s">
        <v>34</v>
      </c>
      <c r="B63" s="43">
        <v>1</v>
      </c>
      <c r="C63" s="44">
        <f>B63/B66</f>
        <v>1.0875475802066339E-3</v>
      </c>
      <c r="D63" s="43">
        <v>114</v>
      </c>
      <c r="E63" s="44">
        <f>D63/D66</f>
        <v>8.3120670798395913E-2</v>
      </c>
      <c r="F63" s="43">
        <v>221</v>
      </c>
      <c r="G63" s="44">
        <f>F63/F66</f>
        <v>0.53510895883777243</v>
      </c>
      <c r="H63" s="43">
        <v>1579</v>
      </c>
      <c r="I63" s="44">
        <f>H63/H66</f>
        <v>0.59924098671726755</v>
      </c>
      <c r="J63" s="43">
        <v>1601</v>
      </c>
      <c r="K63" s="44">
        <v>0.55206896551724138</v>
      </c>
      <c r="L63" s="43">
        <v>1508</v>
      </c>
      <c r="M63" s="44">
        <v>0.5785536159600998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</row>
    <row r="64" spans="1:54" s="4" customFormat="1" ht="13.2">
      <c r="A64" s="42" t="s">
        <v>5</v>
      </c>
      <c r="B64" s="43">
        <v>5</v>
      </c>
      <c r="C64" s="44">
        <f>B64/B66</f>
        <v>5.4377379010331706E-3</v>
      </c>
      <c r="D64" s="43">
        <v>15</v>
      </c>
      <c r="E64" s="44">
        <f>D64/D66</f>
        <v>1.0936930368209989E-2</v>
      </c>
      <c r="F64" s="43">
        <v>5</v>
      </c>
      <c r="G64" s="44">
        <f>F64/F66</f>
        <v>1.2106537530266344E-2</v>
      </c>
      <c r="H64" s="43">
        <v>1</v>
      </c>
      <c r="I64" s="44">
        <f>H64/H66</f>
        <v>3.7950664136622391E-4</v>
      </c>
      <c r="J64" s="43">
        <v>7</v>
      </c>
      <c r="K64" s="44">
        <v>2.413793103448276E-3</v>
      </c>
      <c r="L64" s="43">
        <v>1</v>
      </c>
      <c r="M64" s="44">
        <v>3.8365624400537121E-4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</row>
    <row r="65" spans="1:64" s="4" customFormat="1" ht="13.2">
      <c r="A65" s="42" t="s">
        <v>4</v>
      </c>
      <c r="B65" s="43">
        <v>21</v>
      </c>
      <c r="C65" s="44">
        <f>B65/B66</f>
        <v>2.2838499184339316E-2</v>
      </c>
      <c r="D65" s="43">
        <v>38</v>
      </c>
      <c r="E65" s="44">
        <f>D65/D66</f>
        <v>2.7706890266131972E-2</v>
      </c>
      <c r="F65" s="43">
        <v>11</v>
      </c>
      <c r="G65" s="44">
        <f>F65/F66</f>
        <v>2.6634382566585957E-2</v>
      </c>
      <c r="H65" s="43">
        <v>6</v>
      </c>
      <c r="I65" s="44">
        <f>H65/H66</f>
        <v>2.2770398481973433E-3</v>
      </c>
      <c r="J65" s="43">
        <v>37</v>
      </c>
      <c r="K65" s="44">
        <v>1.2758620689655173E-2</v>
      </c>
      <c r="L65" s="43">
        <v>24</v>
      </c>
      <c r="M65" s="44">
        <v>9.2077498561289085E-3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</row>
    <row r="66" spans="1:64" s="4" customFormat="1" ht="13.8" thickBot="1">
      <c r="A66" s="42" t="s">
        <v>6</v>
      </c>
      <c r="B66" s="77">
        <f t="shared" ref="B66:E66" si="2">SUM(B56:B65)</f>
        <v>919.5</v>
      </c>
      <c r="C66" s="78">
        <f t="shared" si="2"/>
        <v>1</v>
      </c>
      <c r="D66" s="77">
        <f t="shared" si="2"/>
        <v>1371.5</v>
      </c>
      <c r="E66" s="78">
        <f t="shared" si="2"/>
        <v>1</v>
      </c>
      <c r="F66" s="77">
        <f>SUM(F56:F65)</f>
        <v>413</v>
      </c>
      <c r="G66" s="78">
        <f>SUM(G56:G65)</f>
        <v>1</v>
      </c>
      <c r="H66" s="77">
        <f>SUM(H56:H65)</f>
        <v>2635</v>
      </c>
      <c r="I66" s="78">
        <f>SUM(I56:I65)</f>
        <v>1</v>
      </c>
      <c r="J66" s="77">
        <v>2900</v>
      </c>
      <c r="K66" s="78">
        <v>1</v>
      </c>
      <c r="L66" s="77">
        <v>2606.5</v>
      </c>
      <c r="M66" s="78">
        <v>1</v>
      </c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</row>
    <row r="67" spans="1:64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</row>
    <row r="68" spans="1:64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</row>
    <row r="70" spans="1:64" s="4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64" s="4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64" s="4" customFormat="1" ht="13.2">
      <c r="A72" s="46"/>
      <c r="B72" s="47"/>
      <c r="C72" s="48"/>
      <c r="D72" s="49"/>
      <c r="E72" s="41"/>
      <c r="F72" s="49"/>
      <c r="G72" s="41"/>
      <c r="H72" s="41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</row>
    <row r="88" spans="1:60" ht="41.1" customHeight="1">
      <c r="A88" s="50"/>
      <c r="B88" s="122" t="s">
        <v>38</v>
      </c>
      <c r="C88" s="122"/>
      <c r="D88" s="122"/>
      <c r="E88" s="122"/>
      <c r="F88" s="122"/>
      <c r="G88" s="50"/>
      <c r="H88" s="51"/>
      <c r="I88" s="51"/>
    </row>
    <row r="89" spans="1:60" ht="12.6" thickBot="1"/>
    <row r="90" spans="1:60" s="4" customFormat="1" ht="13.8" thickBot="1">
      <c r="C90" s="3"/>
      <c r="D90" s="52">
        <v>2019</v>
      </c>
      <c r="E90" s="52">
        <v>2020</v>
      </c>
      <c r="F90" s="52">
        <v>2021</v>
      </c>
      <c r="G90" s="52">
        <v>2022</v>
      </c>
      <c r="H90" s="52">
        <v>2023</v>
      </c>
      <c r="I90" s="52">
        <v>2024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</row>
    <row r="91" spans="1:60" s="4" customFormat="1" ht="13.2">
      <c r="B91" s="42" t="s">
        <v>21</v>
      </c>
      <c r="C91" s="53"/>
      <c r="D91" s="54">
        <v>19</v>
      </c>
      <c r="E91" s="58"/>
      <c r="F91" s="58">
        <v>10</v>
      </c>
      <c r="G91" s="58">
        <v>33</v>
      </c>
      <c r="H91" s="58">
        <v>50</v>
      </c>
      <c r="I91" s="58">
        <v>24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</row>
    <row r="92" spans="1:60" s="4" customFormat="1" ht="13.2">
      <c r="B92" s="42" t="s">
        <v>3</v>
      </c>
      <c r="C92" s="56"/>
      <c r="D92" s="57">
        <v>12</v>
      </c>
      <c r="E92" s="58"/>
      <c r="F92" s="58">
        <v>2</v>
      </c>
      <c r="G92" s="58">
        <v>17</v>
      </c>
      <c r="H92" s="58">
        <v>16</v>
      </c>
      <c r="I92" s="58">
        <v>11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</row>
    <row r="93" spans="1:60" s="4" customFormat="1" ht="13.2">
      <c r="B93" s="42" t="s">
        <v>52</v>
      </c>
      <c r="C93" s="56"/>
      <c r="D93" s="57">
        <v>32</v>
      </c>
      <c r="E93" s="58"/>
      <c r="F93" s="58">
        <v>3</v>
      </c>
      <c r="G93" s="58">
        <v>38</v>
      </c>
      <c r="H93" s="58">
        <v>41</v>
      </c>
      <c r="I93" s="58">
        <v>33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</row>
    <row r="94" spans="1:60" s="4" customFormat="1" ht="13.2">
      <c r="B94" s="42" t="s">
        <v>2</v>
      </c>
      <c r="C94" s="56"/>
      <c r="D94" s="57">
        <v>22</v>
      </c>
      <c r="E94" s="58"/>
      <c r="F94" s="58">
        <v>11</v>
      </c>
      <c r="G94" s="58">
        <v>57</v>
      </c>
      <c r="H94" s="58">
        <v>82</v>
      </c>
      <c r="I94" s="58">
        <v>72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</row>
    <row r="95" spans="1:60" s="4" customFormat="1" ht="12.75" customHeight="1">
      <c r="B95" s="45" t="s">
        <v>16</v>
      </c>
      <c r="C95" s="56"/>
      <c r="D95" s="57">
        <v>66</v>
      </c>
      <c r="E95" s="58"/>
      <c r="F95" s="58">
        <v>17</v>
      </c>
      <c r="G95" s="58">
        <v>104</v>
      </c>
      <c r="H95" s="58">
        <v>112</v>
      </c>
      <c r="I95" s="58">
        <v>107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</row>
    <row r="96" spans="1:60" s="4" customFormat="1" ht="12.75" customHeight="1">
      <c r="B96" s="42" t="s">
        <v>34</v>
      </c>
      <c r="C96" s="56"/>
      <c r="D96" s="57">
        <v>63</v>
      </c>
      <c r="E96" s="58"/>
      <c r="F96" s="58">
        <v>52</v>
      </c>
      <c r="G96" s="58">
        <v>258</v>
      </c>
      <c r="H96" s="58">
        <v>293</v>
      </c>
      <c r="I96" s="58">
        <v>308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</row>
    <row r="97" spans="2:64" s="4" customFormat="1" ht="15" customHeight="1">
      <c r="B97" s="42" t="s">
        <v>5</v>
      </c>
      <c r="C97" s="56"/>
      <c r="D97" s="57">
        <v>10</v>
      </c>
      <c r="E97" s="58"/>
      <c r="F97" s="58">
        <v>1</v>
      </c>
      <c r="G97" s="58">
        <v>15</v>
      </c>
      <c r="H97" s="58">
        <v>27</v>
      </c>
      <c r="I97" s="58">
        <v>14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</row>
    <row r="98" spans="2:64" s="4" customFormat="1" ht="15" customHeight="1" thickBot="1">
      <c r="B98" s="42" t="s">
        <v>4</v>
      </c>
      <c r="C98" s="53"/>
      <c r="D98" s="59">
        <v>5</v>
      </c>
      <c r="E98" s="60"/>
      <c r="F98" s="60">
        <v>3</v>
      </c>
      <c r="G98" s="60">
        <v>11</v>
      </c>
      <c r="H98" s="60">
        <v>17</v>
      </c>
      <c r="I98" s="60">
        <v>9</v>
      </c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</row>
    <row r="99" spans="2:64" s="4" customFormat="1" ht="13.2">
      <c r="B99" s="3"/>
      <c r="C99" s="3"/>
      <c r="D99" s="3"/>
      <c r="E99" s="3"/>
      <c r="F99" s="3"/>
      <c r="G99" s="3"/>
      <c r="H99" s="3"/>
      <c r="I99" s="37">
        <v>9</v>
      </c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</row>
    <row r="101" spans="2:64" ht="17.399999999999999">
      <c r="B101" s="122" t="s">
        <v>40</v>
      </c>
      <c r="C101" s="122"/>
      <c r="D101" s="122"/>
      <c r="E101" s="122"/>
      <c r="F101" s="122"/>
    </row>
    <row r="102" spans="2:64" ht="18.75" customHeight="1">
      <c r="BL102" s="3"/>
    </row>
    <row r="103" spans="2:64" ht="13.2">
      <c r="C103" s="61">
        <v>16.329999999999998</v>
      </c>
      <c r="D103" s="46" t="s">
        <v>41</v>
      </c>
      <c r="BL103" s="3"/>
    </row>
    <row r="104" spans="2:64" ht="13.2">
      <c r="C104" s="109">
        <v>31.9</v>
      </c>
      <c r="D104" s="46" t="s">
        <v>42</v>
      </c>
      <c r="BL104" s="3"/>
    </row>
    <row r="105" spans="2:64">
      <c r="BL105" s="3"/>
    </row>
  </sheetData>
  <mergeCells count="17">
    <mergeCell ref="L54:M54"/>
    <mergeCell ref="A1:I1"/>
    <mergeCell ref="A2:I2"/>
    <mergeCell ref="A3:I3"/>
    <mergeCell ref="A10:I10"/>
    <mergeCell ref="A11:G11"/>
    <mergeCell ref="B101:F101"/>
    <mergeCell ref="I12:J12"/>
    <mergeCell ref="A52:I52"/>
    <mergeCell ref="B88:F88"/>
    <mergeCell ref="B54:C54"/>
    <mergeCell ref="D54:E54"/>
    <mergeCell ref="F54:G54"/>
    <mergeCell ref="H54:I54"/>
    <mergeCell ref="J54:K54"/>
    <mergeCell ref="B12:D12"/>
    <mergeCell ref="E12:G12"/>
  </mergeCells>
  <pageMargins left="0.7" right="0.7" top="0.75" bottom="0.75" header="0.3" footer="0.3"/>
  <pageSetup orientation="portrait" r:id="rId1"/>
  <rowBreaks count="1" manualBreakCount="1">
    <brk id="51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"/>
  <sheetViews>
    <sheetView showGridLines="0" zoomScaleNormal="100" workbookViewId="0">
      <selection activeCell="I102" sqref="I102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2.125" style="3" customWidth="1"/>
    <col min="9" max="9" width="11.375" style="3" customWidth="1"/>
    <col min="10" max="13" width="11.375" style="5" customWidth="1"/>
    <col min="14" max="50" width="5" style="5" customWidth="1"/>
    <col min="51" max="64" width="11.375" style="5" customWidth="1"/>
    <col min="65" max="16384" width="11.375" style="3"/>
  </cols>
  <sheetData>
    <row r="1" spans="1:63" ht="15" customHeight="1">
      <c r="A1" s="134"/>
      <c r="B1" s="134"/>
      <c r="C1" s="134"/>
      <c r="D1" s="134"/>
      <c r="E1" s="134"/>
      <c r="F1" s="134"/>
      <c r="G1" s="134"/>
      <c r="H1" s="124"/>
      <c r="I1" s="124"/>
    </row>
    <row r="2" spans="1:63" ht="22.8">
      <c r="A2" s="134" t="s">
        <v>51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63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63" ht="6.75" customHeight="1">
      <c r="F4" s="4"/>
      <c r="I4" s="3" t="s">
        <v>44</v>
      </c>
    </row>
    <row r="5" spans="1:63" ht="13.8" thickBot="1">
      <c r="F5" s="4"/>
    </row>
    <row r="6" spans="1:63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6">
        <v>2023</v>
      </c>
      <c r="H6" s="7">
        <v>2024</v>
      </c>
      <c r="I6" s="121"/>
      <c r="J6" s="121"/>
      <c r="K6" s="14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63" s="1" customFormat="1" ht="14.4" thickBot="1">
      <c r="A7" s="9" t="s">
        <v>15</v>
      </c>
      <c r="B7" s="10">
        <v>0.879</v>
      </c>
      <c r="C7" s="10">
        <v>0.64710000000000001</v>
      </c>
      <c r="D7" s="10">
        <v>0.6063829787234043</v>
      </c>
      <c r="E7" s="10">
        <v>0.6966</v>
      </c>
      <c r="F7" s="10">
        <v>0.70369999999999999</v>
      </c>
      <c r="G7" s="147">
        <v>0.87</v>
      </c>
      <c r="H7" s="148">
        <v>0.45</v>
      </c>
      <c r="I7" s="144"/>
      <c r="J7" s="144"/>
      <c r="K7" s="14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3" ht="15" customHeight="1">
      <c r="B8" s="12"/>
    </row>
    <row r="9" spans="1:63" ht="15" customHeight="1"/>
    <row r="10" spans="1:63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63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63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3" s="1" customFormat="1" ht="14.4" thickBot="1">
      <c r="A13" s="81"/>
      <c r="B13" s="92" t="s">
        <v>11</v>
      </c>
      <c r="C13" s="17" t="s">
        <v>12</v>
      </c>
      <c r="D13" s="18" t="s">
        <v>19</v>
      </c>
      <c r="E13" s="93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s="5" customFormat="1" ht="14.4" thickBot="1">
      <c r="A14" s="80">
        <v>2018</v>
      </c>
      <c r="B14" s="65">
        <v>0.6</v>
      </c>
      <c r="C14" s="64">
        <v>0.80300000000000005</v>
      </c>
      <c r="D14" s="94">
        <v>4.5999999999999999E-2</v>
      </c>
      <c r="E14" s="65">
        <v>0.6</v>
      </c>
      <c r="F14" s="64">
        <v>0.82750000000000001</v>
      </c>
      <c r="G14" s="94">
        <v>3.5999999999999997E-2</v>
      </c>
      <c r="H14" s="24" t="s">
        <v>28</v>
      </c>
      <c r="I14" s="90">
        <v>0.75929999999999997</v>
      </c>
      <c r="J14" s="90">
        <v>0.71540000000000004</v>
      </c>
      <c r="S14" s="34"/>
      <c r="T14" s="35"/>
      <c r="W14" s="34"/>
      <c r="X14" s="35"/>
    </row>
    <row r="15" spans="1:63" s="35" customFormat="1" ht="14.4" thickBot="1">
      <c r="A15" s="80">
        <v>2019</v>
      </c>
      <c r="B15" s="110">
        <v>0.6</v>
      </c>
      <c r="C15" s="111">
        <v>0.8085</v>
      </c>
      <c r="D15" s="113">
        <f t="shared" ref="D15:D18" si="0">(C15-C14)/C14</f>
        <v>6.849315068493087E-3</v>
      </c>
      <c r="E15" s="110">
        <v>0.6</v>
      </c>
      <c r="F15" s="111">
        <v>0.85509999999999997</v>
      </c>
      <c r="G15" s="113">
        <f t="shared" ref="G15:G18" si="1">(F15-F14)/F14</f>
        <v>3.335347432024164E-2</v>
      </c>
      <c r="H15" s="24" t="s">
        <v>28</v>
      </c>
      <c r="I15" s="90">
        <v>0.73650000000000004</v>
      </c>
      <c r="J15" s="90">
        <v>0.69230000000000003</v>
      </c>
      <c r="S15" s="34"/>
      <c r="W15" s="34"/>
    </row>
    <row r="16" spans="1:63" s="5" customFormat="1" ht="14.4" thickBot="1">
      <c r="A16" s="80">
        <v>2020</v>
      </c>
      <c r="B16" s="110">
        <v>0.6</v>
      </c>
      <c r="C16" s="111">
        <v>0.75216494845360826</v>
      </c>
      <c r="D16" s="113">
        <f t="shared" si="0"/>
        <v>-6.9678480576860519E-2</v>
      </c>
      <c r="E16" s="110">
        <v>0.6</v>
      </c>
      <c r="F16" s="111">
        <v>0.76625902992776063</v>
      </c>
      <c r="G16" s="113">
        <f t="shared" si="1"/>
        <v>-0.1038954158253296</v>
      </c>
      <c r="H16" s="24" t="s">
        <v>28</v>
      </c>
      <c r="I16" s="90">
        <v>0.73740000000000006</v>
      </c>
      <c r="J16" s="90">
        <v>0.70799999999999996</v>
      </c>
      <c r="T16" s="34"/>
      <c r="U16" s="35"/>
      <c r="X16" s="34"/>
      <c r="Y16" s="35"/>
    </row>
    <row r="17" spans="1:25" s="5" customFormat="1" ht="14.4" thickBot="1">
      <c r="A17" s="80">
        <v>2021</v>
      </c>
      <c r="B17" s="110">
        <v>0.6</v>
      </c>
      <c r="C17" s="111">
        <v>0.56859999999999999</v>
      </c>
      <c r="D17" s="113">
        <f t="shared" si="0"/>
        <v>-0.24404879385964914</v>
      </c>
      <c r="E17" s="110">
        <v>0.6</v>
      </c>
      <c r="F17" s="111">
        <v>0.63139999999999996</v>
      </c>
      <c r="G17" s="113">
        <f t="shared" si="1"/>
        <v>-0.17599665995515193</v>
      </c>
      <c r="H17" s="24" t="s">
        <v>28</v>
      </c>
      <c r="I17" s="90">
        <f>'N. 22nd Ave.'!I17</f>
        <v>0.4874</v>
      </c>
      <c r="J17" s="90">
        <f>'N. 22nd Ave.'!J17</f>
        <v>0.4672</v>
      </c>
      <c r="T17" s="34"/>
      <c r="U17" s="35"/>
      <c r="X17" s="34"/>
      <c r="Y17" s="35"/>
    </row>
    <row r="18" spans="1:25" s="5" customFormat="1" ht="14.4" thickBot="1">
      <c r="A18" s="80">
        <v>2022</v>
      </c>
      <c r="B18" s="110">
        <v>0.6</v>
      </c>
      <c r="C18" s="111">
        <v>0.58960000000000001</v>
      </c>
      <c r="D18" s="113">
        <f t="shared" si="0"/>
        <v>3.6932817446359512E-2</v>
      </c>
      <c r="E18" s="110">
        <v>0.6</v>
      </c>
      <c r="F18" s="111">
        <v>0.54879999999999995</v>
      </c>
      <c r="G18" s="113">
        <f t="shared" si="1"/>
        <v>-0.13082039911308205</v>
      </c>
      <c r="H18" s="24" t="s">
        <v>45</v>
      </c>
      <c r="I18" s="90">
        <f>'N. 22nd Ave.'!I18</f>
        <v>0.50949999999999995</v>
      </c>
      <c r="J18" s="90">
        <f>'N. 22nd Ave.'!J18</f>
        <v>0.51470000000000005</v>
      </c>
      <c r="T18" s="36"/>
      <c r="X18" s="36"/>
    </row>
    <row r="19" spans="1:25" s="5" customFormat="1" ht="14.4" thickBot="1">
      <c r="A19" s="80">
        <v>2023</v>
      </c>
      <c r="B19" s="110">
        <v>0.6</v>
      </c>
      <c r="C19" s="111">
        <v>0.29409999999999997</v>
      </c>
      <c r="D19" s="113">
        <f t="shared" ref="D19" si="2">(C19-C18)/C18</f>
        <v>-0.50118724559023076</v>
      </c>
      <c r="E19" s="110">
        <v>0.6</v>
      </c>
      <c r="F19" s="111">
        <v>0.21429999999999999</v>
      </c>
      <c r="G19" s="113">
        <f t="shared" ref="G19" si="3">(F19-F18)/F18</f>
        <v>-0.60951166180758021</v>
      </c>
      <c r="H19" s="24" t="s">
        <v>45</v>
      </c>
      <c r="I19" s="142">
        <f>'N. 22nd Ave.'!I19</f>
        <v>0.4698</v>
      </c>
      <c r="J19" s="142">
        <f>'N. 22nd Ave.'!J19</f>
        <v>0.45379999999999998</v>
      </c>
      <c r="T19" s="36"/>
      <c r="X19" s="36"/>
    </row>
    <row r="20" spans="1:25" s="5" customFormat="1" ht="14.4" thickBot="1">
      <c r="A20" s="79">
        <v>2024</v>
      </c>
      <c r="B20" s="95">
        <v>0.6</v>
      </c>
      <c r="C20" s="96">
        <v>0.85040000000000004</v>
      </c>
      <c r="D20" s="97">
        <f t="shared" ref="D20" si="4">(C20-C19)/C19</f>
        <v>1.8915334920095208</v>
      </c>
      <c r="E20" s="95">
        <v>0.6</v>
      </c>
      <c r="F20" s="96">
        <v>0.95369999999999999</v>
      </c>
      <c r="G20" s="97">
        <f t="shared" ref="G20" si="5">(F20-F19)/F19</f>
        <v>3.4503033131124594</v>
      </c>
      <c r="H20" s="27" t="s">
        <v>28</v>
      </c>
      <c r="I20" s="117">
        <f>'N. 22nd Ave.'!I20</f>
        <v>0.45800000000000002</v>
      </c>
      <c r="J20" s="117">
        <f>'N. 22nd Ave.'!J20</f>
        <v>0.42049999999999998</v>
      </c>
      <c r="T20" s="34"/>
      <c r="U20" s="35"/>
      <c r="X20" s="34"/>
      <c r="Y20" s="35"/>
    </row>
    <row r="21" spans="1:25" s="5" customFormat="1">
      <c r="A21" s="3"/>
      <c r="B21" s="3"/>
      <c r="C21" s="3"/>
      <c r="D21" s="3"/>
      <c r="E21" s="3"/>
      <c r="F21" s="3"/>
      <c r="G21" s="3"/>
      <c r="H21" s="3"/>
      <c r="I21" s="3"/>
      <c r="T21" s="34"/>
      <c r="U21" s="35"/>
      <c r="X21" s="34"/>
      <c r="Y21" s="35"/>
    </row>
    <row r="22" spans="1:25" s="5" customFormat="1">
      <c r="A22" s="3"/>
      <c r="B22" s="3"/>
      <c r="C22" s="3"/>
      <c r="D22" s="3"/>
      <c r="E22" s="3"/>
      <c r="F22" s="3"/>
      <c r="G22" s="3"/>
      <c r="H22" s="3"/>
      <c r="I22" s="3"/>
      <c r="T22" s="34"/>
      <c r="U22" s="35"/>
      <c r="X22" s="34"/>
      <c r="Y22" s="35"/>
    </row>
    <row r="23" spans="1:25" s="5" customFormat="1">
      <c r="A23" s="3"/>
      <c r="B23" s="3"/>
      <c r="C23" s="3"/>
      <c r="D23" s="3"/>
      <c r="E23" s="3"/>
      <c r="F23" s="3"/>
      <c r="G23" s="3"/>
      <c r="H23" s="3"/>
      <c r="I23" s="3"/>
      <c r="T23" s="34"/>
      <c r="U23" s="35"/>
      <c r="X23" s="34"/>
      <c r="Y23" s="35"/>
    </row>
    <row r="24" spans="1:25" s="5" customFormat="1">
      <c r="A24" s="3"/>
      <c r="B24" s="3"/>
      <c r="C24" s="3"/>
      <c r="D24" s="3"/>
      <c r="E24" s="3"/>
      <c r="F24" s="3"/>
      <c r="G24" s="3"/>
      <c r="H24" s="3"/>
      <c r="I24" s="3"/>
      <c r="T24" s="34"/>
      <c r="U24" s="35"/>
      <c r="X24" s="34"/>
      <c r="Y24" s="35"/>
    </row>
    <row r="25" spans="1:25" s="5" customFormat="1">
      <c r="A25" s="3"/>
      <c r="B25" s="3"/>
      <c r="C25" s="3"/>
      <c r="D25" s="3"/>
      <c r="E25" s="3"/>
      <c r="F25" s="3"/>
      <c r="G25" s="3"/>
      <c r="H25" s="3"/>
      <c r="I25" s="3"/>
      <c r="T25" s="34"/>
      <c r="U25" s="35"/>
      <c r="X25" s="34"/>
      <c r="Y25" s="35"/>
    </row>
    <row r="26" spans="1:25" s="5" customFormat="1">
      <c r="A26" s="3"/>
      <c r="B26" s="3"/>
      <c r="C26" s="3"/>
      <c r="D26" s="3"/>
      <c r="E26" s="3"/>
      <c r="F26" s="3"/>
      <c r="G26" s="3"/>
      <c r="H26" s="3"/>
      <c r="I26" s="3"/>
      <c r="L26" s="35"/>
      <c r="M26" s="35"/>
    </row>
    <row r="28" spans="1:25" s="5" customFormat="1">
      <c r="A28" s="3"/>
      <c r="B28" s="3"/>
      <c r="C28" s="3"/>
      <c r="D28" s="3"/>
      <c r="E28" s="3"/>
      <c r="F28" s="3"/>
      <c r="G28" s="3"/>
      <c r="H28" s="3"/>
      <c r="I28" s="3"/>
      <c r="W28" s="36"/>
    </row>
    <row r="29" spans="1:25" s="5" customFormat="1">
      <c r="A29" s="3"/>
      <c r="B29" s="3"/>
      <c r="C29" s="3"/>
      <c r="D29" s="3"/>
      <c r="E29" s="3"/>
      <c r="F29" s="3"/>
      <c r="G29" s="3"/>
      <c r="H29" s="3"/>
      <c r="I29" s="3"/>
      <c r="W29" s="36"/>
    </row>
    <row r="30" spans="1:25" s="5" customFormat="1">
      <c r="A30" s="3"/>
      <c r="B30" s="3"/>
      <c r="C30" s="3"/>
      <c r="D30" s="3"/>
      <c r="E30" s="3"/>
      <c r="F30" s="3"/>
      <c r="G30" s="3"/>
      <c r="H30" s="3"/>
      <c r="I30" s="3"/>
      <c r="W30" s="36"/>
    </row>
    <row r="31" spans="1:25" s="5" customFormat="1">
      <c r="A31" s="3"/>
      <c r="B31" s="3"/>
      <c r="C31" s="3"/>
      <c r="D31" s="3"/>
      <c r="E31" s="3"/>
      <c r="F31" s="3"/>
      <c r="G31" s="3"/>
      <c r="H31" s="3"/>
      <c r="I31" s="3"/>
      <c r="W31" s="36"/>
    </row>
    <row r="32" spans="1:25" s="5" customFormat="1">
      <c r="A32" s="3"/>
      <c r="B32" s="3"/>
      <c r="C32" s="3"/>
      <c r="D32" s="3"/>
      <c r="E32" s="3"/>
      <c r="F32" s="3"/>
      <c r="G32" s="3"/>
      <c r="H32" s="3"/>
      <c r="I32" s="3"/>
      <c r="W32" s="36"/>
    </row>
    <row r="33" spans="1:23" s="5" customFormat="1">
      <c r="A33" s="3"/>
      <c r="B33" s="3"/>
      <c r="C33" s="3"/>
      <c r="D33" s="3"/>
      <c r="E33" s="3"/>
      <c r="F33" s="3"/>
      <c r="G33" s="3"/>
      <c r="H33" s="3"/>
      <c r="I33" s="3"/>
      <c r="W33" s="36"/>
    </row>
    <row r="50" spans="1:54" ht="12" customHeight="1"/>
    <row r="51" spans="1:54" ht="19.05" customHeight="1">
      <c r="A51" s="125" t="s">
        <v>24</v>
      </c>
      <c r="B51" s="125"/>
      <c r="C51" s="125"/>
      <c r="D51" s="125"/>
      <c r="E51" s="125"/>
      <c r="F51" s="125"/>
      <c r="G51" s="125"/>
      <c r="H51" s="126"/>
      <c r="I51" s="126"/>
    </row>
    <row r="52" spans="1:54" ht="12.6" thickBot="1"/>
    <row r="53" spans="1:54" s="4" customFormat="1" ht="14.1" customHeight="1" thickBot="1">
      <c r="B53" s="127">
        <v>2019</v>
      </c>
      <c r="C53" s="128"/>
      <c r="D53" s="127">
        <v>2020</v>
      </c>
      <c r="E53" s="128"/>
      <c r="F53" s="127">
        <v>2021</v>
      </c>
      <c r="G53" s="128"/>
      <c r="H53" s="127">
        <v>2022</v>
      </c>
      <c r="I53" s="128"/>
      <c r="J53" s="127">
        <v>2023</v>
      </c>
      <c r="K53" s="128"/>
      <c r="L53" s="127">
        <v>2024</v>
      </c>
      <c r="M53" s="128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</row>
    <row r="54" spans="1:54" s="4" customFormat="1" ht="13.8" thickBot="1">
      <c r="A54" s="84" t="s">
        <v>7</v>
      </c>
      <c r="B54" s="38" t="s">
        <v>8</v>
      </c>
      <c r="C54" s="18" t="s">
        <v>9</v>
      </c>
      <c r="D54" s="38" t="s">
        <v>8</v>
      </c>
      <c r="E54" s="18" t="s">
        <v>9</v>
      </c>
      <c r="F54" s="38" t="s">
        <v>8</v>
      </c>
      <c r="G54" s="18" t="s">
        <v>9</v>
      </c>
      <c r="H54" s="38" t="s">
        <v>8</v>
      </c>
      <c r="I54" s="18" t="s">
        <v>9</v>
      </c>
      <c r="J54" s="38" t="s">
        <v>8</v>
      </c>
      <c r="K54" s="18" t="s">
        <v>9</v>
      </c>
      <c r="L54" s="38" t="s">
        <v>8</v>
      </c>
      <c r="M54" s="18" t="s">
        <v>9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</row>
    <row r="55" spans="1:54" s="4" customFormat="1" ht="13.2">
      <c r="A55" s="42" t="s">
        <v>0</v>
      </c>
      <c r="B55" s="39">
        <v>306</v>
      </c>
      <c r="C55" s="40">
        <f>B55/B65</f>
        <v>0.80845442536327605</v>
      </c>
      <c r="D55" s="39">
        <v>218.88</v>
      </c>
      <c r="E55" s="40">
        <f>D55/D65</f>
        <v>0.75216494845360826</v>
      </c>
      <c r="F55" s="39">
        <v>152.94</v>
      </c>
      <c r="G55" s="40">
        <f>F55/F65</f>
        <v>0.56855018587360595</v>
      </c>
      <c r="H55" s="39">
        <v>153.88</v>
      </c>
      <c r="I55" s="40">
        <f>H55/H65</f>
        <v>0.58957854406130261</v>
      </c>
      <c r="J55" s="39">
        <v>60</v>
      </c>
      <c r="K55" s="40">
        <v>0.29411764705882354</v>
      </c>
      <c r="L55" s="39">
        <v>21.259999999999998</v>
      </c>
      <c r="M55" s="40">
        <v>0.85040000000000004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</row>
    <row r="56" spans="1:54" s="4" customFormat="1" ht="13.2">
      <c r="A56" s="42" t="s">
        <v>21</v>
      </c>
      <c r="B56" s="43">
        <v>6</v>
      </c>
      <c r="C56" s="44">
        <f>B56/B65</f>
        <v>1.5852047556142668E-2</v>
      </c>
      <c r="D56" s="43">
        <v>12.12</v>
      </c>
      <c r="E56" s="44">
        <f>D56/D65</f>
        <v>4.1649484536082471E-2</v>
      </c>
      <c r="F56" s="43">
        <v>4.0599999999999996</v>
      </c>
      <c r="G56" s="44">
        <f>F56/F65</f>
        <v>1.5092936802973977E-2</v>
      </c>
      <c r="H56" s="43">
        <v>13.12</v>
      </c>
      <c r="I56" s="44">
        <f>H56/H65</f>
        <v>5.0268199233716469E-2</v>
      </c>
      <c r="J56" s="43">
        <v>0</v>
      </c>
      <c r="K56" s="44">
        <v>0</v>
      </c>
      <c r="L56" s="43">
        <v>1.7399999999999998</v>
      </c>
      <c r="M56" s="44">
        <v>6.9599999999999995E-2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</row>
    <row r="57" spans="1:54" s="4" customFormat="1" ht="13.2">
      <c r="A57" s="42" t="s">
        <v>3</v>
      </c>
      <c r="B57" s="43">
        <v>1</v>
      </c>
      <c r="C57" s="44">
        <f>B57/B65</f>
        <v>2.6420079260237781E-3</v>
      </c>
      <c r="D57" s="43">
        <v>2</v>
      </c>
      <c r="E57" s="44">
        <f>D57/D65</f>
        <v>6.8728522336769758E-3</v>
      </c>
      <c r="F57" s="43">
        <v>1</v>
      </c>
      <c r="G57" s="44">
        <f>F57/F65</f>
        <v>3.7174721189591076E-3</v>
      </c>
      <c r="H57" s="43">
        <v>0</v>
      </c>
      <c r="I57" s="44">
        <f>H57/H65</f>
        <v>0</v>
      </c>
      <c r="J57" s="43">
        <v>1</v>
      </c>
      <c r="K57" s="44">
        <v>4.9019607843137254E-3</v>
      </c>
      <c r="L57" s="43">
        <v>0</v>
      </c>
      <c r="M57" s="44">
        <v>0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</row>
    <row r="58" spans="1:54" s="4" customFormat="1" ht="13.2">
      <c r="A58" s="42" t="s">
        <v>1</v>
      </c>
      <c r="B58" s="43">
        <v>12</v>
      </c>
      <c r="C58" s="44">
        <f>B58/B65</f>
        <v>3.1704095112285335E-2</v>
      </c>
      <c r="D58" s="43">
        <v>23</v>
      </c>
      <c r="E58" s="44">
        <f>D58/D65</f>
        <v>7.903780068728522E-2</v>
      </c>
      <c r="F58" s="43">
        <v>6</v>
      </c>
      <c r="G58" s="44">
        <f>F58/F65</f>
        <v>2.2304832713754646E-2</v>
      </c>
      <c r="H58" s="43">
        <v>3</v>
      </c>
      <c r="I58" s="44">
        <f>H58/H65</f>
        <v>1.1494252873563218E-2</v>
      </c>
      <c r="J58" s="43">
        <v>1</v>
      </c>
      <c r="K58" s="44">
        <v>4.9019607843137254E-3</v>
      </c>
      <c r="L58" s="43">
        <v>0</v>
      </c>
      <c r="M58" s="44">
        <v>0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</row>
    <row r="59" spans="1:54" s="4" customFormat="1" ht="13.2">
      <c r="A59" s="42" t="s">
        <v>2</v>
      </c>
      <c r="B59" s="43">
        <v>39</v>
      </c>
      <c r="C59" s="44">
        <f>B59/B65</f>
        <v>0.10303830911492734</v>
      </c>
      <c r="D59" s="43">
        <v>22</v>
      </c>
      <c r="E59" s="44">
        <f>D59/D65</f>
        <v>7.560137457044673E-2</v>
      </c>
      <c r="F59" s="43">
        <v>18</v>
      </c>
      <c r="G59" s="44">
        <f>F59/F65</f>
        <v>6.6914498141263934E-2</v>
      </c>
      <c r="H59" s="43">
        <v>2</v>
      </c>
      <c r="I59" s="44">
        <f>H59/H65</f>
        <v>7.6628352490421452E-3</v>
      </c>
      <c r="J59" s="43">
        <v>5</v>
      </c>
      <c r="K59" s="44">
        <v>2.4509803921568627E-2</v>
      </c>
      <c r="L59" s="43">
        <v>0</v>
      </c>
      <c r="M59" s="44">
        <v>0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</row>
    <row r="60" spans="1:54" s="4" customFormat="1" ht="12.75" customHeight="1">
      <c r="A60" s="45" t="s">
        <v>16</v>
      </c>
      <c r="B60" s="43">
        <v>3.5</v>
      </c>
      <c r="C60" s="44">
        <f>B60/B65</f>
        <v>9.247027741083224E-3</v>
      </c>
      <c r="D60" s="43">
        <v>4</v>
      </c>
      <c r="E60" s="44">
        <f>D60/D65</f>
        <v>1.3745704467353952E-2</v>
      </c>
      <c r="F60" s="43">
        <v>5</v>
      </c>
      <c r="G60" s="44">
        <f>F60/F65</f>
        <v>1.858736059479554E-2</v>
      </c>
      <c r="H60" s="43">
        <v>2</v>
      </c>
      <c r="I60" s="44">
        <f>H60/H65</f>
        <v>7.6628352490421452E-3</v>
      </c>
      <c r="J60" s="43">
        <v>3</v>
      </c>
      <c r="K60" s="44">
        <v>1.4705882352941176E-2</v>
      </c>
      <c r="L60" s="43">
        <v>0</v>
      </c>
      <c r="M60" s="44">
        <v>0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</row>
    <row r="61" spans="1:54" s="4" customFormat="1" ht="13.2">
      <c r="A61" s="42" t="s">
        <v>37</v>
      </c>
      <c r="B61" s="43">
        <v>10</v>
      </c>
      <c r="C61" s="44">
        <f>B61/B65</f>
        <v>2.6420079260237782E-2</v>
      </c>
      <c r="D61" s="43">
        <v>5</v>
      </c>
      <c r="E61" s="44">
        <f>D61/D65</f>
        <v>1.7182130584192441E-2</v>
      </c>
      <c r="F61" s="43">
        <v>1</v>
      </c>
      <c r="G61" s="44">
        <f>F61/F65</f>
        <v>3.7174721189591076E-3</v>
      </c>
      <c r="H61" s="43">
        <v>2</v>
      </c>
      <c r="I61" s="44">
        <f>H61/H65</f>
        <v>7.6628352490421452E-3</v>
      </c>
      <c r="J61" s="43">
        <v>1</v>
      </c>
      <c r="K61" s="44">
        <v>4.9019607843137254E-3</v>
      </c>
      <c r="L61" s="43">
        <v>0</v>
      </c>
      <c r="M61" s="44">
        <v>0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</row>
    <row r="62" spans="1:54" s="4" customFormat="1" ht="13.2">
      <c r="A62" s="42" t="s">
        <v>34</v>
      </c>
      <c r="B62" s="43">
        <v>1</v>
      </c>
      <c r="C62" s="44">
        <f>B62/B65</f>
        <v>2.6420079260237781E-3</v>
      </c>
      <c r="D62" s="43">
        <v>3</v>
      </c>
      <c r="E62" s="44">
        <f>D62/D65</f>
        <v>1.0309278350515464E-2</v>
      </c>
      <c r="F62" s="43">
        <v>79</v>
      </c>
      <c r="G62" s="44">
        <f>F62/F65</f>
        <v>0.29368029739776952</v>
      </c>
      <c r="H62" s="43">
        <v>85</v>
      </c>
      <c r="I62" s="44">
        <f>H62/H65</f>
        <v>0.32567049808429116</v>
      </c>
      <c r="J62" s="43">
        <v>132</v>
      </c>
      <c r="K62" s="44">
        <v>0.6470588235294118</v>
      </c>
      <c r="L62" s="43">
        <v>2</v>
      </c>
      <c r="M62" s="44">
        <v>8.0000000000000016E-2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</row>
    <row r="63" spans="1:54" s="4" customFormat="1" ht="13.2">
      <c r="A63" s="42" t="s">
        <v>5</v>
      </c>
      <c r="B63" s="43">
        <v>0</v>
      </c>
      <c r="C63" s="44">
        <f>B63/B65</f>
        <v>0</v>
      </c>
      <c r="D63" s="43">
        <v>0</v>
      </c>
      <c r="E63" s="44">
        <f>D63/D65</f>
        <v>0</v>
      </c>
      <c r="F63" s="43">
        <v>1</v>
      </c>
      <c r="G63" s="44">
        <f>F63/F65</f>
        <v>3.7174721189591076E-3</v>
      </c>
      <c r="H63" s="43">
        <v>0</v>
      </c>
      <c r="I63" s="44">
        <f>H63/H65</f>
        <v>0</v>
      </c>
      <c r="J63" s="43">
        <v>1</v>
      </c>
      <c r="K63" s="44">
        <v>4.9019607843137254E-3</v>
      </c>
      <c r="L63" s="43">
        <v>0</v>
      </c>
      <c r="M63" s="44">
        <v>0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</row>
    <row r="64" spans="1:54" s="4" customFormat="1" ht="13.2">
      <c r="A64" s="42" t="s">
        <v>4</v>
      </c>
      <c r="B64" s="43">
        <v>0</v>
      </c>
      <c r="C64" s="44">
        <f>B64/B65</f>
        <v>0</v>
      </c>
      <c r="D64" s="43">
        <v>1</v>
      </c>
      <c r="E64" s="44">
        <f>D64/D65</f>
        <v>3.4364261168384879E-3</v>
      </c>
      <c r="F64" s="43">
        <v>1</v>
      </c>
      <c r="G64" s="44">
        <f>F64/F65</f>
        <v>3.7174721189591076E-3</v>
      </c>
      <c r="H64" s="43">
        <v>0</v>
      </c>
      <c r="I64" s="44">
        <f>H64/H65</f>
        <v>0</v>
      </c>
      <c r="J64" s="43">
        <v>0</v>
      </c>
      <c r="K64" s="44">
        <v>0</v>
      </c>
      <c r="L64" s="43">
        <v>0</v>
      </c>
      <c r="M64" s="44">
        <v>0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</row>
    <row r="65" spans="1:64" s="4" customFormat="1" ht="13.8" thickBot="1">
      <c r="A65" s="42" t="s">
        <v>6</v>
      </c>
      <c r="B65" s="77">
        <f t="shared" ref="B65:E65" si="6">SUM(B55:B64)</f>
        <v>378.5</v>
      </c>
      <c r="C65" s="78">
        <f t="shared" si="6"/>
        <v>0.99999999999999989</v>
      </c>
      <c r="D65" s="77">
        <f t="shared" si="6"/>
        <v>291</v>
      </c>
      <c r="E65" s="78">
        <f t="shared" si="6"/>
        <v>0.99999999999999989</v>
      </c>
      <c r="F65" s="77">
        <f>SUM(F55:F64)</f>
        <v>269</v>
      </c>
      <c r="G65" s="78">
        <f>SUM(G55:G64)</f>
        <v>1</v>
      </c>
      <c r="H65" s="77">
        <f>SUM(H55:H64)</f>
        <v>261</v>
      </c>
      <c r="I65" s="78">
        <f>SUM(I55:I64)</f>
        <v>0.99999999999999978</v>
      </c>
      <c r="J65" s="77">
        <v>204</v>
      </c>
      <c r="K65" s="78">
        <v>1</v>
      </c>
      <c r="L65" s="77">
        <v>24.999999999999996</v>
      </c>
      <c r="M65" s="78">
        <v>1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</row>
    <row r="66" spans="1:64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</row>
    <row r="67" spans="1:64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</row>
    <row r="68" spans="1:64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</row>
    <row r="70" spans="1:64" s="4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64" s="4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87" spans="1:60" ht="41.1" customHeight="1">
      <c r="A87" s="50"/>
      <c r="B87" s="122" t="s">
        <v>38</v>
      </c>
      <c r="C87" s="122"/>
      <c r="D87" s="122"/>
      <c r="E87" s="122"/>
      <c r="F87" s="122"/>
      <c r="G87" s="50"/>
      <c r="H87" s="51"/>
      <c r="I87" s="51"/>
    </row>
    <row r="88" spans="1:60" ht="12.6" thickBot="1"/>
    <row r="89" spans="1:60" s="4" customFormat="1" ht="13.8" thickBot="1">
      <c r="C89" s="3"/>
      <c r="D89" s="52">
        <v>2019</v>
      </c>
      <c r="E89" s="52">
        <v>2020</v>
      </c>
      <c r="F89" s="52">
        <v>2021</v>
      </c>
      <c r="G89" s="52">
        <v>2022</v>
      </c>
      <c r="H89" s="52">
        <v>2023</v>
      </c>
      <c r="I89" s="52">
        <v>2024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</row>
    <row r="90" spans="1:60" s="4" customFormat="1" ht="13.2">
      <c r="B90" s="42" t="s">
        <v>21</v>
      </c>
      <c r="C90" s="53"/>
      <c r="D90" s="54">
        <v>11</v>
      </c>
      <c r="E90" s="58">
        <v>9</v>
      </c>
      <c r="F90" s="58">
        <v>5</v>
      </c>
      <c r="G90" s="58">
        <v>1</v>
      </c>
      <c r="H90" s="58">
        <v>2</v>
      </c>
      <c r="I90" s="58">
        <v>0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</row>
    <row r="91" spans="1:60" s="4" customFormat="1" ht="13.2">
      <c r="B91" s="42" t="s">
        <v>3</v>
      </c>
      <c r="C91" s="56"/>
      <c r="D91" s="57">
        <v>9</v>
      </c>
      <c r="E91" s="58">
        <v>2</v>
      </c>
      <c r="F91" s="58">
        <v>3</v>
      </c>
      <c r="G91" s="58">
        <v>1</v>
      </c>
      <c r="H91" s="58">
        <v>0</v>
      </c>
      <c r="I91" s="58">
        <v>0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</row>
    <row r="92" spans="1:60" s="4" customFormat="1" ht="13.2">
      <c r="B92" s="42" t="s">
        <v>52</v>
      </c>
      <c r="C92" s="56"/>
      <c r="D92" s="57">
        <v>15</v>
      </c>
      <c r="E92" s="58">
        <v>6</v>
      </c>
      <c r="F92" s="58">
        <v>8</v>
      </c>
      <c r="G92" s="58">
        <v>10</v>
      </c>
      <c r="H92" s="58">
        <v>3</v>
      </c>
      <c r="I92" s="58">
        <v>0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</row>
    <row r="93" spans="1:60" s="4" customFormat="1" ht="13.2">
      <c r="B93" s="42" t="s">
        <v>2</v>
      </c>
      <c r="C93" s="56"/>
      <c r="D93" s="57">
        <v>23</v>
      </c>
      <c r="E93" s="58">
        <v>14</v>
      </c>
      <c r="F93" s="58">
        <v>8</v>
      </c>
      <c r="G93" s="58">
        <v>7</v>
      </c>
      <c r="H93" s="58">
        <v>5</v>
      </c>
      <c r="I93" s="58">
        <v>1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</row>
    <row r="94" spans="1:60" s="4" customFormat="1" ht="12.75" customHeight="1">
      <c r="B94" s="45" t="s">
        <v>16</v>
      </c>
      <c r="C94" s="56"/>
      <c r="D94" s="57">
        <v>28</v>
      </c>
      <c r="E94" s="58">
        <v>22</v>
      </c>
      <c r="F94" s="58">
        <v>13</v>
      </c>
      <c r="G94" s="58">
        <v>12</v>
      </c>
      <c r="H94" s="58">
        <v>11</v>
      </c>
      <c r="I94" s="58">
        <v>0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</row>
    <row r="95" spans="1:60" s="4" customFormat="1" ht="12.75" customHeight="1">
      <c r="B95" s="42" t="s">
        <v>34</v>
      </c>
      <c r="C95" s="56"/>
      <c r="D95" s="57">
        <v>24</v>
      </c>
      <c r="E95" s="58">
        <v>24</v>
      </c>
      <c r="F95" s="58">
        <v>34</v>
      </c>
      <c r="G95" s="58">
        <v>21</v>
      </c>
      <c r="H95" s="58">
        <v>22</v>
      </c>
      <c r="I95" s="58">
        <v>2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</row>
    <row r="96" spans="1:60" s="4" customFormat="1" ht="15" customHeight="1">
      <c r="B96" s="42" t="s">
        <v>5</v>
      </c>
      <c r="C96" s="56"/>
      <c r="D96" s="57">
        <v>6</v>
      </c>
      <c r="E96" s="58">
        <v>5</v>
      </c>
      <c r="F96" s="58">
        <v>1</v>
      </c>
      <c r="G96" s="58">
        <v>2</v>
      </c>
      <c r="H96" s="58">
        <v>0</v>
      </c>
      <c r="I96" s="58">
        <v>0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</row>
    <row r="97" spans="2:64" s="4" customFormat="1" ht="15" customHeight="1" thickBot="1">
      <c r="B97" s="42" t="s">
        <v>4</v>
      </c>
      <c r="C97" s="53"/>
      <c r="D97" s="59">
        <v>3</v>
      </c>
      <c r="E97" s="60">
        <v>2</v>
      </c>
      <c r="F97" s="60">
        <v>2</v>
      </c>
      <c r="G97" s="60">
        <v>1</v>
      </c>
      <c r="H97" s="60">
        <v>0</v>
      </c>
      <c r="I97" s="60">
        <v>0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</row>
    <row r="98" spans="2:64" s="4" customFormat="1" ht="13.2">
      <c r="B98" s="3"/>
      <c r="C98" s="3"/>
      <c r="D98" s="3"/>
      <c r="E98" s="3"/>
      <c r="F98" s="3"/>
      <c r="G98" s="3"/>
      <c r="H98" s="3"/>
      <c r="I98" s="37">
        <v>0</v>
      </c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</row>
    <row r="100" spans="2:64" ht="17.399999999999999">
      <c r="B100" s="122" t="s">
        <v>40</v>
      </c>
      <c r="C100" s="122"/>
      <c r="D100" s="122"/>
      <c r="E100" s="122"/>
      <c r="F100" s="122"/>
    </row>
    <row r="101" spans="2:64" ht="18.75" customHeight="1">
      <c r="BL101" s="3"/>
    </row>
    <row r="102" spans="2:64" ht="13.2">
      <c r="C102" s="118">
        <v>19.399999999999999</v>
      </c>
      <c r="D102" s="46" t="s">
        <v>41</v>
      </c>
      <c r="BL102" s="3"/>
    </row>
    <row r="103" spans="2:64" ht="13.2">
      <c r="C103" s="109">
        <v>33.200000000000003</v>
      </c>
      <c r="D103" s="46" t="s">
        <v>42</v>
      </c>
      <c r="BL103" s="3"/>
    </row>
    <row r="104" spans="2:64">
      <c r="BL104" s="3"/>
    </row>
  </sheetData>
  <mergeCells count="17">
    <mergeCell ref="L53:M53"/>
    <mergeCell ref="A1:I1"/>
    <mergeCell ref="A2:I2"/>
    <mergeCell ref="A3:I3"/>
    <mergeCell ref="A10:I10"/>
    <mergeCell ref="A11:G11"/>
    <mergeCell ref="B100:F100"/>
    <mergeCell ref="I12:J12"/>
    <mergeCell ref="A51:I51"/>
    <mergeCell ref="B87:F87"/>
    <mergeCell ref="B53:C53"/>
    <mergeCell ref="F53:G53"/>
    <mergeCell ref="H53:I53"/>
    <mergeCell ref="D53:E53"/>
    <mergeCell ref="J53:K53"/>
    <mergeCell ref="B12:D12"/>
    <mergeCell ref="E12:G12"/>
  </mergeCells>
  <pageMargins left="0.7" right="0.7" top="0.75" bottom="0.75" header="0.3" footer="0.3"/>
  <pageSetup orientation="portrait" r:id="rId1"/>
  <rowBreaks count="1" manualBreakCount="1">
    <brk id="50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N104"/>
  <sheetViews>
    <sheetView showGridLines="0" zoomScaleNormal="100" zoomScaleSheetLayoutView="100" workbookViewId="0">
      <selection activeCell="K101" sqref="K101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75" style="3" customWidth="1"/>
    <col min="9" max="9" width="11.375" style="3" customWidth="1"/>
    <col min="10" max="13" width="11.375" style="5" customWidth="1"/>
    <col min="14" max="58" width="5.125" style="5" customWidth="1"/>
    <col min="59" max="66" width="11.375" style="5" customWidth="1"/>
    <col min="67" max="16384" width="11.375" style="3"/>
  </cols>
  <sheetData>
    <row r="1" spans="1:66" ht="15" customHeight="1"/>
    <row r="2" spans="1:66" ht="22.8">
      <c r="A2" s="134" t="s">
        <v>33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66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66" ht="6.75" customHeight="1">
      <c r="F4" s="4"/>
      <c r="I4" s="3" t="s">
        <v>44</v>
      </c>
    </row>
    <row r="5" spans="1:66" ht="13.8" thickBot="1">
      <c r="F5" s="4"/>
    </row>
    <row r="6" spans="1:66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6">
        <v>2023</v>
      </c>
      <c r="H6" s="7">
        <v>2024</v>
      </c>
      <c r="I6" s="121"/>
      <c r="J6" s="121"/>
      <c r="K6" s="121"/>
      <c r="L6" s="14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</row>
    <row r="7" spans="1:66" s="1" customFormat="1" ht="14.4" thickBot="1">
      <c r="A7" s="9" t="s">
        <v>15</v>
      </c>
      <c r="B7" s="10">
        <v>1</v>
      </c>
      <c r="C7" s="10">
        <v>0.7802</v>
      </c>
      <c r="D7" s="10">
        <v>0.66666666666666663</v>
      </c>
      <c r="E7" s="10">
        <v>0.61539999999999995</v>
      </c>
      <c r="F7" s="10">
        <v>0.84550000000000003</v>
      </c>
      <c r="G7" s="147">
        <v>0.96</v>
      </c>
      <c r="H7" s="148">
        <v>0.72</v>
      </c>
      <c r="I7" s="144"/>
      <c r="J7" s="144"/>
      <c r="K7" s="144"/>
      <c r="L7" s="14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</row>
    <row r="8" spans="1:66" ht="15" customHeight="1">
      <c r="C8" s="12"/>
      <c r="D8" s="12" t="s">
        <v>47</v>
      </c>
    </row>
    <row r="9" spans="1:66" ht="15" customHeight="1"/>
    <row r="10" spans="1:66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66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66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1:66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  <row r="14" spans="1:66" ht="14.4" thickBot="1">
      <c r="A14" s="80">
        <v>2018</v>
      </c>
      <c r="B14" s="65">
        <v>0.6</v>
      </c>
      <c r="C14" s="64">
        <v>0.67149999999999999</v>
      </c>
      <c r="D14" s="94">
        <v>-2.5000000000000001E-2</v>
      </c>
      <c r="E14" s="65">
        <v>0.6</v>
      </c>
      <c r="F14" s="64">
        <v>0.67469999999999997</v>
      </c>
      <c r="G14" s="94">
        <v>8.1000000000000003E-2</v>
      </c>
      <c r="H14" s="24" t="s">
        <v>28</v>
      </c>
      <c r="I14" s="90">
        <v>0.75929999999999997</v>
      </c>
      <c r="J14" s="90">
        <v>0.71540000000000004</v>
      </c>
      <c r="T14" s="34"/>
      <c r="U14" s="35"/>
      <c r="X14" s="34"/>
      <c r="Y14" s="35"/>
    </row>
    <row r="15" spans="1:66" s="104" customFormat="1" ht="14.4" thickBot="1">
      <c r="A15" s="80">
        <v>2019</v>
      </c>
      <c r="B15" s="110">
        <v>0.6</v>
      </c>
      <c r="C15" s="111">
        <v>0.73089999999999999</v>
      </c>
      <c r="D15" s="113">
        <f t="shared" ref="D15" si="0">(C15-C14)/C14</f>
        <v>8.8458674609084159E-2</v>
      </c>
      <c r="E15" s="114">
        <v>0.6</v>
      </c>
      <c r="F15" s="111">
        <v>0.71579999999999999</v>
      </c>
      <c r="G15" s="113">
        <f t="shared" ref="G15" si="1">(F15-F14)/F14</f>
        <v>6.0915962650066734E-2</v>
      </c>
      <c r="H15" s="24" t="s">
        <v>28</v>
      </c>
      <c r="I15" s="90">
        <v>0.73650000000000004</v>
      </c>
      <c r="J15" s="90">
        <v>0.69230000000000003</v>
      </c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5"/>
      <c r="V15" s="35"/>
      <c r="W15" s="35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</row>
    <row r="16" spans="1:66" ht="14.4" thickBot="1">
      <c r="A16" s="80">
        <v>2020</v>
      </c>
      <c r="B16" s="110">
        <v>0.6</v>
      </c>
      <c r="C16" s="111">
        <v>0.75251336898395726</v>
      </c>
      <c r="D16" s="113">
        <f>(C16-C15)/C15</f>
        <v>2.9570897501651761E-2</v>
      </c>
      <c r="E16" s="114">
        <v>0.6</v>
      </c>
      <c r="F16" s="111">
        <v>0.72988452655889136</v>
      </c>
      <c r="G16" s="113">
        <f>(F16-F15)/F15</f>
        <v>1.9676622742234372E-2</v>
      </c>
      <c r="H16" s="24" t="s">
        <v>28</v>
      </c>
      <c r="I16" s="90">
        <v>0.73740000000000006</v>
      </c>
      <c r="J16" s="90">
        <v>0.70799999999999996</v>
      </c>
      <c r="T16" s="34"/>
      <c r="U16" s="35"/>
      <c r="X16" s="34"/>
      <c r="Y16" s="35"/>
    </row>
    <row r="17" spans="1:25" ht="14.4" thickBot="1">
      <c r="A17" s="80">
        <v>2021</v>
      </c>
      <c r="B17" s="110">
        <v>0.6</v>
      </c>
      <c r="C17" s="111">
        <v>0.52529999999999999</v>
      </c>
      <c r="D17" s="113">
        <f>(C17-C16)/C16</f>
        <v>-0.30193931210915298</v>
      </c>
      <c r="E17" s="114">
        <v>0.6</v>
      </c>
      <c r="F17" s="111">
        <v>0.46689999999999998</v>
      </c>
      <c r="G17" s="113">
        <f>(F17-F16)/F16</f>
        <v>-0.36030977091507399</v>
      </c>
      <c r="H17" s="24" t="s">
        <v>45</v>
      </c>
      <c r="I17" s="90">
        <f>'N. 51st Ave.'!I17</f>
        <v>0.4874</v>
      </c>
      <c r="J17" s="90">
        <f>'N. 51st Ave.'!J17</f>
        <v>0.4672</v>
      </c>
      <c r="T17" s="34"/>
      <c r="U17" s="35"/>
      <c r="X17" s="34"/>
      <c r="Y17" s="35"/>
    </row>
    <row r="18" spans="1:25" ht="14.4" thickBot="1">
      <c r="A18" s="80">
        <v>2022</v>
      </c>
      <c r="B18" s="110">
        <v>0.6</v>
      </c>
      <c r="C18" s="111">
        <v>0.55379999999999996</v>
      </c>
      <c r="D18" s="113">
        <f>(C18-C17)/C17</f>
        <v>5.4254711593375159E-2</v>
      </c>
      <c r="E18" s="114">
        <v>0.6</v>
      </c>
      <c r="F18" s="111">
        <v>0.59340000000000004</v>
      </c>
      <c r="G18" s="113">
        <f>(F18-F17)/F17</f>
        <v>0.27093596059113312</v>
      </c>
      <c r="H18" s="24" t="s">
        <v>45</v>
      </c>
      <c r="I18" s="90">
        <v>0.50949999999999995</v>
      </c>
      <c r="J18" s="90">
        <v>0.51470000000000005</v>
      </c>
      <c r="T18" s="36"/>
      <c r="X18" s="36"/>
    </row>
    <row r="19" spans="1:25" ht="14.4" thickBot="1">
      <c r="A19" s="80">
        <v>2023</v>
      </c>
      <c r="B19" s="110">
        <v>0.6</v>
      </c>
      <c r="C19" s="111">
        <v>0.41920000000000002</v>
      </c>
      <c r="D19" s="113">
        <f>(C19-C18)/C18</f>
        <v>-0.24304803178042605</v>
      </c>
      <c r="E19" s="114">
        <v>0.6</v>
      </c>
      <c r="F19" s="111">
        <v>0.42720000000000002</v>
      </c>
      <c r="G19" s="113">
        <f>(F19-F18)/F18</f>
        <v>-0.28008088978766432</v>
      </c>
      <c r="H19" s="24" t="s">
        <v>45</v>
      </c>
      <c r="I19" s="142">
        <v>0.4698</v>
      </c>
      <c r="J19" s="142">
        <v>0.45379999999999998</v>
      </c>
      <c r="T19" s="36"/>
      <c r="X19" s="36"/>
    </row>
    <row r="20" spans="1:25" ht="14.4" thickBot="1">
      <c r="A20" s="79">
        <v>2024</v>
      </c>
      <c r="B20" s="95">
        <v>0.6</v>
      </c>
      <c r="C20" s="96">
        <v>0.4299</v>
      </c>
      <c r="D20" s="97">
        <f>(C20-C19)/C19</f>
        <v>2.5524809160305313E-2</v>
      </c>
      <c r="E20" s="105">
        <v>0.6</v>
      </c>
      <c r="F20" s="96">
        <v>0.38009999999999999</v>
      </c>
      <c r="G20" s="97">
        <f>(F20-F19)/F19</f>
        <v>-0.11025280898876411</v>
      </c>
      <c r="H20" s="27" t="s">
        <v>45</v>
      </c>
      <c r="I20" s="117">
        <v>0.45800000000000002</v>
      </c>
      <c r="J20" s="117">
        <v>0.42049999999999998</v>
      </c>
      <c r="T20" s="34"/>
      <c r="U20" s="35"/>
      <c r="X20" s="34"/>
      <c r="Y20" s="35"/>
    </row>
    <row r="21" spans="1:25">
      <c r="T21" s="34"/>
      <c r="U21" s="35"/>
      <c r="X21" s="34"/>
      <c r="Y21" s="35"/>
    </row>
    <row r="22" spans="1:25">
      <c r="T22" s="34"/>
      <c r="U22" s="35"/>
      <c r="X22" s="34"/>
      <c r="Y22" s="35"/>
    </row>
    <row r="23" spans="1:25">
      <c r="T23" s="34"/>
      <c r="U23" s="35"/>
      <c r="X23" s="34"/>
      <c r="Y23" s="35"/>
    </row>
    <row r="24" spans="1:25">
      <c r="T24" s="34"/>
      <c r="U24" s="35"/>
      <c r="X24" s="34"/>
      <c r="Y24" s="35"/>
    </row>
    <row r="25" spans="1:25">
      <c r="T25" s="34"/>
      <c r="U25" s="35"/>
      <c r="X25" s="34"/>
      <c r="Y25" s="35"/>
    </row>
    <row r="26" spans="1:25">
      <c r="L26" s="35"/>
      <c r="M26" s="35"/>
    </row>
    <row r="28" spans="1:25">
      <c r="W28" s="36"/>
    </row>
    <row r="29" spans="1:25">
      <c r="W29" s="36"/>
    </row>
    <row r="30" spans="1:25">
      <c r="W30" s="36"/>
    </row>
    <row r="31" spans="1:25">
      <c r="W31" s="36"/>
    </row>
    <row r="32" spans="1:25">
      <c r="W32" s="36"/>
    </row>
    <row r="33" spans="23:23">
      <c r="W33" s="36"/>
    </row>
    <row r="50" spans="1:66" ht="12" customHeight="1"/>
    <row r="51" spans="1:66" ht="19.05" customHeight="1">
      <c r="A51" s="125" t="s">
        <v>24</v>
      </c>
      <c r="B51" s="125"/>
      <c r="C51" s="125"/>
      <c r="D51" s="125"/>
      <c r="E51" s="125"/>
      <c r="F51" s="125"/>
      <c r="G51" s="125"/>
      <c r="H51" s="126"/>
      <c r="I51" s="126"/>
    </row>
    <row r="52" spans="1:66" ht="12.6" thickBot="1"/>
    <row r="53" spans="1:66" s="4" customFormat="1" ht="14.1" customHeight="1" thickBot="1">
      <c r="B53" s="138">
        <v>2019</v>
      </c>
      <c r="C53" s="139"/>
      <c r="D53" s="138">
        <v>2020</v>
      </c>
      <c r="E53" s="139"/>
      <c r="F53" s="138">
        <v>2021</v>
      </c>
      <c r="G53" s="139"/>
      <c r="H53" s="138">
        <v>2022</v>
      </c>
      <c r="I53" s="139"/>
      <c r="J53" s="138">
        <v>2023</v>
      </c>
      <c r="K53" s="139"/>
      <c r="L53" s="138">
        <v>2024</v>
      </c>
      <c r="M53" s="139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</row>
    <row r="54" spans="1:66" s="4" customFormat="1" ht="13.8" thickBot="1">
      <c r="A54" s="84" t="s">
        <v>7</v>
      </c>
      <c r="B54" s="38" t="s">
        <v>8</v>
      </c>
      <c r="C54" s="18" t="s">
        <v>9</v>
      </c>
      <c r="D54" s="38" t="s">
        <v>8</v>
      </c>
      <c r="E54" s="18" t="s">
        <v>9</v>
      </c>
      <c r="F54" s="38" t="s">
        <v>8</v>
      </c>
      <c r="G54" s="18" t="s">
        <v>9</v>
      </c>
      <c r="H54" s="38" t="s">
        <v>8</v>
      </c>
      <c r="I54" s="18" t="s">
        <v>9</v>
      </c>
      <c r="J54" s="38" t="s">
        <v>8</v>
      </c>
      <c r="K54" s="18" t="s">
        <v>9</v>
      </c>
      <c r="L54" s="38" t="s">
        <v>8</v>
      </c>
      <c r="M54" s="18" t="s">
        <v>9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</row>
    <row r="55" spans="1:66" s="4" customFormat="1" ht="13.2">
      <c r="A55" s="42" t="s">
        <v>0</v>
      </c>
      <c r="B55" s="39">
        <v>255.82</v>
      </c>
      <c r="C55" s="40">
        <f>B55/B65</f>
        <v>0.73091428571428574</v>
      </c>
      <c r="D55" s="39">
        <v>211.08</v>
      </c>
      <c r="E55" s="40">
        <f>D55/D65</f>
        <v>0.75251336898395726</v>
      </c>
      <c r="F55" s="39">
        <v>118.72</v>
      </c>
      <c r="G55" s="40">
        <f>F55/F65</f>
        <v>0.488559670781893</v>
      </c>
      <c r="H55" s="39">
        <v>237.29999999999998</v>
      </c>
      <c r="I55" s="40">
        <f>H55/H65</f>
        <v>0.55379229871645275</v>
      </c>
      <c r="J55" s="39">
        <v>240.61999999999998</v>
      </c>
      <c r="K55" s="40">
        <v>0.41919860627177696</v>
      </c>
      <c r="L55" s="39">
        <v>234.72</v>
      </c>
      <c r="M55" s="40">
        <v>0.42989010989010989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</row>
    <row r="56" spans="1:66" s="4" customFormat="1" ht="13.2">
      <c r="A56" s="42" t="s">
        <v>21</v>
      </c>
      <c r="B56" s="43">
        <v>23.18</v>
      </c>
      <c r="C56" s="44">
        <f>B56/B65</f>
        <v>6.6228571428571428E-2</v>
      </c>
      <c r="D56" s="43">
        <v>18.919999999999998</v>
      </c>
      <c r="E56" s="44">
        <f>D56/D65</f>
        <v>6.7450980392156856E-2</v>
      </c>
      <c r="F56" s="43">
        <v>9.2799999999999994</v>
      </c>
      <c r="G56" s="44">
        <f>F56/F65</f>
        <v>3.8189300411522631E-2</v>
      </c>
      <c r="H56" s="43">
        <v>10.7</v>
      </c>
      <c r="I56" s="44">
        <f>H56/H65</f>
        <v>2.49708284714119E-2</v>
      </c>
      <c r="J56" s="43">
        <v>6.38</v>
      </c>
      <c r="K56" s="44">
        <v>1.1114982578397213E-2</v>
      </c>
      <c r="L56" s="43">
        <v>9.2799999999999994</v>
      </c>
      <c r="M56" s="44">
        <v>1.6996336996336996E-2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</row>
    <row r="57" spans="1:66" s="4" customFormat="1" ht="13.2">
      <c r="A57" s="42" t="s">
        <v>3</v>
      </c>
      <c r="B57" s="43">
        <v>2</v>
      </c>
      <c r="C57" s="44">
        <f>B57/B65</f>
        <v>5.7142857142857143E-3</v>
      </c>
      <c r="D57" s="43">
        <v>0</v>
      </c>
      <c r="E57" s="44">
        <f>D57/D65</f>
        <v>0</v>
      </c>
      <c r="F57" s="43">
        <v>0</v>
      </c>
      <c r="G57" s="44">
        <f>F57/F65</f>
        <v>0</v>
      </c>
      <c r="H57" s="43">
        <v>0</v>
      </c>
      <c r="I57" s="44">
        <f>H57/H65</f>
        <v>0</v>
      </c>
      <c r="J57" s="43">
        <v>0</v>
      </c>
      <c r="K57" s="44">
        <v>0</v>
      </c>
      <c r="L57" s="43">
        <v>1</v>
      </c>
      <c r="M57" s="44">
        <v>1.8315018315018315E-3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</row>
    <row r="58" spans="1:66" s="4" customFormat="1" ht="13.2">
      <c r="A58" s="42" t="s">
        <v>1</v>
      </c>
      <c r="B58" s="43">
        <v>13</v>
      </c>
      <c r="C58" s="44">
        <f>B58/B65</f>
        <v>3.7142857142857144E-2</v>
      </c>
      <c r="D58" s="43">
        <v>17</v>
      </c>
      <c r="E58" s="44">
        <f>D58/D65</f>
        <v>6.0606060606060608E-2</v>
      </c>
      <c r="F58" s="43">
        <v>10</v>
      </c>
      <c r="G58" s="44">
        <f>F58/F65</f>
        <v>4.1152263374485597E-2</v>
      </c>
      <c r="H58" s="43">
        <v>5</v>
      </c>
      <c r="I58" s="44">
        <f>H58/H65</f>
        <v>1.1668611435239206E-2</v>
      </c>
      <c r="J58" s="43">
        <v>15</v>
      </c>
      <c r="K58" s="44">
        <v>2.6132404181184669E-2</v>
      </c>
      <c r="L58" s="43">
        <v>1</v>
      </c>
      <c r="M58" s="44">
        <v>1.8315018315018315E-3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</row>
    <row r="59" spans="1:66" s="4" customFormat="1" ht="13.2">
      <c r="A59" s="42" t="s">
        <v>2</v>
      </c>
      <c r="B59" s="43">
        <v>21</v>
      </c>
      <c r="C59" s="44">
        <f>B59/B65</f>
        <v>0.06</v>
      </c>
      <c r="D59" s="43">
        <v>21</v>
      </c>
      <c r="E59" s="44">
        <f>D59/D65</f>
        <v>7.4866310160427801E-2</v>
      </c>
      <c r="F59" s="43">
        <v>6</v>
      </c>
      <c r="G59" s="44">
        <f>F59/F65</f>
        <v>2.4691358024691357E-2</v>
      </c>
      <c r="H59" s="43">
        <v>7</v>
      </c>
      <c r="I59" s="44">
        <f>H59/H65</f>
        <v>1.6336056009334889E-2</v>
      </c>
      <c r="J59" s="43">
        <v>19</v>
      </c>
      <c r="K59" s="44">
        <v>3.3101045296167246E-2</v>
      </c>
      <c r="L59" s="43">
        <v>30</v>
      </c>
      <c r="M59" s="44">
        <v>5.4945054945054944E-2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</row>
    <row r="60" spans="1:66" s="4" customFormat="1" ht="12.75" customHeight="1">
      <c r="A60" s="45" t="s">
        <v>16</v>
      </c>
      <c r="B60" s="43">
        <v>6</v>
      </c>
      <c r="C60" s="44">
        <f>B60/B65</f>
        <v>1.7142857142857144E-2</v>
      </c>
      <c r="D60" s="43">
        <v>1.5</v>
      </c>
      <c r="E60" s="44">
        <f>D60/D65</f>
        <v>5.3475935828877002E-3</v>
      </c>
      <c r="F60" s="43">
        <v>0</v>
      </c>
      <c r="G60" s="44">
        <f>F60/F65</f>
        <v>0</v>
      </c>
      <c r="H60" s="43">
        <v>9.5</v>
      </c>
      <c r="I60" s="44">
        <f>H60/H65</f>
        <v>2.2170361726954493E-2</v>
      </c>
      <c r="J60" s="43">
        <v>9</v>
      </c>
      <c r="K60" s="44">
        <v>1.5679442508710801E-2</v>
      </c>
      <c r="L60" s="43">
        <v>12</v>
      </c>
      <c r="M60" s="44">
        <v>2.197802197802198E-2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</row>
    <row r="61" spans="1:66" ht="13.2">
      <c r="A61" s="42" t="s">
        <v>37</v>
      </c>
      <c r="B61" s="43">
        <v>0</v>
      </c>
      <c r="C61" s="44">
        <f>B61/B65</f>
        <v>0</v>
      </c>
      <c r="D61" s="43">
        <v>0</v>
      </c>
      <c r="E61" s="44">
        <f>D61/D65</f>
        <v>0</v>
      </c>
      <c r="F61" s="43">
        <v>5</v>
      </c>
      <c r="G61" s="44">
        <f>F61/F65</f>
        <v>2.0576131687242798E-2</v>
      </c>
      <c r="H61" s="43">
        <v>0</v>
      </c>
      <c r="I61" s="44">
        <f>H61/H65</f>
        <v>0</v>
      </c>
      <c r="J61" s="43">
        <v>0</v>
      </c>
      <c r="K61" s="44">
        <v>0</v>
      </c>
      <c r="L61" s="43">
        <v>0</v>
      </c>
      <c r="M61" s="44">
        <v>0</v>
      </c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s="4" customFormat="1" ht="13.2">
      <c r="A62" s="42" t="s">
        <v>34</v>
      </c>
      <c r="B62" s="43">
        <v>27</v>
      </c>
      <c r="C62" s="44">
        <f>B62/B65</f>
        <v>7.7142857142857138E-2</v>
      </c>
      <c r="D62" s="43">
        <v>11</v>
      </c>
      <c r="E62" s="44">
        <f>D62/D65</f>
        <v>3.9215686274509803E-2</v>
      </c>
      <c r="F62" s="43">
        <v>89</v>
      </c>
      <c r="G62" s="44">
        <f>F62/F65</f>
        <v>0.36625514403292181</v>
      </c>
      <c r="H62" s="43">
        <v>159</v>
      </c>
      <c r="I62" s="44">
        <f>H62/H65</f>
        <v>0.37106184364060679</v>
      </c>
      <c r="J62" s="43">
        <v>284</v>
      </c>
      <c r="K62" s="44">
        <v>0.49477351916376305</v>
      </c>
      <c r="L62" s="43">
        <v>257</v>
      </c>
      <c r="M62" s="44">
        <v>0.47069597069597069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</row>
    <row r="63" spans="1:66" s="4" customFormat="1" ht="13.2">
      <c r="A63" s="42" t="s">
        <v>5</v>
      </c>
      <c r="B63" s="43">
        <v>0</v>
      </c>
      <c r="C63" s="44">
        <f>B63/B65</f>
        <v>0</v>
      </c>
      <c r="D63" s="43">
        <v>0</v>
      </c>
      <c r="E63" s="44">
        <f>D63/D65</f>
        <v>0</v>
      </c>
      <c r="F63" s="43">
        <v>0</v>
      </c>
      <c r="G63" s="44">
        <f>F63/F65</f>
        <v>0</v>
      </c>
      <c r="H63" s="43">
        <v>0</v>
      </c>
      <c r="I63" s="44">
        <f>H63/H65</f>
        <v>0</v>
      </c>
      <c r="J63" s="43">
        <v>0</v>
      </c>
      <c r="K63" s="44">
        <v>0</v>
      </c>
      <c r="L63" s="43">
        <v>1</v>
      </c>
      <c r="M63" s="44">
        <v>1.8315018315018315E-3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</row>
    <row r="64" spans="1:66" s="4" customFormat="1" ht="13.2">
      <c r="A64" s="42" t="s">
        <v>4</v>
      </c>
      <c r="B64" s="43">
        <v>2</v>
      </c>
      <c r="C64" s="44">
        <f>B64/B65</f>
        <v>5.7142857142857143E-3</v>
      </c>
      <c r="D64" s="43">
        <v>0</v>
      </c>
      <c r="E64" s="44">
        <f>D64/D65</f>
        <v>0</v>
      </c>
      <c r="F64" s="43">
        <v>5</v>
      </c>
      <c r="G64" s="44">
        <f>F64/F65</f>
        <v>2.0576131687242798E-2</v>
      </c>
      <c r="H64" s="43">
        <v>0</v>
      </c>
      <c r="I64" s="44">
        <f>H64/H65</f>
        <v>0</v>
      </c>
      <c r="J64" s="43">
        <v>0</v>
      </c>
      <c r="K64" s="44">
        <v>0</v>
      </c>
      <c r="L64" s="43">
        <v>0</v>
      </c>
      <c r="M64" s="44">
        <v>0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</row>
    <row r="65" spans="1:66" s="4" customFormat="1" ht="13.8" thickBot="1">
      <c r="A65" s="42" t="s">
        <v>6</v>
      </c>
      <c r="B65" s="77">
        <f t="shared" ref="B65:I65" si="2">SUM(B55:B64)</f>
        <v>350</v>
      </c>
      <c r="C65" s="78">
        <f t="shared" si="2"/>
        <v>0.99999999999999989</v>
      </c>
      <c r="D65" s="77">
        <f t="shared" si="2"/>
        <v>280.5</v>
      </c>
      <c r="E65" s="78">
        <f t="shared" si="2"/>
        <v>1</v>
      </c>
      <c r="F65" s="77">
        <f t="shared" si="2"/>
        <v>243</v>
      </c>
      <c r="G65" s="78">
        <f t="shared" si="2"/>
        <v>1</v>
      </c>
      <c r="H65" s="77">
        <f t="shared" si="2"/>
        <v>428.5</v>
      </c>
      <c r="I65" s="78">
        <f t="shared" si="2"/>
        <v>1</v>
      </c>
      <c r="J65" s="77">
        <v>574</v>
      </c>
      <c r="K65" s="78">
        <v>1</v>
      </c>
      <c r="L65" s="77">
        <v>546</v>
      </c>
      <c r="M65" s="78">
        <v>1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</row>
    <row r="66" spans="1:66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</row>
    <row r="67" spans="1:66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</row>
    <row r="68" spans="1:66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</row>
    <row r="69" spans="1:66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</row>
    <row r="70" spans="1:66" s="4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</row>
    <row r="71" spans="1:66" s="4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</row>
    <row r="87" spans="1:61" ht="41.1" customHeight="1">
      <c r="A87" s="50"/>
      <c r="B87" s="122" t="s">
        <v>38</v>
      </c>
      <c r="C87" s="122"/>
      <c r="D87" s="122"/>
      <c r="E87" s="122"/>
      <c r="F87" s="122"/>
      <c r="G87" s="50"/>
      <c r="H87" s="51"/>
      <c r="I87" s="51"/>
    </row>
    <row r="88" spans="1:61" ht="12.6" thickBot="1"/>
    <row r="89" spans="1:61" s="4" customFormat="1" ht="13.8" thickBot="1">
      <c r="C89" s="3"/>
      <c r="D89" s="52">
        <v>2019</v>
      </c>
      <c r="E89" s="52">
        <v>2020</v>
      </c>
      <c r="F89" s="52">
        <v>2021</v>
      </c>
      <c r="G89" s="52">
        <v>2022</v>
      </c>
      <c r="H89" s="52">
        <v>2023</v>
      </c>
      <c r="I89" s="52">
        <v>2024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</row>
    <row r="90" spans="1:61" s="4" customFormat="1" ht="13.2">
      <c r="B90" s="42" t="s">
        <v>21</v>
      </c>
      <c r="C90" s="53"/>
      <c r="D90" s="54">
        <v>4</v>
      </c>
      <c r="E90" s="58">
        <v>5</v>
      </c>
      <c r="F90" s="58">
        <v>4</v>
      </c>
      <c r="G90" s="58">
        <v>10</v>
      </c>
      <c r="H90" s="58">
        <v>10</v>
      </c>
      <c r="I90" s="58">
        <v>13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</row>
    <row r="91" spans="1:61" s="4" customFormat="1" ht="13.2">
      <c r="B91" s="42" t="s">
        <v>3</v>
      </c>
      <c r="C91" s="56"/>
      <c r="D91" s="57">
        <v>5</v>
      </c>
      <c r="E91" s="58">
        <v>5</v>
      </c>
      <c r="F91" s="58">
        <v>0</v>
      </c>
      <c r="G91" s="58">
        <v>0</v>
      </c>
      <c r="H91" s="58">
        <v>4</v>
      </c>
      <c r="I91" s="58">
        <v>3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</row>
    <row r="92" spans="1:61" s="4" customFormat="1" ht="13.2">
      <c r="B92" s="42" t="s">
        <v>52</v>
      </c>
      <c r="C92" s="56"/>
      <c r="D92" s="57">
        <v>6</v>
      </c>
      <c r="E92" s="58">
        <v>7</v>
      </c>
      <c r="F92" s="58">
        <v>2</v>
      </c>
      <c r="G92" s="58">
        <v>5</v>
      </c>
      <c r="H92" s="58">
        <v>10</v>
      </c>
      <c r="I92" s="58">
        <v>6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</row>
    <row r="93" spans="1:61" s="4" customFormat="1" ht="13.2">
      <c r="B93" s="42" t="s">
        <v>2</v>
      </c>
      <c r="C93" s="56"/>
      <c r="D93" s="57">
        <v>10</v>
      </c>
      <c r="E93" s="58">
        <v>16</v>
      </c>
      <c r="F93" s="58">
        <v>7</v>
      </c>
      <c r="G93" s="58">
        <v>11</v>
      </c>
      <c r="H93" s="58">
        <v>16</v>
      </c>
      <c r="I93" s="58">
        <v>13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</row>
    <row r="94" spans="1:61" s="4" customFormat="1" ht="12.75" customHeight="1">
      <c r="B94" s="45" t="s">
        <v>16</v>
      </c>
      <c r="C94" s="56"/>
      <c r="D94" s="57">
        <v>14</v>
      </c>
      <c r="E94" s="58">
        <v>17</v>
      </c>
      <c r="F94" s="58">
        <v>13</v>
      </c>
      <c r="G94" s="58">
        <v>23</v>
      </c>
      <c r="H94" s="58">
        <v>26</v>
      </c>
      <c r="I94" s="58">
        <v>23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</row>
    <row r="95" spans="1:61" s="4" customFormat="1" ht="12.75" customHeight="1">
      <c r="B95" s="42" t="s">
        <v>34</v>
      </c>
      <c r="C95" s="56"/>
      <c r="D95" s="57">
        <v>32</v>
      </c>
      <c r="E95" s="58">
        <v>26</v>
      </c>
      <c r="F95" s="58">
        <v>29</v>
      </c>
      <c r="G95" s="58">
        <v>39</v>
      </c>
      <c r="H95" s="58">
        <v>58</v>
      </c>
      <c r="I95" s="58">
        <v>54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</row>
    <row r="96" spans="1:61" s="4" customFormat="1" ht="15" customHeight="1">
      <c r="B96" s="42" t="s">
        <v>5</v>
      </c>
      <c r="C96" s="56"/>
      <c r="D96" s="57">
        <v>6</v>
      </c>
      <c r="E96" s="58">
        <v>2</v>
      </c>
      <c r="F96" s="58">
        <v>2</v>
      </c>
      <c r="G96" s="58">
        <v>3</v>
      </c>
      <c r="H96" s="58">
        <v>3</v>
      </c>
      <c r="I96" s="58">
        <v>8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</row>
    <row r="97" spans="2:66" s="4" customFormat="1" ht="15" customHeight="1" thickBot="1">
      <c r="B97" s="42" t="s">
        <v>4</v>
      </c>
      <c r="C97" s="53"/>
      <c r="D97" s="59">
        <v>4</v>
      </c>
      <c r="E97" s="60">
        <v>3</v>
      </c>
      <c r="F97" s="60">
        <v>0</v>
      </c>
      <c r="G97" s="60">
        <v>1</v>
      </c>
      <c r="H97" s="60">
        <v>3</v>
      </c>
      <c r="I97" s="60">
        <v>3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</row>
    <row r="98" spans="2:66" s="4" customFormat="1" ht="13.2">
      <c r="B98" s="3"/>
      <c r="C98" s="3"/>
      <c r="D98" s="3"/>
      <c r="E98" s="3"/>
      <c r="F98" s="3"/>
      <c r="G98" s="3"/>
      <c r="H98" s="3"/>
      <c r="I98" s="37">
        <v>3</v>
      </c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</row>
    <row r="100" spans="2:66" ht="17.399999999999999">
      <c r="B100" s="122" t="s">
        <v>40</v>
      </c>
      <c r="C100" s="122"/>
      <c r="D100" s="122"/>
      <c r="E100" s="122"/>
      <c r="F100" s="122"/>
    </row>
    <row r="101" spans="2:66" ht="18.75" customHeight="1">
      <c r="BL101" s="3"/>
      <c r="BM101" s="3"/>
      <c r="BN101" s="3"/>
    </row>
    <row r="102" spans="2:66" ht="13.2">
      <c r="C102" s="118">
        <v>14.73</v>
      </c>
      <c r="D102" s="46" t="s">
        <v>41</v>
      </c>
      <c r="BL102" s="3"/>
      <c r="BM102" s="3"/>
      <c r="BN102" s="3"/>
    </row>
    <row r="103" spans="2:66" ht="13.2">
      <c r="C103" s="109">
        <v>26.97</v>
      </c>
      <c r="D103" s="46" t="s">
        <v>42</v>
      </c>
      <c r="BL103" s="3"/>
      <c r="BM103" s="3"/>
      <c r="BN103" s="3"/>
    </row>
    <row r="104" spans="2:66">
      <c r="BL104" s="3"/>
      <c r="BM104" s="3"/>
      <c r="BN104" s="3"/>
    </row>
  </sheetData>
  <mergeCells count="16">
    <mergeCell ref="L53:M53"/>
    <mergeCell ref="A51:I51"/>
    <mergeCell ref="H53:I53"/>
    <mergeCell ref="A2:I2"/>
    <mergeCell ref="A3:I3"/>
    <mergeCell ref="A10:I10"/>
    <mergeCell ref="A11:G11"/>
    <mergeCell ref="B12:D12"/>
    <mergeCell ref="E12:G12"/>
    <mergeCell ref="I12:J12"/>
    <mergeCell ref="J53:K53"/>
    <mergeCell ref="B100:F100"/>
    <mergeCell ref="B87:F87"/>
    <mergeCell ref="D53:E53"/>
    <mergeCell ref="B53:C53"/>
    <mergeCell ref="F53:G53"/>
  </mergeCells>
  <phoneticPr fontId="3" type="noConversion"/>
  <pageMargins left="0.75" right="0.75" top="1" bottom="0.61" header="0.5" footer="0.5"/>
  <pageSetup orientation="portrait" r:id="rId1"/>
  <headerFooter alignWithMargins="0"/>
  <rowBreaks count="1" manualBreakCount="1">
    <brk id="50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N102"/>
  <sheetViews>
    <sheetView showGridLines="0" zoomScaleNormal="100" zoomScaleSheetLayoutView="100" workbookViewId="0">
      <selection activeCell="Q93" sqref="Q93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75" style="3" customWidth="1"/>
    <col min="9" max="9" width="11.375" style="3" customWidth="1"/>
    <col min="10" max="13" width="11.375" style="5" customWidth="1"/>
    <col min="14" max="48" width="5.125" style="5" customWidth="1"/>
    <col min="49" max="66" width="11.375" style="5" customWidth="1"/>
    <col min="67" max="16384" width="11.375" style="3"/>
  </cols>
  <sheetData>
    <row r="1" spans="1:66" ht="15" customHeight="1"/>
    <row r="2" spans="1:66" ht="22.8">
      <c r="A2" s="134" t="s">
        <v>32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66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66" ht="6.75" customHeight="1">
      <c r="F4" s="4"/>
      <c r="I4" s="3" t="s">
        <v>44</v>
      </c>
    </row>
    <row r="5" spans="1:66" ht="13.8" thickBot="1">
      <c r="F5" s="4"/>
    </row>
    <row r="6" spans="1:66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6">
        <v>2023</v>
      </c>
      <c r="H6" s="7">
        <v>2024</v>
      </c>
      <c r="I6" s="121"/>
      <c r="J6" s="121"/>
      <c r="K6" s="121"/>
      <c r="L6" s="14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66" s="1" customFormat="1" ht="14.4" thickBot="1">
      <c r="A7" s="9" t="s">
        <v>15</v>
      </c>
      <c r="B7" s="10">
        <v>0.76700000000000002</v>
      </c>
      <c r="C7" s="10">
        <v>0.748</v>
      </c>
      <c r="D7" s="10">
        <v>0.91304347826086951</v>
      </c>
      <c r="E7" s="10">
        <v>0.65439999999999998</v>
      </c>
      <c r="F7" s="10">
        <v>0.73040000000000005</v>
      </c>
      <c r="G7" s="147">
        <v>0.91</v>
      </c>
      <c r="H7" s="148">
        <v>0.67</v>
      </c>
      <c r="I7" s="144"/>
      <c r="J7" s="144"/>
      <c r="K7" s="144"/>
      <c r="L7" s="14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6" ht="15" customHeight="1">
      <c r="D8" s="12" t="s">
        <v>47</v>
      </c>
    </row>
    <row r="9" spans="1:66" ht="15" customHeight="1"/>
    <row r="10" spans="1:66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66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66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1:66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  <row r="14" spans="1:66" ht="14.4" thickBot="1">
      <c r="A14" s="80">
        <v>2018</v>
      </c>
      <c r="B14" s="65">
        <v>0.6</v>
      </c>
      <c r="C14" s="64">
        <v>0.91269999999999996</v>
      </c>
      <c r="D14" s="101">
        <v>-4.8000000000000001E-2</v>
      </c>
      <c r="E14" s="65">
        <v>0.6</v>
      </c>
      <c r="F14" s="64">
        <v>0.90100000000000002</v>
      </c>
      <c r="G14" s="94">
        <v>-8.2000000000000003E-2</v>
      </c>
      <c r="H14" s="24" t="s">
        <v>28</v>
      </c>
      <c r="I14" s="90">
        <v>0.75929999999999997</v>
      </c>
      <c r="J14" s="90">
        <v>0.71540000000000004</v>
      </c>
      <c r="T14" s="36"/>
      <c r="X14" s="36"/>
    </row>
    <row r="15" spans="1:66" s="104" customFormat="1" ht="14.4" thickBot="1">
      <c r="A15" s="80">
        <v>2019</v>
      </c>
      <c r="B15" s="110">
        <v>0.6</v>
      </c>
      <c r="C15" s="111">
        <v>0.93359999999999999</v>
      </c>
      <c r="D15" s="113">
        <f t="shared" ref="D15" si="0">(C15-C14)/C14</f>
        <v>2.2899090610277232E-2</v>
      </c>
      <c r="E15" s="110">
        <v>0.6</v>
      </c>
      <c r="F15" s="111">
        <v>0.95299999999999996</v>
      </c>
      <c r="G15" s="113">
        <f t="shared" ref="G15" si="1">(F15-F14)/F14</f>
        <v>5.7713651498335107E-2</v>
      </c>
      <c r="H15" s="24" t="s">
        <v>28</v>
      </c>
      <c r="I15" s="90">
        <v>0.73650000000000004</v>
      </c>
      <c r="J15" s="90">
        <v>0.69230000000000003</v>
      </c>
      <c r="K15" s="35"/>
      <c r="L15" s="35"/>
      <c r="M15" s="35"/>
      <c r="N15" s="35"/>
      <c r="O15" s="35"/>
      <c r="P15" s="35"/>
      <c r="Q15" s="35"/>
      <c r="R15" s="35"/>
      <c r="S15" s="35"/>
      <c r="T15" s="34"/>
      <c r="U15" s="35"/>
      <c r="V15" s="35"/>
      <c r="W15" s="35"/>
      <c r="X15" s="3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</row>
    <row r="16" spans="1:66" ht="14.4" thickBot="1">
      <c r="A16" s="80">
        <v>2020</v>
      </c>
      <c r="B16" s="110">
        <v>0.6</v>
      </c>
      <c r="C16" s="111">
        <v>0.88076190476190497</v>
      </c>
      <c r="D16" s="113">
        <f>(C16-C15)/C15</f>
        <v>-5.6596074590932965E-2</v>
      </c>
      <c r="E16" s="110">
        <v>0.6</v>
      </c>
      <c r="F16" s="111">
        <v>0.89251673887357219</v>
      </c>
      <c r="G16" s="113">
        <f>(F16-F15)/F15</f>
        <v>-6.3466171171487687E-2</v>
      </c>
      <c r="H16" s="24" t="s">
        <v>28</v>
      </c>
      <c r="I16" s="90">
        <v>0.73740000000000006</v>
      </c>
      <c r="J16" s="90">
        <v>0.70799999999999996</v>
      </c>
      <c r="T16" s="34"/>
      <c r="U16" s="35"/>
      <c r="X16" s="34"/>
      <c r="Y16" s="35"/>
    </row>
    <row r="17" spans="1:25" ht="14.4" thickBot="1">
      <c r="A17" s="80">
        <v>2021</v>
      </c>
      <c r="B17" s="110">
        <v>0.6</v>
      </c>
      <c r="C17" s="111">
        <v>0.5141</v>
      </c>
      <c r="D17" s="113">
        <f>(C17-C16)/C16</f>
        <v>-0.41630082179930811</v>
      </c>
      <c r="E17" s="110">
        <v>0.6</v>
      </c>
      <c r="F17" s="111">
        <v>0.53110000000000002</v>
      </c>
      <c r="G17" s="113">
        <f>(F17-F16)/F16</f>
        <v>-0.40494113234190893</v>
      </c>
      <c r="H17" s="24" t="s">
        <v>45</v>
      </c>
      <c r="I17" s="90">
        <f>'N. 57th Drive'!I17</f>
        <v>0.4874</v>
      </c>
      <c r="J17" s="90">
        <f>'N. 57th Drive'!J17</f>
        <v>0.4672</v>
      </c>
      <c r="T17" s="34"/>
      <c r="U17" s="35"/>
      <c r="X17" s="34"/>
      <c r="Y17" s="35"/>
    </row>
    <row r="18" spans="1:25" ht="14.4" thickBot="1">
      <c r="A18" s="80">
        <v>2022</v>
      </c>
      <c r="B18" s="110">
        <v>0.6</v>
      </c>
      <c r="C18" s="111">
        <v>0.47989999999999999</v>
      </c>
      <c r="D18" s="113">
        <f>(C18-C17)/C17</f>
        <v>-6.6524022563703572E-2</v>
      </c>
      <c r="E18" s="110">
        <v>0.6</v>
      </c>
      <c r="F18" s="111">
        <v>0.48110000000000003</v>
      </c>
      <c r="G18" s="113">
        <f>(F18-F17)/F17</f>
        <v>-9.41442289587648E-2</v>
      </c>
      <c r="H18" s="24" t="s">
        <v>45</v>
      </c>
      <c r="I18" s="90">
        <f>'N. 57th Drive'!I18</f>
        <v>0.50949999999999995</v>
      </c>
      <c r="J18" s="90">
        <f>'N. 57th Drive'!J18</f>
        <v>0.51470000000000005</v>
      </c>
      <c r="T18" s="36"/>
      <c r="X18" s="36"/>
    </row>
    <row r="19" spans="1:25" ht="14.4" thickBot="1">
      <c r="A19" s="80">
        <v>2023</v>
      </c>
      <c r="B19" s="110">
        <v>0.6</v>
      </c>
      <c r="C19" s="111">
        <v>0.3876</v>
      </c>
      <c r="D19" s="113">
        <f>(C19-C18)/C18</f>
        <v>-0.19233173577828713</v>
      </c>
      <c r="E19" s="110">
        <v>0.6</v>
      </c>
      <c r="F19" s="111">
        <v>0.38790000000000002</v>
      </c>
      <c r="G19" s="113">
        <f>(F19-F18)/F18</f>
        <v>-0.1937227187694866</v>
      </c>
      <c r="H19" s="24" t="s">
        <v>45</v>
      </c>
      <c r="I19" s="142">
        <f>'N. 57th Drive'!I19</f>
        <v>0.4698</v>
      </c>
      <c r="J19" s="142">
        <f>'N. 57th Drive'!J19</f>
        <v>0.45379999999999998</v>
      </c>
      <c r="T19" s="36"/>
      <c r="X19" s="36"/>
    </row>
    <row r="20" spans="1:25" ht="14.4" thickBot="1">
      <c r="A20" s="79">
        <v>2024</v>
      </c>
      <c r="B20" s="95">
        <v>0.6</v>
      </c>
      <c r="C20" s="96">
        <v>0.41139999999999999</v>
      </c>
      <c r="D20" s="97">
        <f>(C20-C19)/C19</f>
        <v>6.1403508771929793E-2</v>
      </c>
      <c r="E20" s="95">
        <v>0.6</v>
      </c>
      <c r="F20" s="96">
        <v>0.44009999999999999</v>
      </c>
      <c r="G20" s="97">
        <f>(F20-F19)/F19</f>
        <v>0.13457076566125281</v>
      </c>
      <c r="H20" s="27" t="s">
        <v>45</v>
      </c>
      <c r="I20" s="117">
        <f>'N. 57th Drive'!I20</f>
        <v>0.45800000000000002</v>
      </c>
      <c r="J20" s="117">
        <f>'N. 57th Drive'!J20</f>
        <v>0.42049999999999998</v>
      </c>
      <c r="T20" s="34"/>
      <c r="U20" s="35"/>
      <c r="X20" s="34"/>
      <c r="Y20" s="35"/>
    </row>
    <row r="21" spans="1:25">
      <c r="T21" s="34"/>
      <c r="U21" s="35"/>
      <c r="X21" s="34"/>
      <c r="Y21" s="35"/>
    </row>
    <row r="22" spans="1:25">
      <c r="T22" s="34"/>
      <c r="U22" s="35"/>
      <c r="X22" s="34"/>
      <c r="Y22" s="35"/>
    </row>
    <row r="23" spans="1:25">
      <c r="T23" s="34"/>
      <c r="U23" s="35"/>
      <c r="X23" s="34"/>
      <c r="Y23" s="35"/>
    </row>
    <row r="24" spans="1:25">
      <c r="T24" s="34"/>
      <c r="U24" s="35"/>
      <c r="X24" s="34"/>
      <c r="Y24" s="35"/>
    </row>
    <row r="25" spans="1:25">
      <c r="T25" s="34"/>
      <c r="U25" s="35"/>
      <c r="X25" s="34"/>
      <c r="Y25" s="35"/>
    </row>
    <row r="26" spans="1:25">
      <c r="L26" s="35"/>
      <c r="M26" s="35"/>
    </row>
    <row r="28" spans="1:25">
      <c r="W28" s="36"/>
    </row>
    <row r="29" spans="1:25">
      <c r="W29" s="36"/>
    </row>
    <row r="30" spans="1:25">
      <c r="W30" s="36"/>
    </row>
    <row r="31" spans="1:25">
      <c r="W31" s="36"/>
    </row>
    <row r="32" spans="1:25">
      <c r="W32" s="36"/>
    </row>
    <row r="33" spans="23:23">
      <c r="W33" s="36"/>
    </row>
    <row r="50" spans="1:56" ht="19.05" customHeight="1">
      <c r="A50" s="125" t="s">
        <v>24</v>
      </c>
      <c r="B50" s="125"/>
      <c r="C50" s="125"/>
      <c r="D50" s="125"/>
      <c r="E50" s="125"/>
      <c r="F50" s="125"/>
      <c r="G50" s="125"/>
      <c r="H50" s="126"/>
      <c r="I50" s="126"/>
    </row>
    <row r="51" spans="1:56" ht="12.6" thickBot="1"/>
    <row r="52" spans="1:56" s="4" customFormat="1" ht="14.1" customHeight="1" thickBot="1">
      <c r="B52" s="138">
        <v>2019</v>
      </c>
      <c r="C52" s="139"/>
      <c r="D52" s="138">
        <v>2020</v>
      </c>
      <c r="E52" s="139"/>
      <c r="F52" s="138">
        <v>2021</v>
      </c>
      <c r="G52" s="139"/>
      <c r="H52" s="138">
        <v>2022</v>
      </c>
      <c r="I52" s="139"/>
      <c r="J52" s="138">
        <v>2023</v>
      </c>
      <c r="K52" s="139"/>
      <c r="L52" s="138">
        <v>2024</v>
      </c>
      <c r="M52" s="139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</row>
    <row r="53" spans="1:56" s="4" customFormat="1" ht="13.8" thickBot="1">
      <c r="A53" s="84" t="s">
        <v>7</v>
      </c>
      <c r="B53" s="38" t="s">
        <v>8</v>
      </c>
      <c r="C53" s="18" t="s">
        <v>9</v>
      </c>
      <c r="D53" s="38" t="s">
        <v>8</v>
      </c>
      <c r="E53" s="18" t="s">
        <v>9</v>
      </c>
      <c r="F53" s="38" t="s">
        <v>8</v>
      </c>
      <c r="G53" s="18" t="s">
        <v>9</v>
      </c>
      <c r="H53" s="38" t="s">
        <v>8</v>
      </c>
      <c r="I53" s="18" t="s">
        <v>9</v>
      </c>
      <c r="J53" s="38" t="s">
        <v>8</v>
      </c>
      <c r="K53" s="18" t="s">
        <v>9</v>
      </c>
      <c r="L53" s="38" t="s">
        <v>8</v>
      </c>
      <c r="M53" s="18" t="s">
        <v>9</v>
      </c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</row>
    <row r="54" spans="1:56" s="4" customFormat="1" ht="13.2">
      <c r="A54" s="42" t="s">
        <v>0</v>
      </c>
      <c r="B54" s="39">
        <v>437.4</v>
      </c>
      <c r="C54" s="40">
        <f>B54/B64</f>
        <v>0.93361792956243328</v>
      </c>
      <c r="D54" s="39">
        <v>462.40000000000009</v>
      </c>
      <c r="E54" s="40">
        <f>D54/D64</f>
        <v>0.88076190476190475</v>
      </c>
      <c r="F54" s="39">
        <v>186.12</v>
      </c>
      <c r="G54" s="40">
        <f>F54/F64</f>
        <v>0.47845758354755785</v>
      </c>
      <c r="H54" s="39">
        <v>194.82</v>
      </c>
      <c r="I54" s="40">
        <f>H54/H64</f>
        <v>0.47985221674876843</v>
      </c>
      <c r="J54" s="39">
        <v>175.2</v>
      </c>
      <c r="K54" s="40">
        <v>0.38761061946902653</v>
      </c>
      <c r="L54" s="39">
        <v>245.62</v>
      </c>
      <c r="M54" s="40">
        <v>0.41142378559463988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</row>
    <row r="55" spans="1:56" s="4" customFormat="1" ht="13.2">
      <c r="A55" s="42" t="s">
        <v>21</v>
      </c>
      <c r="B55" s="43">
        <v>11.6</v>
      </c>
      <c r="C55" s="44">
        <f>B55/B64</f>
        <v>2.4759871931696903E-2</v>
      </c>
      <c r="D55" s="43">
        <v>16.600000000000001</v>
      </c>
      <c r="E55" s="44">
        <f>D55/D64</f>
        <v>3.1619047619047616E-2</v>
      </c>
      <c r="F55" s="43">
        <v>20.88</v>
      </c>
      <c r="G55" s="44">
        <f>F55/F64</f>
        <v>5.3676092544987147E-2</v>
      </c>
      <c r="H55" s="43">
        <v>13.18</v>
      </c>
      <c r="I55" s="44">
        <f>H55/H64</f>
        <v>3.2463054187192114E-2</v>
      </c>
      <c r="J55" s="43">
        <v>6.8</v>
      </c>
      <c r="K55" s="44">
        <v>1.5044247787610619E-2</v>
      </c>
      <c r="L55" s="43">
        <v>11.379999999999999</v>
      </c>
      <c r="M55" s="44">
        <v>1.9061976549413735E-2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</row>
    <row r="56" spans="1:56" s="4" customFormat="1" ht="13.2">
      <c r="A56" s="42" t="s">
        <v>3</v>
      </c>
      <c r="B56" s="43">
        <v>0</v>
      </c>
      <c r="C56" s="44">
        <f>B56/B64</f>
        <v>0</v>
      </c>
      <c r="D56" s="43">
        <v>0</v>
      </c>
      <c r="E56" s="44">
        <f>D56/D64</f>
        <v>0</v>
      </c>
      <c r="F56" s="43">
        <v>0</v>
      </c>
      <c r="G56" s="44">
        <f>F56/F64</f>
        <v>0</v>
      </c>
      <c r="H56" s="43">
        <v>0</v>
      </c>
      <c r="I56" s="44">
        <f>H56/H64</f>
        <v>0</v>
      </c>
      <c r="J56" s="43">
        <v>0</v>
      </c>
      <c r="K56" s="44">
        <v>0</v>
      </c>
      <c r="L56" s="43">
        <v>1</v>
      </c>
      <c r="M56" s="44">
        <v>1.6750418760469012E-3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</row>
    <row r="57" spans="1:56" s="4" customFormat="1" ht="13.2">
      <c r="A57" s="42" t="s">
        <v>1</v>
      </c>
      <c r="B57" s="43">
        <v>3</v>
      </c>
      <c r="C57" s="44">
        <f>B57/B64</f>
        <v>6.4034151547491995E-3</v>
      </c>
      <c r="D57" s="43">
        <v>0</v>
      </c>
      <c r="E57" s="44">
        <f>D57/D64</f>
        <v>0</v>
      </c>
      <c r="F57" s="43">
        <v>5</v>
      </c>
      <c r="G57" s="44">
        <f>F57/F64</f>
        <v>1.2853470437017995E-2</v>
      </c>
      <c r="H57" s="43">
        <v>0</v>
      </c>
      <c r="I57" s="44">
        <f>H57/H64</f>
        <v>0</v>
      </c>
      <c r="J57" s="43">
        <v>1</v>
      </c>
      <c r="K57" s="44">
        <v>2.2123893805309734E-3</v>
      </c>
      <c r="L57" s="43">
        <v>2</v>
      </c>
      <c r="M57" s="44">
        <v>3.3500837520938024E-3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</row>
    <row r="58" spans="1:56" s="4" customFormat="1" ht="13.2">
      <c r="A58" s="42" t="s">
        <v>2</v>
      </c>
      <c r="B58" s="43">
        <v>4</v>
      </c>
      <c r="C58" s="44">
        <f>B58/B64</f>
        <v>8.5378868729989333E-3</v>
      </c>
      <c r="D58" s="43">
        <v>29</v>
      </c>
      <c r="E58" s="44">
        <f>D58/D64</f>
        <v>5.5238095238095225E-2</v>
      </c>
      <c r="F58" s="43">
        <v>5</v>
      </c>
      <c r="G58" s="44">
        <f>F58/F64</f>
        <v>1.2853470437017995E-2</v>
      </c>
      <c r="H58" s="43">
        <v>0</v>
      </c>
      <c r="I58" s="44">
        <f>H58/H64</f>
        <v>0</v>
      </c>
      <c r="J58" s="43">
        <v>8</v>
      </c>
      <c r="K58" s="44">
        <v>1.7699115044247787E-2</v>
      </c>
      <c r="L58" s="43">
        <v>1</v>
      </c>
      <c r="M58" s="44">
        <v>1.6750418760469012E-3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</row>
    <row r="59" spans="1:56" s="4" customFormat="1" ht="12.75" customHeight="1">
      <c r="A59" s="45" t="s">
        <v>16</v>
      </c>
      <c r="B59" s="43">
        <v>7.5</v>
      </c>
      <c r="C59" s="44">
        <f>B59/B64</f>
        <v>1.6008537886872998E-2</v>
      </c>
      <c r="D59" s="43">
        <v>8</v>
      </c>
      <c r="E59" s="44">
        <f>D59/D64</f>
        <v>1.5238095238095235E-2</v>
      </c>
      <c r="F59" s="43">
        <v>2</v>
      </c>
      <c r="G59" s="44">
        <f>F59/F64</f>
        <v>5.1413881748071976E-3</v>
      </c>
      <c r="H59" s="43">
        <v>2</v>
      </c>
      <c r="I59" s="44">
        <f>H59/H64</f>
        <v>4.9261083743842365E-3</v>
      </c>
      <c r="J59" s="43">
        <v>9</v>
      </c>
      <c r="K59" s="44">
        <v>1.9911504424778761E-2</v>
      </c>
      <c r="L59" s="43">
        <v>16</v>
      </c>
      <c r="M59" s="44">
        <v>2.6800670016750419E-2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</row>
    <row r="60" spans="1:56" s="4" customFormat="1" ht="13.2">
      <c r="A60" s="42" t="s">
        <v>37</v>
      </c>
      <c r="B60" s="43">
        <v>0</v>
      </c>
      <c r="C60" s="44">
        <f>B60/B64</f>
        <v>0</v>
      </c>
      <c r="D60" s="43">
        <v>0</v>
      </c>
      <c r="E60" s="44">
        <f>D60/D64</f>
        <v>0</v>
      </c>
      <c r="F60" s="43">
        <v>0</v>
      </c>
      <c r="G60" s="44">
        <f>F60/F64</f>
        <v>0</v>
      </c>
      <c r="H60" s="43">
        <v>0</v>
      </c>
      <c r="I60" s="44">
        <f>H60/H64</f>
        <v>0</v>
      </c>
      <c r="J60" s="43">
        <v>0</v>
      </c>
      <c r="K60" s="44">
        <v>0</v>
      </c>
      <c r="L60" s="43">
        <v>1</v>
      </c>
      <c r="M60" s="44">
        <v>1.6750418760469012E-3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</row>
    <row r="61" spans="1:56" s="4" customFormat="1" ht="13.2">
      <c r="A61" s="42" t="s">
        <v>34</v>
      </c>
      <c r="B61" s="43">
        <v>0</v>
      </c>
      <c r="C61" s="44">
        <f>B61/B64</f>
        <v>0</v>
      </c>
      <c r="D61" s="43">
        <v>1</v>
      </c>
      <c r="E61" s="44">
        <f>D61/D64</f>
        <v>1.9047619047619043E-3</v>
      </c>
      <c r="F61" s="43">
        <v>165</v>
      </c>
      <c r="G61" s="44">
        <f>F61/F64</f>
        <v>0.4241645244215938</v>
      </c>
      <c r="H61" s="43">
        <v>196</v>
      </c>
      <c r="I61" s="44">
        <f>H61/H64</f>
        <v>0.48275862068965519</v>
      </c>
      <c r="J61" s="43">
        <v>251</v>
      </c>
      <c r="K61" s="44">
        <v>0.55530973451327437</v>
      </c>
      <c r="L61" s="43">
        <v>317</v>
      </c>
      <c r="M61" s="44">
        <v>0.53098827470686771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</row>
    <row r="62" spans="1:56" s="4" customFormat="1" ht="13.2">
      <c r="A62" s="42" t="s">
        <v>5</v>
      </c>
      <c r="B62" s="43">
        <v>0</v>
      </c>
      <c r="C62" s="44">
        <f>B62/B64</f>
        <v>0</v>
      </c>
      <c r="D62" s="43">
        <v>0</v>
      </c>
      <c r="E62" s="44">
        <f>D62/D64</f>
        <v>0</v>
      </c>
      <c r="F62" s="43">
        <v>0</v>
      </c>
      <c r="G62" s="44">
        <f>F62/F64</f>
        <v>0</v>
      </c>
      <c r="H62" s="43">
        <v>0</v>
      </c>
      <c r="I62" s="44">
        <f>H62/H64</f>
        <v>0</v>
      </c>
      <c r="J62" s="43">
        <v>0</v>
      </c>
      <c r="K62" s="44">
        <v>0</v>
      </c>
      <c r="L62" s="43">
        <v>1</v>
      </c>
      <c r="M62" s="44">
        <v>1.6750418760469012E-3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</row>
    <row r="63" spans="1:56" s="4" customFormat="1" ht="13.2">
      <c r="A63" s="42" t="s">
        <v>4</v>
      </c>
      <c r="B63" s="43">
        <v>5</v>
      </c>
      <c r="C63" s="44">
        <f>B63/B64</f>
        <v>1.0672358591248666E-2</v>
      </c>
      <c r="D63" s="43">
        <v>8</v>
      </c>
      <c r="E63" s="44">
        <f>D63/D64</f>
        <v>1.5238095238095235E-2</v>
      </c>
      <c r="F63" s="43">
        <v>5</v>
      </c>
      <c r="G63" s="44">
        <f>F63/F64</f>
        <v>1.2853470437017995E-2</v>
      </c>
      <c r="H63" s="43">
        <v>0</v>
      </c>
      <c r="I63" s="44">
        <f>H63/H64</f>
        <v>0</v>
      </c>
      <c r="J63" s="43">
        <v>1</v>
      </c>
      <c r="K63" s="44">
        <v>2.2123893805309734E-3</v>
      </c>
      <c r="L63" s="43">
        <v>1</v>
      </c>
      <c r="M63" s="44">
        <v>1.6750418760469012E-3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</row>
    <row r="64" spans="1:56" s="4" customFormat="1" ht="13.8" thickBot="1">
      <c r="A64" s="42" t="s">
        <v>6</v>
      </c>
      <c r="B64" s="77">
        <f t="shared" ref="B64:I64" si="2">SUM(B54:B63)</f>
        <v>468.5</v>
      </c>
      <c r="C64" s="78">
        <f t="shared" si="2"/>
        <v>1</v>
      </c>
      <c r="D64" s="77">
        <f t="shared" si="2"/>
        <v>525.00000000000011</v>
      </c>
      <c r="E64" s="78">
        <f t="shared" si="2"/>
        <v>1</v>
      </c>
      <c r="F64" s="77">
        <f t="shared" si="2"/>
        <v>389</v>
      </c>
      <c r="G64" s="78">
        <f t="shared" si="2"/>
        <v>1</v>
      </c>
      <c r="H64" s="77">
        <f t="shared" si="2"/>
        <v>406</v>
      </c>
      <c r="I64" s="78">
        <f t="shared" si="2"/>
        <v>1</v>
      </c>
      <c r="J64" s="77">
        <v>452</v>
      </c>
      <c r="K64" s="78">
        <v>1</v>
      </c>
      <c r="L64" s="77">
        <v>597</v>
      </c>
      <c r="M64" s="78">
        <v>1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</row>
    <row r="65" spans="1:66" s="4" customFormat="1" ht="13.2">
      <c r="A65" s="46"/>
      <c r="B65" s="47"/>
      <c r="C65" s="48"/>
      <c r="D65" s="49"/>
      <c r="E65" s="41"/>
      <c r="F65" s="49"/>
      <c r="G65" s="41"/>
      <c r="H65" s="4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</row>
    <row r="66" spans="1:66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</row>
    <row r="67" spans="1:66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</row>
    <row r="68" spans="1:66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</row>
    <row r="69" spans="1:66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</row>
    <row r="70" spans="1:66" s="4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</row>
    <row r="84" spans="1:62" ht="12" customHeight="1">
      <c r="J84" s="67"/>
      <c r="K84" s="67"/>
      <c r="L84" s="67"/>
      <c r="M84" s="67"/>
      <c r="N84" s="67"/>
      <c r="O84" s="67"/>
      <c r="P84" s="67"/>
    </row>
    <row r="85" spans="1:62" ht="41.1" customHeight="1">
      <c r="A85" s="50"/>
      <c r="B85" s="122" t="s">
        <v>38</v>
      </c>
      <c r="C85" s="122"/>
      <c r="D85" s="122"/>
      <c r="E85" s="122"/>
      <c r="F85" s="122"/>
      <c r="G85" s="50"/>
      <c r="H85" s="51"/>
      <c r="I85" s="51"/>
    </row>
    <row r="86" spans="1:62" ht="12.6" thickBot="1"/>
    <row r="87" spans="1:62" s="4" customFormat="1" ht="13.8" thickBot="1">
      <c r="C87" s="3"/>
      <c r="D87" s="52">
        <v>2019</v>
      </c>
      <c r="E87" s="52">
        <v>2020</v>
      </c>
      <c r="F87" s="52">
        <v>2021</v>
      </c>
      <c r="G87" s="52">
        <v>2022</v>
      </c>
      <c r="H87" s="52">
        <v>2023</v>
      </c>
      <c r="I87" s="52">
        <v>2024</v>
      </c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</row>
    <row r="88" spans="1:62" s="4" customFormat="1" ht="13.2">
      <c r="B88" s="42" t="s">
        <v>21</v>
      </c>
      <c r="C88" s="53"/>
      <c r="D88" s="54">
        <v>9</v>
      </c>
      <c r="E88" s="55">
        <v>16</v>
      </c>
      <c r="F88" s="55">
        <v>4</v>
      </c>
      <c r="G88" s="55">
        <v>5</v>
      </c>
      <c r="H88" s="55">
        <v>8</v>
      </c>
      <c r="I88" s="55">
        <v>19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</row>
    <row r="89" spans="1:62" s="4" customFormat="1" ht="13.2">
      <c r="B89" s="42" t="s">
        <v>3</v>
      </c>
      <c r="C89" s="56"/>
      <c r="D89" s="57">
        <v>2</v>
      </c>
      <c r="E89" s="58">
        <v>4</v>
      </c>
      <c r="F89" s="58">
        <v>5</v>
      </c>
      <c r="G89" s="58">
        <v>4</v>
      </c>
      <c r="H89" s="58">
        <v>2</v>
      </c>
      <c r="I89" s="58">
        <v>5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</row>
    <row r="90" spans="1:62" s="4" customFormat="1" ht="13.2">
      <c r="B90" s="42" t="s">
        <v>52</v>
      </c>
      <c r="C90" s="56"/>
      <c r="D90" s="57">
        <v>5</v>
      </c>
      <c r="E90" s="58">
        <v>9</v>
      </c>
      <c r="F90" s="58">
        <v>8</v>
      </c>
      <c r="G90" s="58">
        <v>4</v>
      </c>
      <c r="H90" s="58">
        <v>6</v>
      </c>
      <c r="I90" s="58">
        <v>8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</row>
    <row r="91" spans="1:62" s="4" customFormat="1" ht="13.2">
      <c r="B91" s="42" t="s">
        <v>2</v>
      </c>
      <c r="C91" s="56"/>
      <c r="D91" s="57">
        <v>21</v>
      </c>
      <c r="E91" s="58">
        <v>19</v>
      </c>
      <c r="F91" s="58">
        <v>11</v>
      </c>
      <c r="G91" s="58">
        <v>9</v>
      </c>
      <c r="H91" s="58">
        <v>5</v>
      </c>
      <c r="I91" s="58">
        <v>9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</row>
    <row r="92" spans="1:62" s="4" customFormat="1" ht="13.2">
      <c r="B92" s="45" t="s">
        <v>16</v>
      </c>
      <c r="C92" s="56"/>
      <c r="D92" s="57">
        <v>32</v>
      </c>
      <c r="E92" s="58">
        <v>47</v>
      </c>
      <c r="F92" s="58">
        <v>28</v>
      </c>
      <c r="G92" s="58">
        <v>15</v>
      </c>
      <c r="H92" s="58">
        <v>27</v>
      </c>
      <c r="I92" s="58">
        <v>23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</row>
    <row r="93" spans="1:62" s="4" customFormat="1" ht="12.75" customHeight="1">
      <c r="B93" s="42" t="s">
        <v>34</v>
      </c>
      <c r="C93" s="56"/>
      <c r="D93" s="57">
        <v>30</v>
      </c>
      <c r="E93" s="58">
        <v>40</v>
      </c>
      <c r="F93" s="58">
        <v>47</v>
      </c>
      <c r="G93" s="58">
        <v>49</v>
      </c>
      <c r="H93" s="58">
        <v>46</v>
      </c>
      <c r="I93" s="58">
        <v>72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</row>
    <row r="94" spans="1:62" s="4" customFormat="1" ht="12.75" customHeight="1">
      <c r="B94" s="42" t="s">
        <v>5</v>
      </c>
      <c r="C94" s="56"/>
      <c r="D94" s="57">
        <v>4</v>
      </c>
      <c r="E94" s="58">
        <v>6</v>
      </c>
      <c r="F94" s="58">
        <v>4</v>
      </c>
      <c r="G94" s="58">
        <v>2</v>
      </c>
      <c r="H94" s="58">
        <v>3</v>
      </c>
      <c r="I94" s="58">
        <v>3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</row>
    <row r="95" spans="1:62" s="4" customFormat="1" ht="15" customHeight="1" thickBot="1">
      <c r="B95" s="42" t="s">
        <v>4</v>
      </c>
      <c r="C95" s="53"/>
      <c r="D95" s="59">
        <v>5</v>
      </c>
      <c r="E95" s="60">
        <v>4</v>
      </c>
      <c r="F95" s="60">
        <v>5</v>
      </c>
      <c r="G95" s="60">
        <v>1</v>
      </c>
      <c r="H95" s="60">
        <v>5</v>
      </c>
      <c r="I95" s="60">
        <v>2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</row>
    <row r="96" spans="1:62" s="4" customFormat="1" ht="15" customHeight="1">
      <c r="D96" s="3"/>
      <c r="E96" s="3"/>
      <c r="F96" s="3"/>
      <c r="H96" s="68"/>
      <c r="I96" s="37">
        <v>2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</row>
    <row r="97" spans="2:66" s="4" customFormat="1" ht="13.2">
      <c r="B97" s="3"/>
      <c r="C97" s="3"/>
      <c r="D97" s="3"/>
      <c r="E97" s="3"/>
      <c r="F97" s="3"/>
      <c r="G97" s="3"/>
      <c r="H97" s="3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</row>
    <row r="98" spans="2:66" ht="17.399999999999999">
      <c r="B98" s="122" t="s">
        <v>40</v>
      </c>
      <c r="C98" s="122"/>
      <c r="D98" s="122"/>
      <c r="E98" s="122"/>
      <c r="F98" s="122"/>
    </row>
    <row r="99" spans="2:66" ht="18.75" customHeight="1">
      <c r="BL99" s="3"/>
      <c r="BM99" s="3"/>
      <c r="BN99" s="3"/>
    </row>
    <row r="100" spans="2:66" ht="13.2">
      <c r="C100" s="118">
        <v>7.65</v>
      </c>
      <c r="D100" s="46" t="s">
        <v>41</v>
      </c>
      <c r="BL100" s="3"/>
      <c r="BM100" s="3"/>
      <c r="BN100" s="3"/>
    </row>
    <row r="101" spans="2:66" ht="13.2">
      <c r="C101" s="109">
        <v>16.54</v>
      </c>
      <c r="D101" s="46" t="s">
        <v>42</v>
      </c>
      <c r="BL101" s="3"/>
      <c r="BM101" s="3"/>
      <c r="BN101" s="3"/>
    </row>
    <row r="102" spans="2:66">
      <c r="BL102" s="3"/>
      <c r="BM102" s="3"/>
      <c r="BN102" s="3"/>
    </row>
  </sheetData>
  <mergeCells count="16">
    <mergeCell ref="L52:M52"/>
    <mergeCell ref="A50:I50"/>
    <mergeCell ref="H52:I52"/>
    <mergeCell ref="A2:I2"/>
    <mergeCell ref="A3:I3"/>
    <mergeCell ref="A10:I10"/>
    <mergeCell ref="A11:G11"/>
    <mergeCell ref="B12:D12"/>
    <mergeCell ref="E12:G12"/>
    <mergeCell ref="I12:J12"/>
    <mergeCell ref="J52:K52"/>
    <mergeCell ref="B98:F98"/>
    <mergeCell ref="B85:F85"/>
    <mergeCell ref="D52:E52"/>
    <mergeCell ref="B52:C52"/>
    <mergeCell ref="F52:G52"/>
  </mergeCells>
  <phoneticPr fontId="3" type="noConversion"/>
  <pageMargins left="0.75" right="0.75" top="1" bottom="0.55000000000000004" header="0.5" footer="0.5"/>
  <pageSetup orientation="portrait" r:id="rId1"/>
  <headerFooter alignWithMargins="0"/>
  <rowBreaks count="1" manualBreakCount="1">
    <brk id="49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04"/>
  <sheetViews>
    <sheetView showGridLines="0" zoomScaleNormal="100" zoomScaleSheetLayoutView="100" workbookViewId="0">
      <selection activeCell="K98" sqref="K98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 customWidth="1"/>
    <col min="10" max="15" width="11.375" style="5" customWidth="1"/>
    <col min="16" max="48" width="5.125" style="5" customWidth="1"/>
    <col min="49" max="55" width="11.375" style="5" customWidth="1"/>
    <col min="56" max="16384" width="11.375" style="3"/>
  </cols>
  <sheetData>
    <row r="1" spans="1:54" ht="15" customHeight="1">
      <c r="A1" s="33"/>
    </row>
    <row r="2" spans="1:54" ht="22.8">
      <c r="A2" s="134" t="s">
        <v>30</v>
      </c>
      <c r="B2" s="134"/>
      <c r="C2" s="134"/>
      <c r="D2" s="134"/>
      <c r="E2" s="134"/>
      <c r="F2" s="134"/>
      <c r="G2" s="134"/>
      <c r="H2" s="124"/>
      <c r="I2" s="124"/>
      <c r="J2" s="6"/>
    </row>
    <row r="3" spans="1:54" ht="15.75" customHeight="1">
      <c r="A3" s="135" t="s">
        <v>20</v>
      </c>
      <c r="B3" s="135"/>
      <c r="C3" s="135"/>
      <c r="D3" s="135"/>
      <c r="E3" s="135"/>
      <c r="F3" s="135"/>
      <c r="G3" s="135"/>
      <c r="H3" s="124"/>
      <c r="I3" s="124"/>
      <c r="J3" s="6"/>
    </row>
    <row r="4" spans="1:54" ht="6.75" customHeight="1">
      <c r="F4" s="4"/>
      <c r="I4" s="3" t="s">
        <v>44</v>
      </c>
    </row>
    <row r="5" spans="1:54" ht="13.8" thickBot="1">
      <c r="F5" s="4"/>
    </row>
    <row r="6" spans="1:54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6">
        <v>2023</v>
      </c>
      <c r="H6" s="7">
        <v>2024</v>
      </c>
      <c r="I6" s="121"/>
      <c r="J6" s="121"/>
      <c r="K6" s="121"/>
      <c r="L6" s="14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4" s="1" customFormat="1" ht="14.4" thickBot="1">
      <c r="A7" s="9" t="s">
        <v>15</v>
      </c>
      <c r="B7" s="10">
        <v>0.67</v>
      </c>
      <c r="C7" s="10">
        <v>0.5625</v>
      </c>
      <c r="D7" s="10">
        <v>0.76923076923076927</v>
      </c>
      <c r="E7" s="10">
        <v>0.91890000000000005</v>
      </c>
      <c r="F7" s="10">
        <v>0.85709999999999997</v>
      </c>
      <c r="G7" s="147">
        <v>0.85</v>
      </c>
      <c r="H7" s="148">
        <v>0.73</v>
      </c>
      <c r="I7" s="144"/>
      <c r="J7" s="144"/>
      <c r="K7" s="144"/>
      <c r="L7" s="14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4" ht="15" customHeight="1">
      <c r="D8" s="12" t="s">
        <v>47</v>
      </c>
    </row>
    <row r="9" spans="1:54" ht="15" customHeight="1"/>
    <row r="10" spans="1:54" ht="17.399999999999999">
      <c r="A10" s="136" t="s">
        <v>26</v>
      </c>
      <c r="B10" s="136"/>
      <c r="C10" s="136"/>
      <c r="D10" s="136"/>
      <c r="E10" s="136"/>
      <c r="F10" s="136"/>
      <c r="G10" s="136"/>
      <c r="H10" s="126"/>
      <c r="I10" s="126"/>
    </row>
    <row r="11" spans="1:54" ht="12" customHeight="1" thickBot="1">
      <c r="A11" s="137"/>
      <c r="B11" s="137"/>
      <c r="C11" s="137"/>
      <c r="D11" s="137"/>
      <c r="E11" s="137"/>
      <c r="F11" s="137"/>
      <c r="G11" s="137"/>
      <c r="H11" s="13"/>
    </row>
    <row r="12" spans="1:54" s="1" customFormat="1" ht="14.4" thickBot="1">
      <c r="B12" s="129" t="s">
        <v>10</v>
      </c>
      <c r="C12" s="130"/>
      <c r="D12" s="131"/>
      <c r="E12" s="129" t="s">
        <v>13</v>
      </c>
      <c r="F12" s="132"/>
      <c r="G12" s="133"/>
      <c r="H12" s="14" t="s">
        <v>22</v>
      </c>
      <c r="I12" s="123" t="s">
        <v>25</v>
      </c>
      <c r="J12" s="1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4.4" thickBot="1">
      <c r="A14" s="80">
        <v>2018</v>
      </c>
      <c r="B14" s="31">
        <v>0.6</v>
      </c>
      <c r="C14" s="32">
        <v>0.875</v>
      </c>
      <c r="D14" s="23">
        <v>-5.5E-2</v>
      </c>
      <c r="E14" s="31">
        <v>0.6</v>
      </c>
      <c r="F14" s="32">
        <v>0.89249999999999996</v>
      </c>
      <c r="G14" s="23">
        <v>-7.4999999999999997E-2</v>
      </c>
      <c r="H14" s="24" t="s">
        <v>28</v>
      </c>
      <c r="I14" s="90">
        <v>0.75929999999999997</v>
      </c>
      <c r="J14" s="90">
        <v>0.71540000000000004</v>
      </c>
      <c r="T14" s="34"/>
      <c r="U14" s="35"/>
      <c r="X14" s="34"/>
      <c r="Y14" s="35"/>
    </row>
    <row r="15" spans="1:54" ht="14.4" thickBot="1">
      <c r="A15" s="80">
        <v>2019</v>
      </c>
      <c r="B15" s="31">
        <v>0.6</v>
      </c>
      <c r="C15" s="32">
        <v>0.87234042553191504</v>
      </c>
      <c r="D15" s="23">
        <f t="shared" ref="D15:D16" si="0">(C15-C14)/C14</f>
        <v>-3.0395136778113801E-3</v>
      </c>
      <c r="E15" s="31">
        <v>0.6</v>
      </c>
      <c r="F15" s="32">
        <v>0.88571428571428601</v>
      </c>
      <c r="G15" s="23">
        <f t="shared" ref="G15:G16" si="1">(F15-F14)/F14</f>
        <v>-7.6030412164862201E-3</v>
      </c>
      <c r="H15" s="24" t="s">
        <v>28</v>
      </c>
      <c r="I15" s="90">
        <v>0.73650000000000004</v>
      </c>
      <c r="J15" s="90">
        <v>0.69230000000000003</v>
      </c>
      <c r="T15" s="34"/>
      <c r="U15" s="35"/>
      <c r="X15" s="34"/>
      <c r="Y15" s="35"/>
    </row>
    <row r="16" spans="1:54" ht="14.4" thickBot="1">
      <c r="A16" s="80">
        <v>2020</v>
      </c>
      <c r="B16" s="31">
        <v>0.6</v>
      </c>
      <c r="C16" s="32">
        <v>0.83870967741935487</v>
      </c>
      <c r="D16" s="23">
        <f t="shared" si="0"/>
        <v>-3.8552321007081163E-2</v>
      </c>
      <c r="E16" s="31">
        <v>0.6</v>
      </c>
      <c r="F16" s="32">
        <v>0.82130584192439859</v>
      </c>
      <c r="G16" s="23">
        <f t="shared" si="1"/>
        <v>-7.2719210730518027E-2</v>
      </c>
      <c r="H16" s="24" t="s">
        <v>28</v>
      </c>
      <c r="I16" s="90">
        <v>0.73740000000000006</v>
      </c>
      <c r="J16" s="90">
        <v>0.70799999999999996</v>
      </c>
      <c r="T16" s="34"/>
      <c r="U16" s="35"/>
      <c r="X16" s="34"/>
      <c r="Y16" s="35"/>
    </row>
    <row r="17" spans="1:25" ht="14.4" thickBot="1">
      <c r="A17" s="80">
        <v>2021</v>
      </c>
      <c r="B17" s="31">
        <v>0.6</v>
      </c>
      <c r="C17" s="32">
        <v>0.68589999999999995</v>
      </c>
      <c r="D17" s="23">
        <f>(C17-C16)/C16</f>
        <v>-0.18219615384615392</v>
      </c>
      <c r="E17" s="31">
        <v>0.6</v>
      </c>
      <c r="F17" s="32">
        <v>0.59319999999999995</v>
      </c>
      <c r="G17" s="23">
        <f>(F17-F16)/F16</f>
        <v>-0.27773556485355649</v>
      </c>
      <c r="H17" s="24" t="s">
        <v>28</v>
      </c>
      <c r="I17" s="90">
        <f>'W. Peoria'!I17</f>
        <v>0.4874</v>
      </c>
      <c r="J17" s="90">
        <f>'W. Peoria'!J17</f>
        <v>0.4672</v>
      </c>
      <c r="T17" s="34"/>
      <c r="U17" s="35"/>
      <c r="X17" s="34"/>
      <c r="Y17" s="35"/>
    </row>
    <row r="18" spans="1:25" ht="14.4" thickBot="1">
      <c r="A18" s="80">
        <v>2022</v>
      </c>
      <c r="B18" s="31">
        <v>0.6</v>
      </c>
      <c r="C18" s="32">
        <v>0.71540000000000004</v>
      </c>
      <c r="D18" s="23">
        <f>(C18-C17)/C17</f>
        <v>4.3009185012392599E-2</v>
      </c>
      <c r="E18" s="31">
        <v>0.6</v>
      </c>
      <c r="F18" s="32">
        <v>0.63670000000000004</v>
      </c>
      <c r="G18" s="23">
        <f>(F18-F17)/F17</f>
        <v>7.3331085637222015E-2</v>
      </c>
      <c r="H18" s="24" t="s">
        <v>28</v>
      </c>
      <c r="I18" s="90">
        <f>'W. Peoria'!I18</f>
        <v>0.50949999999999995</v>
      </c>
      <c r="J18" s="90">
        <f>'W. Peoria'!J18</f>
        <v>0.51470000000000005</v>
      </c>
      <c r="T18" s="36"/>
      <c r="X18" s="36"/>
    </row>
    <row r="19" spans="1:25" ht="14.4" thickBot="1">
      <c r="A19" s="80">
        <v>2023</v>
      </c>
      <c r="B19" s="31">
        <v>0.6</v>
      </c>
      <c r="C19" s="32">
        <v>0.71489999999999998</v>
      </c>
      <c r="D19" s="23">
        <f>(C19-C18)/C18</f>
        <v>-6.9890970086672625E-4</v>
      </c>
      <c r="E19" s="31">
        <v>0.6</v>
      </c>
      <c r="F19" s="32">
        <v>0.63949999999999996</v>
      </c>
      <c r="G19" s="23">
        <f>(F19-F18)/F18</f>
        <v>4.3976755143708395E-3</v>
      </c>
      <c r="H19" s="24" t="s">
        <v>28</v>
      </c>
      <c r="I19" s="142">
        <f>'W. Peoria'!I19</f>
        <v>0.4698</v>
      </c>
      <c r="J19" s="142">
        <f>'W. Peoria'!J19</f>
        <v>0.45379999999999998</v>
      </c>
      <c r="T19" s="36"/>
      <c r="X19" s="36"/>
    </row>
    <row r="20" spans="1:25" ht="14.4" thickBot="1">
      <c r="A20" s="79">
        <v>2024</v>
      </c>
      <c r="B20" s="87">
        <v>0.6</v>
      </c>
      <c r="C20" s="86">
        <v>0.87960000000000005</v>
      </c>
      <c r="D20" s="26">
        <f>(C20-C19)/C19</f>
        <v>0.23038187159043233</v>
      </c>
      <c r="E20" s="87">
        <v>0.6</v>
      </c>
      <c r="F20" s="86">
        <v>0.87970000000000004</v>
      </c>
      <c r="G20" s="26">
        <f>(F20-F19)/F19</f>
        <v>0.37560594214229881</v>
      </c>
      <c r="H20" s="27" t="s">
        <v>28</v>
      </c>
      <c r="I20" s="117">
        <f>'W. Peoria'!I20</f>
        <v>0.45800000000000002</v>
      </c>
      <c r="J20" s="117">
        <f>'W. Peoria'!J20</f>
        <v>0.42049999999999998</v>
      </c>
      <c r="T20" s="34"/>
      <c r="U20" s="35"/>
      <c r="X20" s="34"/>
      <c r="Y20" s="35"/>
    </row>
    <row r="21" spans="1:25">
      <c r="T21" s="34"/>
      <c r="U21" s="35"/>
      <c r="X21" s="34"/>
      <c r="Y21" s="35"/>
    </row>
    <row r="22" spans="1:25">
      <c r="T22" s="34"/>
      <c r="U22" s="35"/>
      <c r="X22" s="34"/>
      <c r="Y22" s="35"/>
    </row>
    <row r="23" spans="1:25">
      <c r="T23" s="34"/>
      <c r="U23" s="35"/>
      <c r="X23" s="34"/>
      <c r="Y23" s="35"/>
    </row>
    <row r="24" spans="1:25">
      <c r="T24" s="34"/>
      <c r="U24" s="35"/>
      <c r="X24" s="34"/>
      <c r="Y24" s="35"/>
    </row>
    <row r="25" spans="1:25">
      <c r="T25" s="34"/>
      <c r="U25" s="35"/>
      <c r="X25" s="34"/>
      <c r="Y25" s="35"/>
    </row>
    <row r="26" spans="1:25">
      <c r="L26" s="35"/>
      <c r="M26" s="35"/>
    </row>
    <row r="28" spans="1:25">
      <c r="W28" s="36"/>
    </row>
    <row r="29" spans="1:25">
      <c r="W29" s="36"/>
    </row>
    <row r="30" spans="1:25">
      <c r="W30" s="36"/>
    </row>
    <row r="31" spans="1:25">
      <c r="W31" s="36"/>
    </row>
    <row r="32" spans="1:25">
      <c r="W32" s="36"/>
    </row>
    <row r="33" spans="23:23">
      <c r="W33" s="36"/>
    </row>
    <row r="50" spans="1:45" ht="12" customHeight="1"/>
    <row r="51" spans="1:45" ht="19.05" customHeight="1">
      <c r="A51" s="125" t="s">
        <v>24</v>
      </c>
      <c r="B51" s="125"/>
      <c r="C51" s="125"/>
      <c r="D51" s="125"/>
      <c r="E51" s="125"/>
      <c r="F51" s="125"/>
      <c r="G51" s="125"/>
      <c r="H51" s="126"/>
      <c r="I51" s="126"/>
    </row>
    <row r="52" spans="1:45" ht="12.6" thickBot="1"/>
    <row r="53" spans="1:45" s="4" customFormat="1" ht="14.1" customHeight="1" thickBot="1">
      <c r="B53" s="138">
        <v>2019</v>
      </c>
      <c r="C53" s="139"/>
      <c r="D53" s="138">
        <v>2020</v>
      </c>
      <c r="E53" s="139"/>
      <c r="F53" s="138">
        <v>2021</v>
      </c>
      <c r="G53" s="139"/>
      <c r="H53" s="138">
        <v>2022</v>
      </c>
      <c r="I53" s="139"/>
      <c r="J53" s="138">
        <v>2023</v>
      </c>
      <c r="K53" s="139"/>
      <c r="L53" s="138">
        <v>2024</v>
      </c>
      <c r="M53" s="139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</row>
    <row r="54" spans="1:45" s="4" customFormat="1" ht="13.8" thickBot="1">
      <c r="A54" s="84" t="s">
        <v>7</v>
      </c>
      <c r="B54" s="38" t="s">
        <v>8</v>
      </c>
      <c r="C54" s="18" t="s">
        <v>9</v>
      </c>
      <c r="D54" s="38" t="s">
        <v>8</v>
      </c>
      <c r="E54" s="18" t="s">
        <v>9</v>
      </c>
      <c r="F54" s="38" t="s">
        <v>8</v>
      </c>
      <c r="G54" s="18" t="s">
        <v>9</v>
      </c>
      <c r="H54" s="38" t="s">
        <v>8</v>
      </c>
      <c r="I54" s="18" t="s">
        <v>9</v>
      </c>
      <c r="J54" s="38" t="s">
        <v>8</v>
      </c>
      <c r="K54" s="18" t="s">
        <v>9</v>
      </c>
      <c r="L54" s="38" t="s">
        <v>8</v>
      </c>
      <c r="M54" s="18" t="s">
        <v>9</v>
      </c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</row>
    <row r="55" spans="1:45" s="4" customFormat="1" ht="13.2">
      <c r="A55" s="42" t="s">
        <v>0</v>
      </c>
      <c r="B55" s="39">
        <v>123</v>
      </c>
      <c r="C55" s="40">
        <f>B55/B65</f>
        <v>0.87234042553191493</v>
      </c>
      <c r="D55" s="39">
        <v>130</v>
      </c>
      <c r="E55" s="40">
        <f>D55/D65</f>
        <v>0.83870967741935487</v>
      </c>
      <c r="F55" s="39">
        <v>107</v>
      </c>
      <c r="G55" s="40">
        <f>F55/F65</f>
        <v>0.6257309941520468</v>
      </c>
      <c r="H55" s="39">
        <v>102.3</v>
      </c>
      <c r="I55" s="40">
        <f>H55/H65</f>
        <v>0.7153846153846154</v>
      </c>
      <c r="J55" s="39">
        <v>120.1</v>
      </c>
      <c r="K55" s="40">
        <v>0.71488095238095239</v>
      </c>
      <c r="L55" s="39">
        <v>168</v>
      </c>
      <c r="M55" s="40">
        <v>0.87958115183246077</v>
      </c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</row>
    <row r="56" spans="1:45" s="4" customFormat="1" ht="13.2">
      <c r="A56" s="42" t="s">
        <v>21</v>
      </c>
      <c r="B56" s="43">
        <v>0</v>
      </c>
      <c r="C56" s="44">
        <f>B56/B65</f>
        <v>0</v>
      </c>
      <c r="D56" s="43">
        <v>0</v>
      </c>
      <c r="E56" s="44">
        <f>D56/D65</f>
        <v>0</v>
      </c>
      <c r="F56" s="43">
        <v>0</v>
      </c>
      <c r="G56" s="44">
        <f>F56/F65</f>
        <v>0</v>
      </c>
      <c r="H56" s="43">
        <v>8.6999999999999993</v>
      </c>
      <c r="I56" s="44">
        <f>H56/H65</f>
        <v>6.0839160839160834E-2</v>
      </c>
      <c r="J56" s="43">
        <v>4.9000000000000004</v>
      </c>
      <c r="K56" s="44">
        <v>2.9166666666666667E-2</v>
      </c>
      <c r="L56" s="43">
        <v>0</v>
      </c>
      <c r="M56" s="44">
        <v>0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</row>
    <row r="57" spans="1:45" s="4" customFormat="1" ht="13.2">
      <c r="A57" s="42" t="s">
        <v>3</v>
      </c>
      <c r="B57" s="43">
        <v>0</v>
      </c>
      <c r="C57" s="44">
        <f>B57/B65</f>
        <v>0</v>
      </c>
      <c r="D57" s="43">
        <v>0</v>
      </c>
      <c r="E57" s="44">
        <f>D57/D65</f>
        <v>0</v>
      </c>
      <c r="F57" s="43">
        <v>0</v>
      </c>
      <c r="G57" s="44">
        <f>F57/F65</f>
        <v>0</v>
      </c>
      <c r="H57" s="43">
        <v>0</v>
      </c>
      <c r="I57" s="44">
        <f>H57/H65</f>
        <v>0</v>
      </c>
      <c r="J57" s="43">
        <v>0</v>
      </c>
      <c r="K57" s="44">
        <v>0</v>
      </c>
      <c r="L57" s="43">
        <v>0</v>
      </c>
      <c r="M57" s="44">
        <v>0</v>
      </c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</row>
    <row r="58" spans="1:45" s="4" customFormat="1" ht="13.2">
      <c r="A58" s="42" t="s">
        <v>1</v>
      </c>
      <c r="B58" s="43">
        <v>5</v>
      </c>
      <c r="C58" s="44">
        <f>B58/B65</f>
        <v>3.5460992907801421E-2</v>
      </c>
      <c r="D58" s="43">
        <v>10</v>
      </c>
      <c r="E58" s="44">
        <f>D58/D65</f>
        <v>6.4516129032258063E-2</v>
      </c>
      <c r="F58" s="43">
        <v>5</v>
      </c>
      <c r="G58" s="44">
        <f>F58/F65</f>
        <v>2.9239766081871343E-2</v>
      </c>
      <c r="H58" s="43">
        <v>5</v>
      </c>
      <c r="I58" s="44">
        <f>H58/H65</f>
        <v>3.4965034965034968E-2</v>
      </c>
      <c r="J58" s="43">
        <v>1</v>
      </c>
      <c r="K58" s="44">
        <v>5.9523809523809521E-3</v>
      </c>
      <c r="L58" s="43">
        <v>0</v>
      </c>
      <c r="M58" s="44">
        <v>0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</row>
    <row r="59" spans="1:45" s="4" customFormat="1" ht="13.2">
      <c r="A59" s="42" t="s">
        <v>2</v>
      </c>
      <c r="B59" s="43">
        <v>11</v>
      </c>
      <c r="C59" s="44">
        <f>B59/B65</f>
        <v>7.8014184397163122E-2</v>
      </c>
      <c r="D59" s="43">
        <v>15</v>
      </c>
      <c r="E59" s="44">
        <f>D59/D65</f>
        <v>9.6774193548387094E-2</v>
      </c>
      <c r="F59" s="43">
        <v>5</v>
      </c>
      <c r="G59" s="44">
        <f>F59/F65</f>
        <v>2.9239766081871343E-2</v>
      </c>
      <c r="H59" s="43">
        <v>3</v>
      </c>
      <c r="I59" s="44">
        <f>H59/H65</f>
        <v>2.097902097902098E-2</v>
      </c>
      <c r="J59" s="43">
        <v>13</v>
      </c>
      <c r="K59" s="44">
        <v>7.7380952380952384E-2</v>
      </c>
      <c r="L59" s="43">
        <v>10</v>
      </c>
      <c r="M59" s="44">
        <v>5.2356020942408377E-2</v>
      </c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</row>
    <row r="60" spans="1:45" s="4" customFormat="1" ht="12.75" customHeight="1">
      <c r="A60" s="45" t="s">
        <v>16</v>
      </c>
      <c r="B60" s="43">
        <v>0</v>
      </c>
      <c r="C60" s="44">
        <f>B60/B65</f>
        <v>0</v>
      </c>
      <c r="D60" s="43">
        <v>0</v>
      </c>
      <c r="E60" s="44">
        <f>D60/D65</f>
        <v>0</v>
      </c>
      <c r="F60" s="43">
        <v>0</v>
      </c>
      <c r="G60" s="44">
        <f>F60/F65</f>
        <v>0</v>
      </c>
      <c r="H60" s="43">
        <v>0</v>
      </c>
      <c r="I60" s="44">
        <f>H60/H65</f>
        <v>0</v>
      </c>
      <c r="J60" s="43">
        <v>2</v>
      </c>
      <c r="K60" s="44">
        <v>1.1904761904761904E-2</v>
      </c>
      <c r="L60" s="43">
        <v>1</v>
      </c>
      <c r="M60" s="44">
        <v>5.235602094240838E-3</v>
      </c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</row>
    <row r="61" spans="1:45" s="4" customFormat="1" ht="13.2">
      <c r="A61" s="42" t="s">
        <v>37</v>
      </c>
      <c r="B61" s="43">
        <v>0</v>
      </c>
      <c r="C61" s="44">
        <f>B61/B65</f>
        <v>0</v>
      </c>
      <c r="D61" s="43">
        <v>0</v>
      </c>
      <c r="E61" s="44">
        <f>D61/D65</f>
        <v>0</v>
      </c>
      <c r="F61" s="43">
        <v>5</v>
      </c>
      <c r="G61" s="44">
        <f>F61/F65</f>
        <v>2.9239766081871343E-2</v>
      </c>
      <c r="H61" s="43">
        <v>0</v>
      </c>
      <c r="I61" s="44">
        <f>H61/H65</f>
        <v>0</v>
      </c>
      <c r="J61" s="43">
        <v>0</v>
      </c>
      <c r="K61" s="44">
        <v>0</v>
      </c>
      <c r="L61" s="43">
        <v>0</v>
      </c>
      <c r="M61" s="44">
        <v>0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</row>
    <row r="62" spans="1:45" s="4" customFormat="1" ht="13.2">
      <c r="A62" s="42" t="s">
        <v>34</v>
      </c>
      <c r="B62" s="43">
        <v>0</v>
      </c>
      <c r="C62" s="44">
        <f>B62/B65</f>
        <v>0</v>
      </c>
      <c r="D62" s="43">
        <v>0</v>
      </c>
      <c r="E62" s="44">
        <f>D62/D65</f>
        <v>0</v>
      </c>
      <c r="F62" s="43">
        <v>49</v>
      </c>
      <c r="G62" s="44">
        <f>F62/F65</f>
        <v>0.28654970760233917</v>
      </c>
      <c r="H62" s="43">
        <v>19</v>
      </c>
      <c r="I62" s="44">
        <f>H62/H65</f>
        <v>0.13286713286713286</v>
      </c>
      <c r="J62" s="43">
        <v>25</v>
      </c>
      <c r="K62" s="44">
        <v>0.14880952380952381</v>
      </c>
      <c r="L62" s="43">
        <v>12</v>
      </c>
      <c r="M62" s="44">
        <v>6.2827225130890049E-2</v>
      </c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</row>
    <row r="63" spans="1:45" s="4" customFormat="1" ht="13.2">
      <c r="A63" s="42" t="s">
        <v>5</v>
      </c>
      <c r="B63" s="43">
        <v>0</v>
      </c>
      <c r="C63" s="44">
        <f>B63/B65</f>
        <v>0</v>
      </c>
      <c r="D63" s="43">
        <v>0</v>
      </c>
      <c r="E63" s="44">
        <f>D63/D65</f>
        <v>0</v>
      </c>
      <c r="F63" s="43">
        <v>0</v>
      </c>
      <c r="G63" s="44">
        <f>F63/F65</f>
        <v>0</v>
      </c>
      <c r="H63" s="43">
        <v>0</v>
      </c>
      <c r="I63" s="44">
        <f>H63/H65</f>
        <v>0</v>
      </c>
      <c r="J63" s="43">
        <v>2</v>
      </c>
      <c r="K63" s="44">
        <v>1.1904761904761904E-2</v>
      </c>
      <c r="L63" s="43">
        <v>0</v>
      </c>
      <c r="M63" s="44">
        <v>0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</row>
    <row r="64" spans="1:45" s="4" customFormat="1" ht="13.2">
      <c r="A64" s="42" t="s">
        <v>4</v>
      </c>
      <c r="B64" s="43">
        <v>2</v>
      </c>
      <c r="C64" s="44">
        <f>B64/B65</f>
        <v>1.4184397163120567E-2</v>
      </c>
      <c r="D64" s="43">
        <v>0</v>
      </c>
      <c r="E64" s="44">
        <f>D64/D65</f>
        <v>0</v>
      </c>
      <c r="F64" s="43">
        <v>0</v>
      </c>
      <c r="G64" s="44">
        <f>F64/F65</f>
        <v>0</v>
      </c>
      <c r="H64" s="43">
        <v>5</v>
      </c>
      <c r="I64" s="44">
        <f>H64/H65</f>
        <v>3.4965034965034968E-2</v>
      </c>
      <c r="J64" s="43">
        <v>0</v>
      </c>
      <c r="K64" s="44">
        <v>0</v>
      </c>
      <c r="L64" s="43">
        <v>0</v>
      </c>
      <c r="M64" s="44">
        <v>0</v>
      </c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</row>
    <row r="65" spans="1:55" s="4" customFormat="1" ht="13.8" thickBot="1">
      <c r="A65" s="42" t="s">
        <v>6</v>
      </c>
      <c r="B65" s="77">
        <f t="shared" ref="B65:E65" si="2">SUM(B55:B64)</f>
        <v>141</v>
      </c>
      <c r="C65" s="78">
        <f t="shared" si="2"/>
        <v>1</v>
      </c>
      <c r="D65" s="77">
        <f t="shared" si="2"/>
        <v>155</v>
      </c>
      <c r="E65" s="78">
        <f t="shared" si="2"/>
        <v>1</v>
      </c>
      <c r="F65" s="77">
        <f>SUM(F55:F64)</f>
        <v>171</v>
      </c>
      <c r="G65" s="78">
        <f>SUM(G55:G64)</f>
        <v>0.99999999999999978</v>
      </c>
      <c r="H65" s="77">
        <f>SUM(H55:H64)</f>
        <v>143</v>
      </c>
      <c r="I65" s="78">
        <f>SUM(I55:I64)</f>
        <v>1</v>
      </c>
      <c r="J65" s="77">
        <v>168</v>
      </c>
      <c r="K65" s="78">
        <v>1</v>
      </c>
      <c r="L65" s="77">
        <v>191</v>
      </c>
      <c r="M65" s="78">
        <v>1</v>
      </c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</row>
    <row r="66" spans="1:55" s="4" customFormat="1" ht="13.2">
      <c r="A66" s="46"/>
      <c r="B66" s="47"/>
      <c r="C66" s="48"/>
      <c r="D66" s="49"/>
      <c r="E66" s="41"/>
      <c r="F66" s="49"/>
      <c r="G66" s="41"/>
      <c r="H66" s="4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</row>
    <row r="67" spans="1:55" s="4" customFormat="1" ht="13.2">
      <c r="A67" s="46"/>
      <c r="B67" s="47"/>
      <c r="C67" s="48"/>
      <c r="D67" s="49"/>
      <c r="E67" s="41"/>
      <c r="F67" s="49"/>
      <c r="G67" s="41"/>
      <c r="H67" s="4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</row>
    <row r="68" spans="1:55" s="4" customFormat="1" ht="13.2">
      <c r="A68" s="46"/>
      <c r="B68" s="47"/>
      <c r="C68" s="48"/>
      <c r="D68" s="49"/>
      <c r="E68" s="41"/>
      <c r="F68" s="49"/>
      <c r="G68" s="41"/>
      <c r="H68" s="4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</row>
    <row r="69" spans="1:55" s="4" customFormat="1" ht="13.2">
      <c r="A69" s="46"/>
      <c r="B69" s="47"/>
      <c r="C69" s="48"/>
      <c r="D69" s="49"/>
      <c r="E69" s="41"/>
      <c r="F69" s="49"/>
      <c r="G69" s="41"/>
      <c r="H69" s="4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</row>
    <row r="70" spans="1:55" s="4" customFormat="1" ht="13.2">
      <c r="A70" s="46"/>
      <c r="B70" s="47"/>
      <c r="C70" s="48"/>
      <c r="D70" s="49"/>
      <c r="E70" s="41"/>
      <c r="F70" s="49"/>
      <c r="G70" s="41"/>
      <c r="H70" s="4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</row>
    <row r="71" spans="1:55" s="4" customFormat="1" ht="13.2">
      <c r="A71" s="46"/>
      <c r="B71" s="47"/>
      <c r="C71" s="48"/>
      <c r="D71" s="49"/>
      <c r="E71" s="41"/>
      <c r="F71" s="49"/>
      <c r="G71" s="41"/>
      <c r="H71" s="4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</row>
    <row r="86" spans="1:50" ht="41.1" customHeight="1">
      <c r="A86" s="50"/>
      <c r="B86" s="122" t="s">
        <v>38</v>
      </c>
      <c r="C86" s="122"/>
      <c r="D86" s="122"/>
      <c r="E86" s="122"/>
      <c r="F86" s="122"/>
      <c r="G86" s="50"/>
      <c r="H86" s="51"/>
      <c r="I86" s="51"/>
    </row>
    <row r="87" spans="1:50" ht="12.6" thickBot="1"/>
    <row r="88" spans="1:50" s="4" customFormat="1" ht="13.8" thickBot="1">
      <c r="C88" s="3"/>
      <c r="D88" s="52">
        <v>2019</v>
      </c>
      <c r="E88" s="52">
        <v>2020</v>
      </c>
      <c r="F88" s="52">
        <v>2021</v>
      </c>
      <c r="G88" s="52">
        <v>2022</v>
      </c>
      <c r="H88" s="52">
        <v>2023</v>
      </c>
      <c r="I88" s="52">
        <v>2024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</row>
    <row r="89" spans="1:50" s="4" customFormat="1" ht="13.2">
      <c r="B89" s="42" t="s">
        <v>21</v>
      </c>
      <c r="C89" s="53"/>
      <c r="D89" s="75">
        <v>5</v>
      </c>
      <c r="E89" s="75">
        <v>2</v>
      </c>
      <c r="F89" s="75">
        <v>3</v>
      </c>
      <c r="G89" s="75">
        <v>4</v>
      </c>
      <c r="H89" s="75">
        <v>3</v>
      </c>
      <c r="I89" s="75">
        <v>4</v>
      </c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</row>
    <row r="90" spans="1:50" s="4" customFormat="1" ht="13.2">
      <c r="B90" s="42" t="s">
        <v>3</v>
      </c>
      <c r="C90" s="56"/>
      <c r="D90" s="75">
        <v>1</v>
      </c>
      <c r="E90" s="75">
        <v>3</v>
      </c>
      <c r="F90" s="75">
        <v>2</v>
      </c>
      <c r="G90" s="75">
        <v>2</v>
      </c>
      <c r="H90" s="75">
        <v>1</v>
      </c>
      <c r="I90" s="75">
        <v>1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</row>
    <row r="91" spans="1:50" s="4" customFormat="1" ht="13.2">
      <c r="B91" s="42" t="s">
        <v>52</v>
      </c>
      <c r="C91" s="56"/>
      <c r="D91" s="75">
        <v>2</v>
      </c>
      <c r="E91" s="75">
        <v>8</v>
      </c>
      <c r="F91" s="75">
        <v>4</v>
      </c>
      <c r="G91" s="75">
        <v>6</v>
      </c>
      <c r="H91" s="75">
        <v>3</v>
      </c>
      <c r="I91" s="75">
        <v>4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</row>
    <row r="92" spans="1:50" s="4" customFormat="1" ht="13.2">
      <c r="B92" s="42" t="s">
        <v>2</v>
      </c>
      <c r="C92" s="56"/>
      <c r="D92" s="75">
        <v>7</v>
      </c>
      <c r="E92" s="75">
        <v>6</v>
      </c>
      <c r="F92" s="75">
        <v>3</v>
      </c>
      <c r="G92" s="75">
        <v>6</v>
      </c>
      <c r="H92" s="75">
        <v>7</v>
      </c>
      <c r="I92" s="75">
        <v>5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</row>
    <row r="93" spans="1:50" s="4" customFormat="1" ht="12.75" customHeight="1">
      <c r="B93" s="45" t="s">
        <v>16</v>
      </c>
      <c r="C93" s="56"/>
      <c r="D93" s="75">
        <v>11</v>
      </c>
      <c r="E93" s="75">
        <v>8</v>
      </c>
      <c r="F93" s="75">
        <v>10</v>
      </c>
      <c r="G93" s="75">
        <v>9</v>
      </c>
      <c r="H93" s="75">
        <v>5</v>
      </c>
      <c r="I93" s="75">
        <v>11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</row>
    <row r="94" spans="1:50" s="4" customFormat="1" ht="12.75" customHeight="1">
      <c r="B94" s="42" t="s">
        <v>34</v>
      </c>
      <c r="C94" s="56"/>
      <c r="D94" s="75">
        <v>7</v>
      </c>
      <c r="E94" s="75">
        <v>10</v>
      </c>
      <c r="F94" s="75">
        <v>19</v>
      </c>
      <c r="G94" s="75">
        <v>16</v>
      </c>
      <c r="H94" s="75">
        <v>117</v>
      </c>
      <c r="I94" s="75">
        <v>14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</row>
    <row r="95" spans="1:50" s="4" customFormat="1" ht="15" customHeight="1">
      <c r="B95" s="42" t="s">
        <v>5</v>
      </c>
      <c r="C95" s="56"/>
      <c r="D95" s="75">
        <v>0</v>
      </c>
      <c r="E95" s="75">
        <v>1</v>
      </c>
      <c r="F95" s="75">
        <v>1</v>
      </c>
      <c r="G95" s="75">
        <v>1</v>
      </c>
      <c r="H95" s="75">
        <v>0</v>
      </c>
      <c r="I95" s="75">
        <v>2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</row>
    <row r="96" spans="1:50" s="4" customFormat="1" ht="15" customHeight="1" thickBot="1">
      <c r="B96" s="42" t="s">
        <v>4</v>
      </c>
      <c r="C96" s="53"/>
      <c r="D96" s="76">
        <v>1</v>
      </c>
      <c r="E96" s="76">
        <v>0</v>
      </c>
      <c r="F96" s="76">
        <v>1</v>
      </c>
      <c r="G96" s="76">
        <v>1</v>
      </c>
      <c r="H96" s="76">
        <v>0</v>
      </c>
      <c r="I96" s="76">
        <v>1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</row>
    <row r="97" spans="2:63" s="4" customFormat="1" ht="13.2">
      <c r="B97" s="3"/>
      <c r="C97" s="3"/>
      <c r="D97" s="3"/>
      <c r="E97" s="3"/>
      <c r="F97" s="3"/>
      <c r="G97" s="3"/>
      <c r="H97" s="3"/>
      <c r="I97" s="37">
        <v>1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</row>
    <row r="99" spans="2:63" ht="17.399999999999999">
      <c r="B99" s="122" t="s">
        <v>40</v>
      </c>
      <c r="C99" s="122"/>
      <c r="D99" s="122"/>
      <c r="E99" s="122"/>
      <c r="F99" s="122"/>
    </row>
    <row r="100" spans="2:63" ht="18.75" customHeight="1"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118">
        <v>14.76</v>
      </c>
      <c r="D101" s="46" t="s">
        <v>41</v>
      </c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109">
        <v>29.34</v>
      </c>
      <c r="D102" s="46" t="s">
        <v>42</v>
      </c>
      <c r="BD102" s="5"/>
      <c r="BE102" s="5"/>
      <c r="BF102" s="5"/>
      <c r="BG102" s="5"/>
      <c r="BH102" s="5"/>
      <c r="BI102" s="5"/>
      <c r="BJ102" s="5"/>
      <c r="BK102" s="5"/>
    </row>
    <row r="103" spans="2:63">
      <c r="BD103" s="5"/>
      <c r="BE103" s="5"/>
      <c r="BF103" s="5"/>
      <c r="BG103" s="5"/>
      <c r="BH103" s="5"/>
      <c r="BI103" s="5"/>
      <c r="BJ103" s="5"/>
      <c r="BK103" s="5"/>
    </row>
    <row r="104" spans="2:63">
      <c r="BA104" s="3"/>
      <c r="BB104" s="3"/>
      <c r="BC104" s="3"/>
    </row>
  </sheetData>
  <mergeCells count="16">
    <mergeCell ref="L53:M53"/>
    <mergeCell ref="J53:K53"/>
    <mergeCell ref="A2:I2"/>
    <mergeCell ref="A3:I3"/>
    <mergeCell ref="A10:I10"/>
    <mergeCell ref="A11:G11"/>
    <mergeCell ref="B12:D12"/>
    <mergeCell ref="E12:G12"/>
    <mergeCell ref="I12:J12"/>
    <mergeCell ref="B99:F99"/>
    <mergeCell ref="B86:F86"/>
    <mergeCell ref="B53:C53"/>
    <mergeCell ref="D53:E53"/>
    <mergeCell ref="A51:I51"/>
    <mergeCell ref="F53:G53"/>
    <mergeCell ref="H53:I53"/>
  </mergeCells>
  <phoneticPr fontId="3" type="noConversion"/>
  <pageMargins left="0.75" right="0.75" top="1" bottom="0.61" header="0.5" footer="0.5"/>
  <pageSetup orientation="portrait" r:id="rId1"/>
  <headerFooter alignWithMargins="0"/>
  <rowBreaks count="1" manualBreakCount="1">
    <brk id="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#48 N. 19th Ave.</vt:lpstr>
      <vt:lpstr>W. Indian School</vt:lpstr>
      <vt:lpstr>W. Bell</vt:lpstr>
      <vt:lpstr>W. Olive</vt:lpstr>
      <vt:lpstr>N. 22nd Ave.</vt:lpstr>
      <vt:lpstr>S. 7th St.</vt:lpstr>
      <vt:lpstr>N. 57th Drive</vt:lpstr>
      <vt:lpstr>W. Peoria</vt:lpstr>
      <vt:lpstr>S. Central</vt:lpstr>
      <vt:lpstr>E. Van Buren</vt:lpstr>
      <vt:lpstr>N. 95th Ave</vt:lpstr>
      <vt:lpstr>Pinchot &amp; 16th</vt:lpstr>
      <vt:lpstr>N. 3rd Street</vt:lpstr>
      <vt:lpstr>W. 1st Ave</vt:lpstr>
      <vt:lpstr>N. 51st Ave.</vt:lpstr>
      <vt:lpstr>'#48 N. 19th Ave.'!Print_Area</vt:lpstr>
      <vt:lpstr>'N. 22nd Ave.'!Print_Area</vt:lpstr>
      <vt:lpstr>'N. 3rd Street'!Print_Area</vt:lpstr>
      <vt:lpstr>'N. 51st Ave.'!Print_Area</vt:lpstr>
      <vt:lpstr>'N. 57th Drive'!Print_Area</vt:lpstr>
      <vt:lpstr>'N. 95th Ave'!Print_Area</vt:lpstr>
      <vt:lpstr>'Pinchot &amp; 16th'!Print_Area</vt:lpstr>
      <vt:lpstr>'S. 7th St.'!Print_Area</vt:lpstr>
      <vt:lpstr>'S. Central'!Print_Area</vt:lpstr>
      <vt:lpstr>'W. 1st Ave'!Print_Area</vt:lpstr>
      <vt:lpstr>'W. Bell'!Print_Area</vt:lpstr>
      <vt:lpstr>'W. Indian School'!Print_Area</vt:lpstr>
      <vt:lpstr>'W. Olive'!Print_Area</vt:lpstr>
      <vt:lpstr>'W. Peoria'!Print_Area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2011-10-14T22:37:01Z</cp:lastPrinted>
  <dcterms:created xsi:type="dcterms:W3CDTF">1999-06-08T15:24:14Z</dcterms:created>
  <dcterms:modified xsi:type="dcterms:W3CDTF">2024-10-24T22:07:06Z</dcterms:modified>
</cp:coreProperties>
</file>