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ml.chartshapes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drawings/drawing24.xml" ContentType="application/vnd.openxmlformats-officedocument.drawingml.chartshapes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harts/chart20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21.xml" ContentType="application/vnd.openxmlformats-officedocument.drawingml.chart+xml"/>
  <Override PartName="/xl/drawings/drawing28.xml" ContentType="application/vnd.openxmlformats-officedocument.drawingml.chartshapes+xml"/>
  <Override PartName="/xl/charts/chart22.xml" ContentType="application/vnd.openxmlformats-officedocument.drawingml.chart+xml"/>
  <Override PartName="/xl/drawings/drawing29.xml" ContentType="application/vnd.openxmlformats-officedocument.drawingml.chartshapes+xml"/>
  <Override PartName="/xl/charts/chart23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4.xml" ContentType="application/vnd.openxmlformats-officedocument.drawingml.chart+xml"/>
  <Override PartName="/xl/drawings/drawing32.xml" ContentType="application/vnd.openxmlformats-officedocument.drawingml.chartshapes+xml"/>
  <Override PartName="/xl/charts/chart25.xml" ContentType="application/vnd.openxmlformats-officedocument.drawingml.chart+xml"/>
  <Override PartName="/xl/drawings/drawing33.xml" ContentType="application/vnd.openxmlformats-officedocument.drawingml.chartshapes+xml"/>
  <Override PartName="/xl/charts/chart26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27.xml" ContentType="application/vnd.openxmlformats-officedocument.drawingml.chart+xml"/>
  <Override PartName="/xl/drawings/drawing36.xml" ContentType="application/vnd.openxmlformats-officedocument.drawingml.chartshapes+xml"/>
  <Override PartName="/xl/charts/chart28.xml" ContentType="application/vnd.openxmlformats-officedocument.drawingml.chart+xml"/>
  <Override PartName="/xl/drawings/drawing37.xml" ContentType="application/vnd.openxmlformats-officedocument.drawingml.chartshapes+xml"/>
  <Override PartName="/xl/charts/chart2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30.xml" ContentType="application/vnd.openxmlformats-officedocument.drawingml.chart+xml"/>
  <Override PartName="/xl/drawings/drawing40.xml" ContentType="application/vnd.openxmlformats-officedocument.drawingml.chartshapes+xml"/>
  <Override PartName="/xl/charts/chart31.xml" ContentType="application/vnd.openxmlformats-officedocument.drawingml.chart+xml"/>
  <Override PartName="/xl/drawings/drawing41.xml" ContentType="application/vnd.openxmlformats-officedocument.drawingml.chartshapes+xml"/>
  <Override PartName="/xl/charts/chart32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33.xml" ContentType="application/vnd.openxmlformats-officedocument.drawingml.chart+xml"/>
  <Override PartName="/xl/drawings/drawing44.xml" ContentType="application/vnd.openxmlformats-officedocument.drawingml.chartshapes+xml"/>
  <Override PartName="/xl/charts/chart34.xml" ContentType="application/vnd.openxmlformats-officedocument.drawingml.chart+xml"/>
  <Override PartName="/xl/drawings/drawing45.xml" ContentType="application/vnd.openxmlformats-officedocument.drawingml.chartshapes+xml"/>
  <Override PartName="/xl/charts/chart35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36.xml" ContentType="application/vnd.openxmlformats-officedocument.drawingml.chart+xml"/>
  <Override PartName="/xl/drawings/drawing48.xml" ContentType="application/vnd.openxmlformats-officedocument.drawingml.chartshapes+xml"/>
  <Override PartName="/xl/charts/chart37.xml" ContentType="application/vnd.openxmlformats-officedocument.drawingml.chart+xml"/>
  <Override PartName="/xl/drawings/drawing49.xml" ContentType="application/vnd.openxmlformats-officedocument.drawingml.chartshapes+xml"/>
  <Override PartName="/xl/charts/chart38.xml" ContentType="application/vnd.openxmlformats-officedocument.drawingml.chart+xml"/>
  <Override PartName="/xl/drawings/drawing5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4212\Desktop\10.11\"/>
    </mc:Choice>
  </mc:AlternateContent>
  <bookViews>
    <workbookView xWindow="0" yWindow="0" windowWidth="23040" windowHeight="9192" tabRatio="949" firstSheet="5" activeTab="10"/>
  </bookViews>
  <sheets>
    <sheet name="Capitol Complex" sheetId="11527" r:id="rId1"/>
    <sheet name="19th Ave&amp;Camelback" sheetId="11499" r:id="rId2"/>
    <sheet name="Central&amp;IndianSch" sheetId="11538" r:id="rId3"/>
    <sheet name="Century Plaza" sheetId="11526" r:id="rId4"/>
    <sheet name="N. Central" sheetId="11551" r:id="rId5"/>
    <sheet name="E. Elliot" sheetId="11550" r:id="rId6"/>
    <sheet name="E. Washington" sheetId="11552" r:id="rId7"/>
    <sheet name="E. La Canada" sheetId="11541" r:id="rId8"/>
    <sheet name="EER #8" sheetId="11506" r:id="rId9"/>
    <sheet name="EER #26" sheetId="11503" r:id="rId10"/>
    <sheet name="EER #54" sheetId="11549" r:id="rId11"/>
    <sheet name="EER #12" sheetId="11504" r:id="rId12"/>
  </sheets>
  <definedNames>
    <definedName name="_xlnm.Print_Area" localSheetId="1">'19th Ave&amp;Camelback'!$A$1:$I$102</definedName>
    <definedName name="_xlnm.Print_Area" localSheetId="0">'Capitol Complex'!$A$1:$I$103</definedName>
    <definedName name="_xlnm.Print_Area" localSheetId="2">'Central&amp;IndianSch'!$A$1:$I$103</definedName>
    <definedName name="_xlnm.Print_Area" localSheetId="3">'Century Plaza'!$A$1:$I$103</definedName>
    <definedName name="_xlnm.Print_Area" localSheetId="5">'E. Elliot'!$A$1:$I$104</definedName>
    <definedName name="_xlnm.Print_Area" localSheetId="7">'E. La Canada'!$A$1:$I$104</definedName>
    <definedName name="_xlnm.Print_Area" localSheetId="6">'E. Washington'!$A$1:$I$104</definedName>
    <definedName name="_xlnm.Print_Area" localSheetId="11">'EER #12'!$A$1:$I$107</definedName>
    <definedName name="_xlnm.Print_Area" localSheetId="9">'EER #26'!$A$1:$I$103</definedName>
    <definedName name="_xlnm.Print_Area" localSheetId="10">'EER #54'!$A$1:$I$110</definedName>
    <definedName name="_xlnm.Print_Area" localSheetId="8">'EER #8'!$A$1:$I$103</definedName>
    <definedName name="_xlnm.Print_Area" localSheetId="4">'N. Central'!$A$1:$I$103</definedName>
  </definedNames>
  <calcPr calcId="162913"/>
</workbook>
</file>

<file path=xl/calcChain.xml><?xml version="1.0" encoding="utf-8"?>
<calcChain xmlns="http://schemas.openxmlformats.org/spreadsheetml/2006/main">
  <c r="J20" i="11503" l="1"/>
  <c r="I20" i="11503"/>
  <c r="G20" i="11503"/>
  <c r="D20" i="11503"/>
  <c r="J20" i="11506"/>
  <c r="I20" i="11506"/>
  <c r="G20" i="11506"/>
  <c r="D20" i="11506"/>
  <c r="G20" i="11541"/>
  <c r="D20" i="11541"/>
  <c r="G19" i="11552"/>
  <c r="D19" i="11552"/>
  <c r="G19" i="11550"/>
  <c r="D19" i="11550"/>
  <c r="G18" i="11551"/>
  <c r="D18" i="11551"/>
  <c r="G20" i="11526"/>
  <c r="D20" i="11526"/>
  <c r="G20" i="11538"/>
  <c r="D20" i="11538"/>
  <c r="G20" i="11499"/>
  <c r="D20" i="11499"/>
  <c r="G20" i="11527"/>
  <c r="D20" i="11527"/>
  <c r="D19" i="11503" l="1"/>
  <c r="G19" i="11503"/>
  <c r="D19" i="11506"/>
  <c r="G19" i="11506"/>
  <c r="D19" i="11541"/>
  <c r="G19" i="11541"/>
  <c r="I19" i="11541"/>
  <c r="I19" i="11506" s="1"/>
  <c r="I19" i="11503" s="1"/>
  <c r="D18" i="11552"/>
  <c r="G18" i="11552"/>
  <c r="J18" i="11552"/>
  <c r="J19" i="11541" s="1"/>
  <c r="J19" i="11506" s="1"/>
  <c r="J19" i="11503" s="1"/>
  <c r="D18" i="11550"/>
  <c r="G18" i="11550"/>
  <c r="C55" i="11551"/>
  <c r="C58" i="11551"/>
  <c r="C60" i="11551"/>
  <c r="C61" i="11551"/>
  <c r="C62" i="11551"/>
  <c r="C63" i="11551"/>
  <c r="B65" i="11551"/>
  <c r="C56" i="11551" s="1"/>
  <c r="D17" i="11551"/>
  <c r="G17" i="11551"/>
  <c r="D19" i="11526"/>
  <c r="G19" i="11526"/>
  <c r="D19" i="11538"/>
  <c r="G19" i="11538"/>
  <c r="D19" i="11499"/>
  <c r="G19" i="11499"/>
  <c r="D19" i="11527"/>
  <c r="G19" i="11527"/>
  <c r="H65" i="11503"/>
  <c r="I56" i="11503" s="1"/>
  <c r="D18" i="11503"/>
  <c r="G18" i="11503"/>
  <c r="H66" i="11506"/>
  <c r="I56" i="11506" s="1"/>
  <c r="D18" i="11506"/>
  <c r="G18" i="11506"/>
  <c r="H65" i="11541"/>
  <c r="I56" i="11541" s="1"/>
  <c r="D18" i="11541"/>
  <c r="G18" i="11541"/>
  <c r="H66" i="11552"/>
  <c r="I57" i="11552" s="1"/>
  <c r="D17" i="11552"/>
  <c r="G17" i="11552"/>
  <c r="H66" i="11550"/>
  <c r="I56" i="11550"/>
  <c r="D17" i="11550"/>
  <c r="G17" i="11550"/>
  <c r="I17" i="11550"/>
  <c r="I17" i="11552" s="1"/>
  <c r="I18" i="11541" s="1"/>
  <c r="I18" i="11506" s="1"/>
  <c r="I18" i="11503" s="1"/>
  <c r="J17" i="11550"/>
  <c r="J17" i="11552" s="1"/>
  <c r="J18" i="11541" s="1"/>
  <c r="J18" i="11506" s="1"/>
  <c r="J18" i="11503" s="1"/>
  <c r="H65" i="11551"/>
  <c r="I55" i="11551" s="1"/>
  <c r="D16" i="11551"/>
  <c r="G16" i="11551"/>
  <c r="H65" i="11526"/>
  <c r="I56" i="11526" s="1"/>
  <c r="D18" i="11526"/>
  <c r="G18" i="11526"/>
  <c r="D18" i="11538"/>
  <c r="G18" i="11538"/>
  <c r="D18" i="11499"/>
  <c r="G18" i="11499"/>
  <c r="D18" i="11527"/>
  <c r="G18" i="11527"/>
  <c r="I61" i="11552"/>
  <c r="I56" i="11552"/>
  <c r="I65" i="11552"/>
  <c r="I65" i="11550"/>
  <c r="I63" i="11550"/>
  <c r="I59" i="11550"/>
  <c r="I57" i="11550"/>
  <c r="I62" i="11550"/>
  <c r="I61" i="11550"/>
  <c r="I60" i="11550"/>
  <c r="I58" i="11550"/>
  <c r="I64" i="11550"/>
  <c r="I61" i="11551"/>
  <c r="I60" i="11551"/>
  <c r="I59" i="11551"/>
  <c r="I58" i="11551"/>
  <c r="I57" i="11551"/>
  <c r="I56" i="11551"/>
  <c r="I62" i="11551"/>
  <c r="I63" i="11551"/>
  <c r="I62" i="11526"/>
  <c r="J71" i="11549"/>
  <c r="K70" i="11549"/>
  <c r="G23" i="11549"/>
  <c r="D23" i="11549"/>
  <c r="F65" i="11503"/>
  <c r="G63" i="11503" s="1"/>
  <c r="G17" i="11503"/>
  <c r="D17" i="11503"/>
  <c r="F66" i="11506"/>
  <c r="G65" i="11506" s="1"/>
  <c r="G17" i="11506"/>
  <c r="D17" i="11506"/>
  <c r="G17" i="11541"/>
  <c r="D17" i="11541"/>
  <c r="F65" i="11541"/>
  <c r="G55" i="11541" s="1"/>
  <c r="F66" i="11552"/>
  <c r="G63" i="11552" s="1"/>
  <c r="G16" i="11552"/>
  <c r="D16" i="11552"/>
  <c r="F66" i="11550"/>
  <c r="G62" i="11550"/>
  <c r="G16" i="11550"/>
  <c r="D16" i="11550"/>
  <c r="F65" i="11551"/>
  <c r="G64" i="11551" s="1"/>
  <c r="G15" i="11551"/>
  <c r="D15" i="11551"/>
  <c r="F65" i="11526"/>
  <c r="G59" i="11526" s="1"/>
  <c r="J17" i="11526"/>
  <c r="J15" i="11551" s="1"/>
  <c r="J16" i="11550" s="1"/>
  <c r="J16" i="11552" s="1"/>
  <c r="J17" i="11541" s="1"/>
  <c r="J17" i="11506" s="1"/>
  <c r="J17" i="11503" s="1"/>
  <c r="J23" i="11549" s="1"/>
  <c r="I15" i="11551"/>
  <c r="I16" i="11550" s="1"/>
  <c r="I16" i="11552" s="1"/>
  <c r="I17" i="11541" s="1"/>
  <c r="I17" i="11506" s="1"/>
  <c r="I17" i="11503" s="1"/>
  <c r="I23" i="11549" s="1"/>
  <c r="G17" i="11526"/>
  <c r="D17" i="11526"/>
  <c r="G17" i="11538"/>
  <c r="D17" i="11538"/>
  <c r="G17" i="11499"/>
  <c r="D17" i="11499"/>
  <c r="G17" i="11527"/>
  <c r="D17" i="11527"/>
  <c r="I69" i="11549"/>
  <c r="I70" i="11549"/>
  <c r="F71" i="11549"/>
  <c r="G63" i="11549"/>
  <c r="G21" i="11549"/>
  <c r="G22" i="11549"/>
  <c r="D21" i="11549"/>
  <c r="D22" i="11549"/>
  <c r="D65" i="11503"/>
  <c r="E55" i="11503" s="1"/>
  <c r="B65" i="11503"/>
  <c r="C55" i="11503" s="1"/>
  <c r="G15" i="11503"/>
  <c r="G16" i="11503"/>
  <c r="D15" i="11503"/>
  <c r="D16" i="11503"/>
  <c r="N69" i="11504"/>
  <c r="O64" i="11504"/>
  <c r="L69" i="11504"/>
  <c r="M67" i="11504"/>
  <c r="M69" i="11504"/>
  <c r="G15" i="11552"/>
  <c r="D15" i="11552"/>
  <c r="D66" i="11552"/>
  <c r="E64" i="11552" s="1"/>
  <c r="D65" i="11551"/>
  <c r="E61" i="11551" s="1"/>
  <c r="G14" i="11551"/>
  <c r="D14" i="11551"/>
  <c r="E56" i="11550"/>
  <c r="E63" i="11550"/>
  <c r="G15" i="11550"/>
  <c r="D15" i="11550"/>
  <c r="D65" i="11541"/>
  <c r="E62" i="11541" s="1"/>
  <c r="D16" i="11541"/>
  <c r="G16" i="11541"/>
  <c r="D65" i="11526"/>
  <c r="E64" i="11526" s="1"/>
  <c r="D16" i="11526"/>
  <c r="G16" i="11526"/>
  <c r="D16" i="11538"/>
  <c r="G16" i="11538"/>
  <c r="D16" i="11527"/>
  <c r="G16" i="11527"/>
  <c r="D16" i="11499"/>
  <c r="G16" i="11499"/>
  <c r="G23" i="11504"/>
  <c r="D23" i="11504"/>
  <c r="G22" i="11504"/>
  <c r="D22" i="11504"/>
  <c r="E57" i="11550"/>
  <c r="E58" i="11550"/>
  <c r="E60" i="11550"/>
  <c r="E61" i="11550"/>
  <c r="E62" i="11550"/>
  <c r="E64" i="11550"/>
  <c r="E65" i="11550"/>
  <c r="E59" i="11550"/>
  <c r="D66" i="11506"/>
  <c r="E59" i="11506" s="1"/>
  <c r="G16" i="11506"/>
  <c r="D16" i="11506"/>
  <c r="B66" i="11552"/>
  <c r="C63" i="11552" s="1"/>
  <c r="B66" i="11550"/>
  <c r="C63" i="11550"/>
  <c r="B65" i="11541"/>
  <c r="C62" i="11541" s="1"/>
  <c r="G15" i="11541"/>
  <c r="D15" i="11541"/>
  <c r="B65" i="11526"/>
  <c r="C57" i="11526" s="1"/>
  <c r="G15" i="11526"/>
  <c r="D15" i="11526"/>
  <c r="G15" i="11538"/>
  <c r="D15" i="11538"/>
  <c r="G15" i="11527"/>
  <c r="D15" i="11527"/>
  <c r="G15" i="11499"/>
  <c r="D15" i="11499"/>
  <c r="B66" i="11506"/>
  <c r="C57" i="11506" s="1"/>
  <c r="G15" i="11506"/>
  <c r="D15" i="11506"/>
  <c r="D71" i="11549"/>
  <c r="E62" i="11549"/>
  <c r="G20" i="11549"/>
  <c r="D20" i="11549"/>
  <c r="J69" i="11504"/>
  <c r="K66" i="11504"/>
  <c r="G21" i="11504"/>
  <c r="D21" i="11504"/>
  <c r="B71" i="11549"/>
  <c r="C69" i="11549"/>
  <c r="G19" i="11549"/>
  <c r="D19" i="11549"/>
  <c r="H69" i="11504"/>
  <c r="I61" i="11504"/>
  <c r="G20" i="11504"/>
  <c r="D20" i="11504"/>
  <c r="G18" i="11549"/>
  <c r="G17" i="11549"/>
  <c r="G16" i="11549"/>
  <c r="G15" i="11549"/>
  <c r="D18" i="11549"/>
  <c r="D17" i="11549"/>
  <c r="D16" i="11549"/>
  <c r="G19" i="11504"/>
  <c r="G18" i="11504"/>
  <c r="G17" i="11504"/>
  <c r="G16" i="11504"/>
  <c r="D19" i="11504"/>
  <c r="D18" i="11504"/>
  <c r="D17" i="11504"/>
  <c r="D69" i="11504"/>
  <c r="E64" i="11504"/>
  <c r="B69" i="11504"/>
  <c r="C65" i="11504"/>
  <c r="D16" i="11504"/>
  <c r="D15" i="11549"/>
  <c r="G15" i="11504"/>
  <c r="D15" i="11504"/>
  <c r="F69" i="11504"/>
  <c r="G68" i="11504"/>
  <c r="E65" i="11504"/>
  <c r="E67" i="11504"/>
  <c r="C60" i="11504"/>
  <c r="E60" i="11504"/>
  <c r="E66" i="11504"/>
  <c r="G65" i="11504"/>
  <c r="G64" i="11504"/>
  <c r="I64" i="11504"/>
  <c r="I63" i="11504"/>
  <c r="I67" i="11504"/>
  <c r="I62" i="11504"/>
  <c r="I68" i="11504"/>
  <c r="I66" i="11504"/>
  <c r="I60" i="11504"/>
  <c r="I59" i="11504"/>
  <c r="I65" i="11504"/>
  <c r="C64" i="11504"/>
  <c r="C61" i="11504"/>
  <c r="E62" i="11504"/>
  <c r="C62" i="11504"/>
  <c r="C67" i="11504"/>
  <c r="C59" i="11504"/>
  <c r="E59" i="11504"/>
  <c r="E69" i="11504"/>
  <c r="G63" i="11504"/>
  <c r="C57" i="11550"/>
  <c r="C62" i="11550"/>
  <c r="E61" i="11504"/>
  <c r="E63" i="11504"/>
  <c r="I61" i="11549"/>
  <c r="I71" i="11549"/>
  <c r="I62" i="11549"/>
  <c r="I64" i="11549"/>
  <c r="I65" i="11549"/>
  <c r="I66" i="11549"/>
  <c r="I67" i="11549"/>
  <c r="I68" i="11549"/>
  <c r="I63" i="11549"/>
  <c r="O60" i="11504"/>
  <c r="O61" i="11504"/>
  <c r="O66" i="11504"/>
  <c r="O68" i="11504"/>
  <c r="O63" i="11504"/>
  <c r="O65" i="11504"/>
  <c r="O59" i="11504"/>
  <c r="O69" i="11504"/>
  <c r="O67" i="11504"/>
  <c r="O62" i="11504"/>
  <c r="M59" i="11504"/>
  <c r="M60" i="11504"/>
  <c r="M61" i="11504"/>
  <c r="M62" i="11504"/>
  <c r="M64" i="11504"/>
  <c r="M65" i="11504"/>
  <c r="M63" i="11504"/>
  <c r="M68" i="11504"/>
  <c r="M66" i="11504"/>
  <c r="C64" i="11549"/>
  <c r="E68" i="11504"/>
  <c r="K62" i="11549"/>
  <c r="K63" i="11549"/>
  <c r="K64" i="11549"/>
  <c r="K65" i="11549"/>
  <c r="K66" i="11549"/>
  <c r="K67" i="11549"/>
  <c r="K68" i="11549"/>
  <c r="K69" i="11549"/>
  <c r="C62" i="11549"/>
  <c r="C68" i="11549"/>
  <c r="C66" i="11549"/>
  <c r="C70" i="11549"/>
  <c r="E69" i="11549"/>
  <c r="G68" i="11549"/>
  <c r="G65" i="11549"/>
  <c r="G64" i="11549"/>
  <c r="G61" i="11549"/>
  <c r="G71" i="11549"/>
  <c r="G70" i="11549"/>
  <c r="C67" i="11549"/>
  <c r="G66" i="11549"/>
  <c r="G69" i="11549"/>
  <c r="G67" i="11549"/>
  <c r="G62" i="11549"/>
  <c r="G57" i="11506"/>
  <c r="G61" i="11506"/>
  <c r="G59" i="11552"/>
  <c r="G57" i="11550"/>
  <c r="G60" i="11550"/>
  <c r="G58" i="11551"/>
  <c r="G55" i="11551"/>
  <c r="G57" i="11551"/>
  <c r="G61" i="11551"/>
  <c r="G60" i="11504"/>
  <c r="C64" i="11526"/>
  <c r="G66" i="11504"/>
  <c r="G61" i="11504"/>
  <c r="C61" i="11549"/>
  <c r="K64" i="11504"/>
  <c r="K68" i="11504"/>
  <c r="C63" i="11549"/>
  <c r="K61" i="11504"/>
  <c r="K69" i="11504"/>
  <c r="C60" i="11526"/>
  <c r="C61" i="11526"/>
  <c r="K65" i="11504"/>
  <c r="K59" i="11504"/>
  <c r="K63" i="11504"/>
  <c r="C59" i="11526"/>
  <c r="K67" i="11504"/>
  <c r="G59" i="11504"/>
  <c r="C65" i="11549"/>
  <c r="G67" i="11504"/>
  <c r="C62" i="11526"/>
  <c r="C63" i="11526"/>
  <c r="K60" i="11504"/>
  <c r="K62" i="11504"/>
  <c r="G62" i="11504"/>
  <c r="C56" i="11526"/>
  <c r="G69" i="11504"/>
  <c r="K61" i="11549"/>
  <c r="K71" i="11549"/>
  <c r="G59" i="11506"/>
  <c r="G60" i="11506"/>
  <c r="G56" i="11541"/>
  <c r="E63" i="11506"/>
  <c r="E62" i="11506"/>
  <c r="E58" i="11506"/>
  <c r="E65" i="11506"/>
  <c r="E60" i="11506"/>
  <c r="E64" i="11506"/>
  <c r="E61" i="11506"/>
  <c r="E56" i="11506"/>
  <c r="E57" i="11506"/>
  <c r="C59" i="11541"/>
  <c r="G56" i="11552"/>
  <c r="G61" i="11552"/>
  <c r="G58" i="11552"/>
  <c r="G57" i="11552"/>
  <c r="G64" i="11552"/>
  <c r="E65" i="11552"/>
  <c r="C61" i="11552"/>
  <c r="G62" i="11552"/>
  <c r="E63" i="11552"/>
  <c r="E58" i="11552"/>
  <c r="G60" i="11552"/>
  <c r="E62" i="11552"/>
  <c r="E66" i="11550"/>
  <c r="C64" i="11550"/>
  <c r="I66" i="11550"/>
  <c r="C59" i="11550"/>
  <c r="C58" i="11550"/>
  <c r="C61" i="11550"/>
  <c r="C65" i="11550"/>
  <c r="G56" i="11550"/>
  <c r="G58" i="11550"/>
  <c r="C60" i="11550"/>
  <c r="C56" i="11550"/>
  <c r="C66" i="11550"/>
  <c r="E57" i="11551"/>
  <c r="E62" i="11551"/>
  <c r="E58" i="11551"/>
  <c r="C71" i="11549"/>
  <c r="I69" i="11504"/>
  <c r="C63" i="11506"/>
  <c r="E68" i="11549"/>
  <c r="E64" i="11549"/>
  <c r="C63" i="11504"/>
  <c r="C69" i="11504"/>
  <c r="E63" i="11549"/>
  <c r="C56" i="11506"/>
  <c r="E67" i="11549"/>
  <c r="G59" i="11550"/>
  <c r="E65" i="11549"/>
  <c r="E70" i="11549"/>
  <c r="C68" i="11504"/>
  <c r="G61" i="11550"/>
  <c r="C58" i="11506"/>
  <c r="E61" i="11549"/>
  <c r="E71" i="11549"/>
  <c r="C66" i="11504"/>
  <c r="G63" i="11550"/>
  <c r="E66" i="11549"/>
  <c r="G64" i="11550"/>
  <c r="G65" i="11550"/>
  <c r="G66" i="11550"/>
  <c r="G61" i="11503"/>
  <c r="I61" i="11503"/>
  <c r="I58" i="11503"/>
  <c r="I59" i="11503"/>
  <c r="G59" i="11503"/>
  <c r="G60" i="11503"/>
  <c r="G56" i="11503"/>
  <c r="E62" i="11503"/>
  <c r="G55" i="11503" l="1"/>
  <c r="G58" i="11503"/>
  <c r="G62" i="11503"/>
  <c r="G64" i="11503"/>
  <c r="G57" i="11503"/>
  <c r="G65" i="11503" s="1"/>
  <c r="C62" i="11503"/>
  <c r="C61" i="11503"/>
  <c r="C59" i="11503"/>
  <c r="E58" i="11503"/>
  <c r="C57" i="11541"/>
  <c r="C64" i="11541"/>
  <c r="C58" i="11526"/>
  <c r="C55" i="11526"/>
  <c r="E63" i="11503"/>
  <c r="E61" i="11503"/>
  <c r="I60" i="11503"/>
  <c r="E64" i="11503"/>
  <c r="I62" i="11503"/>
  <c r="C63" i="11503"/>
  <c r="E59" i="11503"/>
  <c r="I64" i="11503"/>
  <c r="I63" i="11503"/>
  <c r="C57" i="11503"/>
  <c r="E56" i="11503"/>
  <c r="I57" i="11503"/>
  <c r="C64" i="11503"/>
  <c r="E57" i="11503"/>
  <c r="E60" i="11503"/>
  <c r="I55" i="11503"/>
  <c r="C60" i="11503"/>
  <c r="C56" i="11503"/>
  <c r="C58" i="11503"/>
  <c r="C64" i="11506"/>
  <c r="C59" i="11506"/>
  <c r="C62" i="11506"/>
  <c r="C60" i="11506"/>
  <c r="C61" i="11506"/>
  <c r="C65" i="11506"/>
  <c r="G62" i="11506"/>
  <c r="G64" i="11506"/>
  <c r="G56" i="11506"/>
  <c r="E66" i="11506"/>
  <c r="G58" i="11506"/>
  <c r="G63" i="11506"/>
  <c r="I61" i="11506"/>
  <c r="I62" i="11506"/>
  <c r="I57" i="11506"/>
  <c r="I63" i="11506"/>
  <c r="I64" i="11506"/>
  <c r="I65" i="11506"/>
  <c r="I58" i="11506"/>
  <c r="I59" i="11506"/>
  <c r="I60" i="11506"/>
  <c r="C56" i="11541"/>
  <c r="E60" i="11541"/>
  <c r="C63" i="11541"/>
  <c r="G64" i="11541"/>
  <c r="E59" i="11541"/>
  <c r="C61" i="11541"/>
  <c r="G61" i="11541"/>
  <c r="C55" i="11541"/>
  <c r="G62" i="11541"/>
  <c r="E55" i="11541"/>
  <c r="E63" i="11541"/>
  <c r="E64" i="11541"/>
  <c r="C58" i="11541"/>
  <c r="C60" i="11541"/>
  <c r="G57" i="11541"/>
  <c r="G60" i="11541"/>
  <c r="E56" i="11541"/>
  <c r="E57" i="11541"/>
  <c r="G58" i="11541"/>
  <c r="G63" i="11541"/>
  <c r="G59" i="11541"/>
  <c r="E58" i="11541"/>
  <c r="E61" i="11541"/>
  <c r="I58" i="11541"/>
  <c r="I59" i="11541"/>
  <c r="I60" i="11541"/>
  <c r="I62" i="11541"/>
  <c r="I61" i="11541"/>
  <c r="I63" i="11541"/>
  <c r="I64" i="11541"/>
  <c r="I55" i="11541"/>
  <c r="I57" i="11541"/>
  <c r="C60" i="11552"/>
  <c r="E57" i="11552"/>
  <c r="C64" i="11552"/>
  <c r="C65" i="11552"/>
  <c r="I58" i="11552"/>
  <c r="I66" i="11552" s="1"/>
  <c r="C57" i="11552"/>
  <c r="C62" i="11552"/>
  <c r="E60" i="11552"/>
  <c r="I64" i="11552"/>
  <c r="C59" i="11552"/>
  <c r="E59" i="11552"/>
  <c r="E61" i="11552"/>
  <c r="G65" i="11552"/>
  <c r="G66" i="11552" s="1"/>
  <c r="I59" i="11552"/>
  <c r="I63" i="11552"/>
  <c r="C58" i="11552"/>
  <c r="E56" i="11552"/>
  <c r="I60" i="11552"/>
  <c r="C56" i="11552"/>
  <c r="I62" i="11552"/>
  <c r="E63" i="11551"/>
  <c r="G60" i="11551"/>
  <c r="E56" i="11551"/>
  <c r="G59" i="11551"/>
  <c r="I65" i="11551"/>
  <c r="C59" i="11551"/>
  <c r="E55" i="11551"/>
  <c r="C57" i="11551"/>
  <c r="C65" i="11551" s="1"/>
  <c r="E60" i="11551"/>
  <c r="E64" i="11551"/>
  <c r="G63" i="11551"/>
  <c r="G56" i="11551"/>
  <c r="E59" i="11551"/>
  <c r="G62" i="11551"/>
  <c r="I64" i="11551"/>
  <c r="C64" i="11551"/>
  <c r="E65" i="11551"/>
  <c r="G65" i="11551"/>
  <c r="G56" i="11526"/>
  <c r="E59" i="11526"/>
  <c r="G61" i="11526"/>
  <c r="E61" i="11526"/>
  <c r="G60" i="11526"/>
  <c r="G58" i="11526"/>
  <c r="C65" i="11526"/>
  <c r="I64" i="11526"/>
  <c r="I63" i="11526"/>
  <c r="G57" i="11526"/>
  <c r="E62" i="11526"/>
  <c r="E56" i="11526"/>
  <c r="I59" i="11526"/>
  <c r="G64" i="11526"/>
  <c r="E60" i="11526"/>
  <c r="E57" i="11526"/>
  <c r="G55" i="11526"/>
  <c r="I60" i="11526"/>
  <c r="E55" i="11526"/>
  <c r="I55" i="11526"/>
  <c r="I61" i="11526"/>
  <c r="G62" i="11526"/>
  <c r="G63" i="11526"/>
  <c r="E63" i="11526"/>
  <c r="I57" i="11526"/>
  <c r="E58" i="11526"/>
  <c r="I58" i="11526"/>
  <c r="C65" i="11541" l="1"/>
  <c r="E65" i="11541"/>
  <c r="E65" i="11503"/>
  <c r="C65" i="11503"/>
  <c r="I65" i="11503"/>
  <c r="C66" i="11506"/>
  <c r="G66" i="11506"/>
  <c r="I66" i="11506"/>
  <c r="G65" i="11541"/>
  <c r="I65" i="11541"/>
  <c r="C66" i="11552"/>
  <c r="E66" i="11552"/>
  <c r="I65" i="11526"/>
  <c r="E65" i="11526"/>
  <c r="G65" i="11526"/>
</calcChain>
</file>

<file path=xl/sharedStrings.xml><?xml version="1.0" encoding="utf-8"?>
<sst xmlns="http://schemas.openxmlformats.org/spreadsheetml/2006/main" count="762" uniqueCount="50">
  <si>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</si>
  <si>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</si>
  <si>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</si>
  <si>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</si>
  <si>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</si>
  <si>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</si>
  <si>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</si>
  <si>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</si>
  <si>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</si>
  <si>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</si>
  <si>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</si>
  <si>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</si>
  <si>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</si>
  <si>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</si>
  <si>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</si>
  <si>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</si>
  <si>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</si>
  <si>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</si>
  <si>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</si>
  <si>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</si>
  <si>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Travel Reduction Results from Annual "Think Pink" Survey</t>
  </si>
  <si>
    <t>AFV</t>
  </si>
  <si>
    <t>Achieved</t>
  </si>
  <si>
    <t>Goal?</t>
  </si>
  <si>
    <t>Number and Percentage of Commute Trips/Week by Mode</t>
  </si>
  <si>
    <t>All State Employees</t>
  </si>
  <si>
    <t>Annual TRP Goals (as Established by Maricopa County) and Actuals</t>
  </si>
  <si>
    <t>NO</t>
  </si>
  <si>
    <t>YES</t>
  </si>
  <si>
    <t>Economic Security - EER #8 (E. University)</t>
  </si>
  <si>
    <t>Economic Security - EER #26 (E. Union Hills)</t>
  </si>
  <si>
    <t>Economic Security, Dept. of - 19th Ave. &amp; Camelback</t>
  </si>
  <si>
    <t>Economic Security - Century Plaza</t>
  </si>
  <si>
    <t>Economic Security - Capitol Complex</t>
  </si>
  <si>
    <t>Economic Security - EER #12 (N. 7th Street)</t>
  </si>
  <si>
    <t>Telework</t>
  </si>
  <si>
    <t>Economic Security - Central &amp; Indian School Road</t>
  </si>
  <si>
    <t>Economic Security, Dept. of - East La Canada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</si>
  <si>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</si>
  <si>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</si>
  <si>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</si>
  <si>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</si>
  <si>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</si>
  <si>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Economic Security - EER #54 (N. 16th Street)</t>
  </si>
  <si>
    <t>*Survey was not conducted in 2014.</t>
  </si>
  <si>
    <t>2015*</t>
  </si>
  <si>
    <t>Economic Security - East Elliot</t>
  </si>
  <si>
    <t>Economic Security - 2200 N. Central</t>
  </si>
  <si>
    <t>Economic Security - E. Washington</t>
  </si>
  <si>
    <t>Bus/Light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</si>
</sst>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0.0"/>
  </numFmts>
  <fonts count="19">
    <font>
      <sz val="9"/>
      <name val="Geneva"/>
    </font>
    <font>
      <sz val="9"/>
      <name val="Geneva"/>
    </font>
    <font>
      <sz val="11"/>
      <name val="Times New Roman"/>
      <family val="1"/>
    </font>
    <font>
      <sz val="8"/>
      <name val="Geneva"/>
    </font>
    <font>
      <sz val="11"/>
      <color indexed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9" fontId="2" fillId="0" borderId="3" xfId="2" applyFont="1" applyBorder="1"/>
    <xf numFmtId="9" fontId="11" fillId="0" borderId="3" xfId="2" applyFont="1" applyBorder="1"/>
    <xf numFmtId="9" fontId="12" fillId="0" borderId="0" xfId="2" applyFont="1" applyBorder="1"/>
    <xf numFmtId="0" fontId="1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6" fillId="0" borderId="0" xfId="0" applyFont="1"/>
    <xf numFmtId="0" fontId="2" fillId="0" borderId="10" xfId="0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  <xf numFmtId="164" fontId="2" fillId="0" borderId="12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4" fillId="0" borderId="0" xfId="0" applyNumberFormat="1" applyFont="1"/>
    <xf numFmtId="164" fontId="11" fillId="0" borderId="13" xfId="2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2" fontId="16" fillId="0" borderId="0" xfId="0" applyNumberFormat="1" applyFont="1"/>
    <xf numFmtId="0" fontId="11" fillId="0" borderId="0" xfId="0" applyFont="1"/>
    <xf numFmtId="164" fontId="2" fillId="0" borderId="15" xfId="2" applyNumberFormat="1" applyFont="1" applyBorder="1" applyAlignment="1">
      <alignment horizontal="center"/>
    </xf>
    <xf numFmtId="164" fontId="2" fillId="0" borderId="16" xfId="2" applyNumberFormat="1" applyFont="1" applyBorder="1" applyAlignment="1">
      <alignment horizontal="center"/>
    </xf>
    <xf numFmtId="164" fontId="2" fillId="0" borderId="17" xfId="2" applyNumberFormat="1" applyFont="1" applyBorder="1" applyAlignment="1">
      <alignment horizontal="center"/>
    </xf>
    <xf numFmtId="2" fontId="17" fillId="0" borderId="0" xfId="0" applyNumberFormat="1" applyFont="1"/>
    <xf numFmtId="0" fontId="17" fillId="0" borderId="0" xfId="0" applyFont="1"/>
    <xf numFmtId="2" fontId="7" fillId="0" borderId="0" xfId="0" applyNumberFormat="1" applyFont="1"/>
    <xf numFmtId="0" fontId="18" fillId="0" borderId="0" xfId="0" applyFont="1"/>
    <xf numFmtId="0" fontId="6" fillId="0" borderId="18" xfId="0" applyFont="1" applyBorder="1" applyAlignment="1">
      <alignment horizontal="center"/>
    </xf>
    <xf numFmtId="3" fontId="6" fillId="0" borderId="19" xfId="1" applyNumberFormat="1" applyFont="1" applyBorder="1"/>
    <xf numFmtId="164" fontId="6" fillId="0" borderId="20" xfId="2" applyNumberFormat="1" applyFont="1" applyBorder="1"/>
    <xf numFmtId="164" fontId="18" fillId="0" borderId="0" xfId="0" applyNumberFormat="1" applyFont="1" applyBorder="1"/>
    <xf numFmtId="0" fontId="6" fillId="0" borderId="21" xfId="0" applyFont="1" applyBorder="1"/>
    <xf numFmtId="3" fontId="6" fillId="0" borderId="22" xfId="1" applyNumberFormat="1" applyFont="1" applyBorder="1"/>
    <xf numFmtId="164" fontId="6" fillId="0" borderId="13" xfId="2" applyNumberFormat="1" applyFont="1" applyBorder="1"/>
    <xf numFmtId="0" fontId="6" fillId="0" borderId="21" xfId="0" applyFont="1" applyBorder="1" applyAlignment="1">
      <alignment wrapText="1"/>
    </xf>
    <xf numFmtId="0" fontId="6" fillId="0" borderId="0" xfId="0" applyFont="1" applyBorder="1"/>
    <xf numFmtId="3" fontId="6" fillId="0" borderId="0" xfId="0" applyNumberFormat="1" applyFont="1" applyBorder="1"/>
    <xf numFmtId="164" fontId="6" fillId="0" borderId="0" xfId="2" applyNumberFormat="1" applyFont="1" applyBorder="1"/>
    <xf numFmtId="3" fontId="18" fillId="0" borderId="0" xfId="0" applyNumberFormat="1" applyFont="1" applyBorder="1"/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1" fontId="6" fillId="0" borderId="23" xfId="2" applyNumberFormat="1" applyFont="1" applyBorder="1"/>
    <xf numFmtId="1" fontId="6" fillId="0" borderId="24" xfId="2" applyNumberFormat="1" applyFont="1" applyBorder="1" applyAlignment="1">
      <alignment horizontal="center"/>
    </xf>
    <xf numFmtId="1" fontId="6" fillId="0" borderId="25" xfId="2" applyNumberFormat="1" applyFont="1" applyBorder="1"/>
    <xf numFmtId="1" fontId="6" fillId="0" borderId="26" xfId="2" applyNumberFormat="1" applyFont="1" applyBorder="1" applyAlignment="1">
      <alignment horizontal="center"/>
    </xf>
    <xf numFmtId="1" fontId="6" fillId="0" borderId="9" xfId="2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164" fontId="2" fillId="0" borderId="27" xfId="2" applyNumberFormat="1" applyFont="1" applyBorder="1" applyAlignment="1">
      <alignment horizontal="center"/>
    </xf>
    <xf numFmtId="164" fontId="2" fillId="0" borderId="14" xfId="2" applyNumberFormat="1" applyFont="1" applyBorder="1" applyAlignment="1">
      <alignment horizontal="center"/>
    </xf>
    <xf numFmtId="164" fontId="2" fillId="0" borderId="10" xfId="2" applyNumberFormat="1" applyFont="1" applyBorder="1" applyAlignment="1">
      <alignment horizontal="center"/>
    </xf>
    <xf numFmtId="1" fontId="6" fillId="0" borderId="28" xfId="2" applyNumberFormat="1" applyFont="1" applyBorder="1" applyAlignment="1">
      <alignment horizontal="center"/>
    </xf>
    <xf numFmtId="1" fontId="6" fillId="0" borderId="29" xfId="2" applyNumberFormat="1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2" fillId="0" borderId="22" xfId="2" applyNumberFormat="1" applyFont="1" applyBorder="1" applyAlignment="1">
      <alignment horizontal="center"/>
    </xf>
    <xf numFmtId="164" fontId="2" fillId="0" borderId="34" xfId="2" applyNumberFormat="1" applyFont="1" applyBorder="1" applyAlignment="1">
      <alignment horizontal="center"/>
    </xf>
    <xf numFmtId="3" fontId="18" fillId="0" borderId="0" xfId="0" applyNumberFormat="1" applyFont="1" applyFill="1" applyBorder="1"/>
    <xf numFmtId="1" fontId="6" fillId="0" borderId="35" xfId="2" applyNumberFormat="1" applyFont="1" applyBorder="1"/>
    <xf numFmtId="1" fontId="6" fillId="0" borderId="36" xfId="1" applyNumberFormat="1" applyFont="1" applyBorder="1" applyAlignment="1">
      <alignment horizontal="center"/>
    </xf>
    <xf numFmtId="1" fontId="6" fillId="0" borderId="37" xfId="1" applyNumberFormat="1" applyFont="1" applyBorder="1" applyAlignment="1">
      <alignment horizontal="center"/>
    </xf>
    <xf numFmtId="1" fontId="6" fillId="0" borderId="24" xfId="1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3" fontId="6" fillId="0" borderId="15" xfId="0" applyNumberFormat="1" applyFont="1" applyBorder="1"/>
    <xf numFmtId="164" fontId="6" fillId="0" borderId="38" xfId="2" applyNumberFormat="1" applyFont="1" applyBorder="1"/>
    <xf numFmtId="164" fontId="11" fillId="0" borderId="15" xfId="2" applyNumberFormat="1" applyFont="1" applyBorder="1" applyAlignment="1">
      <alignment horizontal="center"/>
    </xf>
    <xf numFmtId="164" fontId="11" fillId="0" borderId="16" xfId="2" applyNumberFormat="1" applyFont="1" applyBorder="1" applyAlignment="1">
      <alignment horizontal="center"/>
    </xf>
    <xf numFmtId="164" fontId="11" fillId="0" borderId="17" xfId="2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4" fontId="11" fillId="0" borderId="0" xfId="2" applyNumberFormat="1" applyFont="1" applyAlignment="1">
      <alignment horizontal="center"/>
    </xf>
    <xf numFmtId="0" fontId="15" fillId="0" borderId="0" xfId="0" applyFont="1"/>
    <xf numFmtId="164" fontId="2" fillId="0" borderId="39" xfId="2" applyNumberFormat="1" applyFont="1" applyBorder="1" applyAlignment="1">
      <alignment horizontal="center"/>
    </xf>
    <xf numFmtId="164" fontId="11" fillId="0" borderId="18" xfId="2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164" fontId="11" fillId="0" borderId="7" xfId="2" applyNumberFormat="1" applyFont="1" applyBorder="1" applyAlignment="1">
      <alignment horizontal="center"/>
    </xf>
    <xf numFmtId="164" fontId="11" fillId="0" borderId="40" xfId="2" applyNumberFormat="1" applyFont="1" applyBorder="1" applyAlignment="1">
      <alignment horizontal="center"/>
    </xf>
    <xf numFmtId="164" fontId="2" fillId="0" borderId="41" xfId="2" applyNumberFormat="1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164" fontId="11" fillId="0" borderId="22" xfId="2" applyNumberFormat="1" applyFont="1" applyBorder="1" applyAlignment="1">
      <alignment horizontal="center"/>
    </xf>
    <xf numFmtId="164" fontId="11" fillId="0" borderId="14" xfId="2" applyNumberFormat="1" applyFont="1" applyBorder="1" applyAlignment="1">
      <alignment horizontal="center"/>
    </xf>
    <xf numFmtId="164" fontId="11" fillId="0" borderId="27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18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2" fillId="0" borderId="40" xfId="2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2" applyNumberFormat="1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2" fillId="0" borderId="43" xfId="2" applyNumberFormat="1" applyFont="1" applyBorder="1" applyAlignment="1">
      <alignment horizontal="center"/>
    </xf>
    <xf numFmtId="164" fontId="2" fillId="0" borderId="8" xfId="2" applyNumberFormat="1" applyFont="1" applyBorder="1" applyAlignment="1">
      <alignment horizontal="center"/>
    </xf>
    <xf numFmtId="164" fontId="11" fillId="0" borderId="44" xfId="2" applyNumberFormat="1" applyFont="1" applyBorder="1" applyAlignment="1">
      <alignment horizontal="center"/>
    </xf>
    <xf numFmtId="164" fontId="2" fillId="0" borderId="19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11" fillId="0" borderId="38" xfId="2" applyNumberFormat="1" applyFont="1" applyBorder="1" applyAlignment="1">
      <alignment horizontal="center"/>
    </xf>
    <xf numFmtId="164" fontId="2" fillId="0" borderId="45" xfId="2" applyNumberFormat="1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164" fontId="2" fillId="0" borderId="20" xfId="2" applyNumberFormat="1" applyFont="1" applyBorder="1" applyAlignment="1">
      <alignment horizontal="center"/>
    </xf>
    <xf numFmtId="9" fontId="2" fillId="0" borderId="3" xfId="2" applyFont="1" applyFill="1" applyBorder="1"/>
    <xf numFmtId="164" fontId="2" fillId="0" borderId="44" xfId="2" applyNumberFormat="1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164" fontId="11" fillId="0" borderId="5" xfId="2" applyNumberFormat="1" applyFont="1" applyBorder="1" applyAlignment="1">
      <alignment horizontal="center"/>
    </xf>
    <xf numFmtId="164" fontId="11" fillId="0" borderId="43" xfId="2" applyNumberFormat="1" applyFont="1" applyBorder="1" applyAlignment="1">
      <alignment horizontal="center"/>
    </xf>
    <xf numFmtId="164" fontId="11" fillId="0" borderId="8" xfId="2" applyNumberFormat="1" applyFont="1" applyBorder="1" applyAlignment="1">
      <alignment horizontal="center"/>
    </xf>
    <xf numFmtId="10" fontId="11" fillId="0" borderId="0" xfId="2" applyNumberFormat="1" applyFont="1" applyAlignment="1">
      <alignment horizontal="center"/>
    </xf>
    <xf numFmtId="2" fontId="6" fillId="0" borderId="2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/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5" fillId="0" borderId="48" xfId="0" applyFont="1" applyBorder="1"/>
    <xf numFmtId="0" fontId="15" fillId="0" borderId="47" xfId="0" applyFont="1" applyBorder="1"/>
    <xf numFmtId="0" fontId="2" fillId="0" borderId="0" xfId="0" applyFont="1" applyBorder="1" applyAlignment="1">
      <alignment horizontal="center"/>
    </xf>
    <xf numFmtId="9" fontId="2" fillId="0" borderId="0" xfId="2" applyFont="1" applyFill="1" applyBorder="1"/>
    <xf numFmtId="9" fontId="11" fillId="0" borderId="0" xfId="2" applyFont="1" applyFill="1" applyBorder="1"/>
    <xf numFmtId="0" fontId="2" fillId="0" borderId="46" xfId="0" applyFont="1" applyBorder="1" applyAlignment="1">
      <alignment horizontal="center"/>
    </xf>
    <xf numFmtId="9" fontId="2" fillId="0" borderId="42" xfId="2" applyFont="1" applyFill="1" applyBorder="1"/>
    <xf numFmtId="9" fontId="11" fillId="0" borderId="9" xfId="2" applyFont="1" applyFill="1" applyBorder="1"/>
    <xf numFmtId="10" fontId="2" fillId="0" borderId="0" xfId="2" applyNumberFormat="1" applyFont="1" applyAlignment="1">
      <alignment horizontal="center"/>
    </xf>
    <xf numFmtId="9" fontId="2" fillId="0" borderId="0" xfId="2" applyFont="1" applyBorder="1"/>
    <xf numFmtId="9" fontId="11" fillId="0" borderId="0" xfId="2" applyFont="1" applyBorder="1"/>
    <xf numFmtId="9" fontId="2" fillId="0" borderId="42" xfId="2" applyFont="1" applyBorder="1"/>
    <xf numFmtId="9" fontId="11" fillId="0" borderId="9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926509186351708"/>
          <c:y val="3.70368226030569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092651757188496E-2"/>
          <c:y val="0.17037098658487626"/>
          <c:w val="0.87380191693290732"/>
          <c:h val="0.607409604346080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'Capitol Complex'!$B$53:$C$53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'Capitol Complex'!$A$56:$A$64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Complex'!$C$56:$C$64</c:f>
              <c:numCache>
                <c:formatCode>0.0%</c:formatCode>
                <c:ptCount val="9"/>
                <c:pt idx="0">
                  <c:v>2.4662344678552134E-2</c:v>
                </c:pt>
                <c:pt idx="1">
                  <c:v>2.4311183144246355E-3</c:v>
                </c:pt>
                <c:pt idx="2">
                  <c:v>0.11372231226364128</c:v>
                </c:pt>
                <c:pt idx="3">
                  <c:v>0.11399243652079957</c:v>
                </c:pt>
                <c:pt idx="4">
                  <c:v>1.1075094543490005E-2</c:v>
                </c:pt>
                <c:pt idx="5">
                  <c:v>5.1323608860075632E-3</c:v>
                </c:pt>
                <c:pt idx="6">
                  <c:v>2.6202052944354404E-2</c:v>
                </c:pt>
                <c:pt idx="7">
                  <c:v>2.1609940572663426E-3</c:v>
                </c:pt>
                <c:pt idx="8">
                  <c:v>4.5921123716909781E-3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3-46B3-9016-9D44660F452D}"/>
            </c:ext>
          </c:extLst>
        </c:ser>
        <c:ser>
          <c:idx val="5"/>
          <c:order val="1"/>
          <c:tx>
            <c:strRef>
              <c:f>'Capitol Complex'!$D$53:$E$53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'Capitol Complex'!$A$56:$A$64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Complex'!$E$56:$E$64</c:f>
              <c:numCache>
                <c:formatCode>0.0%</c:formatCode>
                <c:ptCount val="9"/>
                <c:pt idx="0">
                  <c:v>2.8701828623243181E-2</c:v>
                </c:pt>
                <c:pt idx="1">
                  <c:v>6.0450355145836502E-4</c:v>
                </c:pt>
                <c:pt idx="2">
                  <c:v>0.10276560374792204</c:v>
                </c:pt>
                <c:pt idx="3">
                  <c:v>0.11485567477708934</c:v>
                </c:pt>
                <c:pt idx="4">
                  <c:v>1.103218981411516E-2</c:v>
                </c:pt>
                <c:pt idx="5">
                  <c:v>6.0450355145836498E-3</c:v>
                </c:pt>
                <c:pt idx="6">
                  <c:v>4.1106241499168819E-2</c:v>
                </c:pt>
                <c:pt idx="7">
                  <c:v>0</c:v>
                </c:pt>
                <c:pt idx="8">
                  <c:v>1.5112588786459125E-3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73-46B3-9016-9D44660F452D}"/>
            </c:ext>
          </c:extLst>
        </c:ser>
        <c:ser>
          <c:idx val="0"/>
          <c:order val="2"/>
          <c:tx>
            <c:strRef>
              <c:f>'Capitol Complex'!$F$53:$G$53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'Capitol Complex'!$A$56:$A$64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Complex'!$G$56:$G$64</c:f>
              <c:numCache>
                <c:formatCode>0.0%</c:formatCode>
                <c:ptCount val="9"/>
                <c:pt idx="0">
                  <c:v>1.0423127463863337E-2</c:v>
                </c:pt>
                <c:pt idx="1">
                  <c:v>1.3140604467805519E-3</c:v>
                </c:pt>
                <c:pt idx="2">
                  <c:v>1.9448094612352168E-2</c:v>
                </c:pt>
                <c:pt idx="3">
                  <c:v>1.392904073587385E-2</c:v>
                </c:pt>
                <c:pt idx="4">
                  <c:v>1.3666228646517739E-2</c:v>
                </c:pt>
                <c:pt idx="5">
                  <c:v>1.5768725361366622E-3</c:v>
                </c:pt>
                <c:pt idx="6">
                  <c:v>0.73534822601839689</c:v>
                </c:pt>
                <c:pt idx="7">
                  <c:v>5.2562417871222073E-4</c:v>
                </c:pt>
                <c:pt idx="8">
                  <c:v>5.5190538764783182E-3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73-46B3-9016-9D44660F452D}"/>
            </c:ext>
          </c:extLst>
        </c:ser>
        <c:ser>
          <c:idx val="2"/>
          <c:order val="3"/>
          <c:tx>
            <c:strRef>
              <c:f>'Capitol Complex'!$H$53:$I$53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'Capitol Complex'!$A$56:$A$64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Complex'!$I$56:$I$64</c:f>
              <c:numCache>
                <c:formatCode>0.0%</c:formatCode>
                <c:ptCount val="9"/>
                <c:pt idx="0">
                  <c:v>1.1552921566811735E-2</c:v>
                </c:pt>
                <c:pt idx="1">
                  <c:v>1.8520233354940273E-4</c:v>
                </c:pt>
                <c:pt idx="2">
                  <c:v>1.1852949347161775E-2</c:v>
                </c:pt>
                <c:pt idx="3">
                  <c:v>1.1667747013612371E-2</c:v>
                </c:pt>
                <c:pt idx="4">
                  <c:v>1.8057227521066765E-2</c:v>
                </c:pt>
                <c:pt idx="5">
                  <c:v>9.2601166774701363E-4</c:v>
                </c:pt>
                <c:pt idx="6">
                  <c:v>0.75432910454671731</c:v>
                </c:pt>
                <c:pt idx="7">
                  <c:v>5.5560700064820822E-4</c:v>
                </c:pt>
                <c:pt idx="8">
                  <c:v>2.778035003241041E-3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73-46B3-9016-9D44660F452D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'Capitol Complex'!$K$56:$K$64</c:f>
              <c:numCache>
                <c:formatCode>0.0%</c:formatCode>
                <c:ptCount val="9"/>
                <c:pt idx="0">
                  <c:v>7.8887950234236941E-3</c:v>
                </c:pt>
                <c:pt idx="1">
                  <c:v>3.0719606789033103E-4</c:v>
                </c:pt>
                <c:pt idx="2">
                  <c:v>1.0291068274326088E-2</c:v>
                </c:pt>
                <c:pt idx="3">
                  <c:v>1.397742108901006E-2</c:v>
                </c:pt>
                <c:pt idx="4">
                  <c:v>1.4207818139927809E-2</c:v>
                </c:pt>
                <c:pt idx="5">
                  <c:v>6.1439213578066206E-4</c:v>
                </c:pt>
                <c:pt idx="6">
                  <c:v>0.78887950234237003</c:v>
                </c:pt>
                <c:pt idx="7">
                  <c:v>0</c:v>
                </c:pt>
                <c:pt idx="8">
                  <c:v>1.0751862376161584E-3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73-46B3-9016-9D44660F452D}"/>
            </c:ext>
          </c:extLst>
        </c:ser>
        <c:ser>
          <c:idx val="4"/>
          <c:order val="5"/>
          <c:tx>
            <c:strRef>
              <c:f>'Capitol Complex'!$L$53:$M$53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'Capitol Complex'!$M$56:$M$64</c:f>
              <c:numCache>
                <c:formatCode>0.0%</c:formatCode>
                <c:ptCount val="9"/>
                <c:pt idx="0">
                  <c:v>8.279003558718856E-3</c:v>
                </c:pt>
                <c:pt idx="1">
                  <c:v>7.1174377224199293E-4</c:v>
                </c:pt>
                <c:pt idx="2">
                  <c:v>1.2811387900355872E-2</c:v>
                </c:pt>
                <c:pt idx="3">
                  <c:v>1.5373665480427047E-2</c:v>
                </c:pt>
                <c:pt idx="4">
                  <c:v>1.3523131672597865E-2</c:v>
                </c:pt>
                <c:pt idx="5">
                  <c:v>9.9644128113879002E-4</c:v>
                </c:pt>
                <c:pt idx="6">
                  <c:v>0.80526690391459077</c:v>
                </c:pt>
                <c:pt idx="7">
                  <c:v>5.6939501779359428E-4</c:v>
                </c:pt>
                <c:pt idx="8">
                  <c:v>1.5658362989323844E-3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8-4F25-B418-DED10DC3D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799752"/>
        <c:axId val="1"/>
      </c:barChart>
      <c:catAx>
        <c:axId val="617799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617799752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78858200070352"/>
          <c:y val="0.91764936557486532"/>
          <c:w val="0.69863695171517459"/>
          <c:h val="8.23505645841024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40659417170924372"/>
          <c:y val="3.4482526156833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124617467622243E-2"/>
          <c:y val="0.21551769497090301"/>
          <c:w val="0.83699783403058114"/>
          <c:h val="0.5043114062319130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</c:numLit>
          </c:cat>
          <c:val>
            <c:numLit>
              <c:formatCode>General</c:formatCode>
              <c:ptCount val="5"/>
              <c:pt idx="0">
                <c:v>0.6</c:v>
              </c:pt>
              <c:pt idx="1">
                <c:v>0.6</c:v>
              </c:pt>
              <c:pt idx="2">
                <c:v>0.6</c:v>
              </c:pt>
              <c:pt idx="3">
                <c:v>0.6</c:v>
              </c:pt>
              <c:pt idx="4">
                <c:v>0.6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DB-4167-A9D8-17CE94EA1A7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Lit>
              <c:formatCode>General</c:formatCode>
              <c:ptCount val="5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</c:numLit>
          </c:cat>
          <c:val>
            <c:numLit>
              <c:formatCode>General</c:formatCode>
              <c:ptCount val="5"/>
              <c:pt idx="0">
                <c:v>0.67359999999999998</c:v>
              </c:pt>
              <c:pt idx="1">
                <c:v>0.67610000000000003</c:v>
              </c:pt>
              <c:pt idx="2">
                <c:v>0.68220000000000003</c:v>
              </c:pt>
              <c:pt idx="3">
                <c:v>0.70799999999999996</c:v>
              </c:pt>
              <c:pt idx="4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DB-4167-A9D8-17CE94EA1A7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5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</c:numLit>
          </c:cat>
          <c:val>
            <c:numLit>
              <c:formatCode>General</c:formatCode>
              <c:ptCount val="5"/>
              <c:pt idx="0">
                <c:v>0.73309999999999997</c:v>
              </c:pt>
              <c:pt idx="1">
                <c:v>0.7167</c:v>
              </c:pt>
              <c:pt idx="2">
                <c:v>0.7147</c:v>
              </c:pt>
              <c:pt idx="3">
                <c:v>0.73160000000000003</c:v>
              </c:pt>
              <c:pt idx="4">
                <c:v>0.7077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DB-4167-A9D8-17CE94EA1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827960"/>
        <c:axId val="1"/>
      </c:lineChart>
      <c:catAx>
        <c:axId val="617827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61782796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881050037555589"/>
          <c:y val="0.42808219178082196"/>
          <c:w val="0.31832797427652737"/>
          <c:h val="0.260273972602739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7362690774764262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124617467622243E-2"/>
          <c:y val="0.2500010172567434"/>
          <c:w val="0.83516632892329323"/>
          <c:h val="0.4791686164087581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</c:numLit>
          </c:cat>
          <c:val>
            <c:numLit>
              <c:formatCode>General</c:formatCode>
              <c:ptCount val="5"/>
              <c:pt idx="0">
                <c:v>0.6</c:v>
              </c:pt>
              <c:pt idx="1">
                <c:v>0.6</c:v>
              </c:pt>
              <c:pt idx="2">
                <c:v>0.6</c:v>
              </c:pt>
              <c:pt idx="3">
                <c:v>0.6</c:v>
              </c:pt>
              <c:pt idx="4">
                <c:v>0.6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EB0-4AE7-96B2-6573DA1A5F5A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Lit>
              <c:formatCode>General</c:formatCode>
              <c:ptCount val="5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</c:numLit>
          </c:cat>
          <c:val>
            <c:numLit>
              <c:formatCode>General</c:formatCode>
              <c:ptCount val="5"/>
              <c:pt idx="0">
                <c:v>0.65590000000000004</c:v>
              </c:pt>
              <c:pt idx="1">
                <c:v>0.63529999999999998</c:v>
              </c:pt>
              <c:pt idx="2">
                <c:v>0.65639999999999998</c:v>
              </c:pt>
              <c:pt idx="3">
                <c:v>0.67559999999999998</c:v>
              </c:pt>
              <c:pt idx="4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EB0-4AE7-96B2-6573DA1A5F5A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5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</c:numLit>
          </c:cat>
          <c:val>
            <c:numLit>
              <c:formatCode>General</c:formatCode>
              <c:ptCount val="5"/>
              <c:pt idx="0">
                <c:v>0.73909999999999998</c:v>
              </c:pt>
              <c:pt idx="1">
                <c:v>0.72219999999999995</c:v>
              </c:pt>
              <c:pt idx="2">
                <c:v>0.71599999999999997</c:v>
              </c:pt>
              <c:pt idx="3">
                <c:v>0.73519999999999996</c:v>
              </c:pt>
              <c:pt idx="4">
                <c:v>0.70830000000000004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EB0-4AE7-96B2-6573DA1A5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822384"/>
        <c:axId val="1"/>
      </c:lineChart>
      <c:catAx>
        <c:axId val="61782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61782238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827887456096968"/>
          <c:y val="0.42666710411198594"/>
          <c:w val="0.31884142501510981"/>
          <c:h val="0.25333333333333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294588014790518"/>
          <c:y val="3.76711742553919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39770867430439E-2"/>
          <c:y val="0.15753451000392968"/>
          <c:w val="0.87070376432078556"/>
          <c:h val="0.5924667441452137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'Century Plaza'!$B$53:$C$53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'Century Plaza'!$A$56:$A$64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'Century Plaza'!$C$56:$C$64</c:f>
              <c:numCache>
                <c:formatCode>0.0%</c:formatCode>
                <c:ptCount val="9"/>
                <c:pt idx="0">
                  <c:v>3.6223414828065993E-2</c:v>
                </c:pt>
                <c:pt idx="1">
                  <c:v>3.1802822500496919E-3</c:v>
                </c:pt>
                <c:pt idx="2">
                  <c:v>5.2474657125819918E-2</c:v>
                </c:pt>
                <c:pt idx="3">
                  <c:v>6.9966209501093224E-2</c:v>
                </c:pt>
                <c:pt idx="4">
                  <c:v>1.6100178890876567E-2</c:v>
                </c:pt>
                <c:pt idx="5">
                  <c:v>7.394156231365534E-2</c:v>
                </c:pt>
                <c:pt idx="6">
                  <c:v>8.745776187636653E-2</c:v>
                </c:pt>
                <c:pt idx="7">
                  <c:v>2.3852116875372688E-3</c:v>
                </c:pt>
                <c:pt idx="8">
                  <c:v>9.9383820314052872E-3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E1-475E-B866-BE0EFB4211BE}"/>
            </c:ext>
          </c:extLst>
        </c:ser>
        <c:ser>
          <c:idx val="5"/>
          <c:order val="1"/>
          <c:tx>
            <c:strRef>
              <c:f>'Century Plaza'!$D$53:$E$53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'Century Plaza'!$A$56:$A$64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'Century Plaza'!$E$56:$E$64</c:f>
              <c:numCache>
                <c:formatCode>0.0%</c:formatCode>
                <c:ptCount val="9"/>
                <c:pt idx="0">
                  <c:v>2.7211231652839812E-2</c:v>
                </c:pt>
                <c:pt idx="1">
                  <c:v>7.6579451180599873E-3</c:v>
                </c:pt>
                <c:pt idx="2">
                  <c:v>5.7434588385449903E-2</c:v>
                </c:pt>
                <c:pt idx="3">
                  <c:v>0.10274409700063816</c:v>
                </c:pt>
                <c:pt idx="4">
                  <c:v>1.8506700701978303E-2</c:v>
                </c:pt>
                <c:pt idx="5">
                  <c:v>5.2329291640076582E-2</c:v>
                </c:pt>
                <c:pt idx="6">
                  <c:v>9.5086151882578171E-2</c:v>
                </c:pt>
                <c:pt idx="7">
                  <c:v>0</c:v>
                </c:pt>
                <c:pt idx="8">
                  <c:v>6.3816209317166565E-4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E1-475E-B866-BE0EFB4211BE}"/>
            </c:ext>
          </c:extLst>
        </c:ser>
        <c:ser>
          <c:idx val="0"/>
          <c:order val="2"/>
          <c:tx>
            <c:strRef>
              <c:f>'Century Plaza'!$F$53:$G$53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'Century Plaza'!$A$56:$A$64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'Century Plaza'!$G$56:$G$64</c:f>
              <c:numCache>
                <c:formatCode>0.0%</c:formatCode>
                <c:ptCount val="9"/>
                <c:pt idx="0">
                  <c:v>2.3966942148760328E-3</c:v>
                </c:pt>
                <c:pt idx="1">
                  <c:v>0</c:v>
                </c:pt>
                <c:pt idx="2">
                  <c:v>0</c:v>
                </c:pt>
                <c:pt idx="3">
                  <c:v>4.1322314049586778E-3</c:v>
                </c:pt>
                <c:pt idx="4">
                  <c:v>8.2644628099173556E-3</c:v>
                </c:pt>
                <c:pt idx="5">
                  <c:v>0</c:v>
                </c:pt>
                <c:pt idx="6">
                  <c:v>0.82644628099173556</c:v>
                </c:pt>
                <c:pt idx="7">
                  <c:v>0</c:v>
                </c:pt>
                <c:pt idx="8">
                  <c:v>2.0661157024793389E-2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E1-475E-B866-BE0EFB4211BE}"/>
            </c:ext>
          </c:extLst>
        </c:ser>
        <c:ser>
          <c:idx val="2"/>
          <c:order val="3"/>
          <c:tx>
            <c:strRef>
              <c:f>'Century Plaza'!$H$53:$I$53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'Century Plaza'!$A$56:$A$64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'Century Plaza'!$I$56:$I$64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1.282051282051282E-2</c:v>
                </c:pt>
                <c:pt idx="3">
                  <c:v>6.4102564102564097E-2</c:v>
                </c:pt>
                <c:pt idx="4">
                  <c:v>2.564102564102564E-2</c:v>
                </c:pt>
                <c:pt idx="5">
                  <c:v>0</c:v>
                </c:pt>
                <c:pt idx="6">
                  <c:v>0.64102564102564108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E1-475E-B866-BE0EFB4211BE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'Century Plaza'!$K$56:$K$64</c:f>
              <c:numCache>
                <c:formatCode>0.0%</c:formatCode>
                <c:ptCount val="9"/>
                <c:pt idx="0">
                  <c:v>1.9417475728155338E-2</c:v>
                </c:pt>
                <c:pt idx="1">
                  <c:v>0</c:v>
                </c:pt>
                <c:pt idx="2">
                  <c:v>4.8543689320388349E-2</c:v>
                </c:pt>
                <c:pt idx="3">
                  <c:v>1.9417475728155338E-2</c:v>
                </c:pt>
                <c:pt idx="4">
                  <c:v>0</c:v>
                </c:pt>
                <c:pt idx="5">
                  <c:v>0</c:v>
                </c:pt>
                <c:pt idx="6">
                  <c:v>0.72815533980582525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E1-475E-B866-BE0EFB4211BE}"/>
            </c:ext>
          </c:extLst>
        </c:ser>
        <c:ser>
          <c:idx val="4"/>
          <c:order val="5"/>
          <c:tx>
            <c:strRef>
              <c:f>'Century Plaza'!$L$53:$M$53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'Century Plaza'!$M$56:$M$64</c:f>
              <c:numCache>
                <c:formatCode>0.0%</c:formatCode>
                <c:ptCount val="9"/>
                <c:pt idx="0">
                  <c:v>3.5087719298245612E-2</c:v>
                </c:pt>
                <c:pt idx="1">
                  <c:v>0</c:v>
                </c:pt>
                <c:pt idx="2">
                  <c:v>7.8947368421052627E-2</c:v>
                </c:pt>
                <c:pt idx="3">
                  <c:v>0</c:v>
                </c:pt>
                <c:pt idx="4">
                  <c:v>1.7543859649122806E-2</c:v>
                </c:pt>
                <c:pt idx="5">
                  <c:v>0</c:v>
                </c:pt>
                <c:pt idx="6">
                  <c:v>0.55263157894736847</c:v>
                </c:pt>
                <c:pt idx="7">
                  <c:v>0</c:v>
                </c:pt>
                <c:pt idx="8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7-46F9-8830-D98571E74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095136"/>
        <c:axId val="1"/>
      </c:barChart>
      <c:catAx>
        <c:axId val="34709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347095136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2018281026644"/>
          <c:y val="0.89674020027387868"/>
          <c:w val="0.65766612941309321"/>
          <c:h val="0.103259856745549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7228033691"/>
          <c:y val="3.4482526156833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5948309427846821"/>
          <c:w val="0.84798686467430862"/>
          <c:h val="0.5775874225220201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'Century Plaza'!$A$14:$A$20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'Century Plaza'!$B$14:$B$20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D-46BC-8629-F685B1ECF541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'Century Plaza'!$A$14:$A$20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'Century Plaza'!$C$14:$C$20</c:f>
              <c:numCache>
                <c:formatCode>0.0%</c:formatCode>
                <c:ptCount val="7"/>
                <c:pt idx="0">
                  <c:v>0.69179999999999997</c:v>
                </c:pt>
                <c:pt idx="1">
                  <c:v>0.64829999999999999</c:v>
                </c:pt>
                <c:pt idx="2">
                  <c:v>0.6383918315252074</c:v>
                </c:pt>
                <c:pt idx="3">
                  <c:v>0.154</c:v>
                </c:pt>
                <c:pt idx="4">
                  <c:v>0.25640000000000002</c:v>
                </c:pt>
                <c:pt idx="5">
                  <c:v>0.1845</c:v>
                </c:pt>
                <c:pt idx="6">
                  <c:v>0.29820000000000002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6BC-8629-F685B1ECF541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'Century Plaza'!$A$14:$A$20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'Century Plaza'!$I$14:$I$20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0.51</c:v>
                </c:pt>
                <c:pt idx="5" formatCode="0.00%">
                  <c:v>0.4698</c:v>
                </c:pt>
                <c:pt idx="6" formatCode="0.00%">
                  <c:v>0.4698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AD-46BC-8629-F685B1ECF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673632"/>
        <c:axId val="1"/>
      </c:lineChart>
      <c:catAx>
        <c:axId val="3456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4567363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75887675876262"/>
          <c:y val="0.88698675079998568"/>
          <c:w val="0.77616958508205791"/>
          <c:h val="9.5890410958904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3559748268"/>
          <c:y val="4.1666447212493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8750076294255755"/>
          <c:w val="0.8461553595670207"/>
          <c:h val="0.5625022888276726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'Century Plaza'!$A$14:$A$20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'Century Plaza'!$E$14:$E$20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A1-495C-BAB8-778D900D13B5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'Century Plaza'!$A$14:$A$20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'Century Plaza'!$F$14:$F$20</c:f>
              <c:numCache>
                <c:formatCode>0.0%</c:formatCode>
                <c:ptCount val="7"/>
                <c:pt idx="0">
                  <c:v>0.68140000000000001</c:v>
                </c:pt>
                <c:pt idx="1">
                  <c:v>0.65590000000000004</c:v>
                </c:pt>
                <c:pt idx="2">
                  <c:v>0.62835103640301126</c:v>
                </c:pt>
                <c:pt idx="3">
                  <c:v>0.12609999999999999</c:v>
                </c:pt>
                <c:pt idx="4">
                  <c:v>0.28570000000000001</c:v>
                </c:pt>
                <c:pt idx="5">
                  <c:v>0.18909999999999999</c:v>
                </c:pt>
                <c:pt idx="6">
                  <c:v>0.41699999999999998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A1-495C-BAB8-778D900D13B5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'Century Plaza'!$A$14:$A$20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'Century Plaza'!$J$14:$J$20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0.45379999999999998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A1-495C-BAB8-778D900D1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286968"/>
        <c:axId val="1"/>
      </c:lineChart>
      <c:catAx>
        <c:axId val="343286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4328696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48673505183831"/>
          <c:y val="0.89632107023411378"/>
          <c:w val="0.80998622152907207"/>
          <c:h val="8.69565217391303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739007914708337"/>
          <c:y val="3.7594128858892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096293440537571E-2"/>
          <c:y val="0.17669172932330826"/>
          <c:w val="0.88254556432373787"/>
          <c:h val="0.597744360902255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'N. Central'!$B$53:$C$53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'N. Central'!$A$56:$A$64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Central'!$C$56:$C$64</c:f>
              <c:numCache>
                <c:formatCode>0.0%</c:formatCode>
                <c:ptCount val="9"/>
                <c:pt idx="0">
                  <c:v>2.5887353878852284E-2</c:v>
                </c:pt>
                <c:pt idx="1">
                  <c:v>0</c:v>
                </c:pt>
                <c:pt idx="2">
                  <c:v>1.9128586609989374E-2</c:v>
                </c:pt>
                <c:pt idx="3">
                  <c:v>5.7385759829968117E-2</c:v>
                </c:pt>
                <c:pt idx="4">
                  <c:v>3.0818278427205102E-2</c:v>
                </c:pt>
                <c:pt idx="5">
                  <c:v>3.1880977683315624E-2</c:v>
                </c:pt>
                <c:pt idx="6">
                  <c:v>8.501594048884166E-2</c:v>
                </c:pt>
                <c:pt idx="7">
                  <c:v>0</c:v>
                </c:pt>
                <c:pt idx="8">
                  <c:v>1.0626992561105207E-2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7-4B29-BBE3-57D7E0D4B32A}"/>
            </c:ext>
          </c:extLst>
        </c:ser>
        <c:ser>
          <c:idx val="0"/>
          <c:order val="1"/>
          <c:tx>
            <c:strRef>
              <c:f>'N. Central'!$D$53:$E$53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'N. Central'!$A$56:$A$64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Central'!$E$56:$E$64</c:f>
              <c:numCache>
                <c:formatCode>0.0%</c:formatCode>
                <c:ptCount val="9"/>
                <c:pt idx="0">
                  <c:v>1.006661732050333E-2</c:v>
                </c:pt>
                <c:pt idx="1">
                  <c:v>0</c:v>
                </c:pt>
                <c:pt idx="2">
                  <c:v>1.628423390081421E-2</c:v>
                </c:pt>
                <c:pt idx="3">
                  <c:v>0.10214655810510732</c:v>
                </c:pt>
                <c:pt idx="4">
                  <c:v>4.0710584752035532E-2</c:v>
                </c:pt>
                <c:pt idx="5">
                  <c:v>4.441154700222058E-2</c:v>
                </c:pt>
                <c:pt idx="6">
                  <c:v>7.2538860103626937E-2</c:v>
                </c:pt>
                <c:pt idx="7">
                  <c:v>0</c:v>
                </c:pt>
                <c:pt idx="8">
                  <c:v>5.9215396002960767E-3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7-4B29-BBE3-57D7E0D4B32A}"/>
            </c:ext>
          </c:extLst>
        </c:ser>
        <c:ser>
          <c:idx val="1"/>
          <c:order val="2"/>
          <c:tx>
            <c:strRef>
              <c:f>'N. Central'!$F$53:$G$53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'N. Central'!$A$56:$A$64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Central'!$G$56:$G$64</c:f>
              <c:numCache>
                <c:formatCode>0.0%</c:formatCode>
                <c:ptCount val="9"/>
                <c:pt idx="0">
                  <c:v>9.1730981256890852E-3</c:v>
                </c:pt>
                <c:pt idx="1">
                  <c:v>0</c:v>
                </c:pt>
                <c:pt idx="2">
                  <c:v>4.410143329658214E-3</c:v>
                </c:pt>
                <c:pt idx="3">
                  <c:v>2.2050716648291068E-2</c:v>
                </c:pt>
                <c:pt idx="4">
                  <c:v>3.1973539140022052E-2</c:v>
                </c:pt>
                <c:pt idx="5">
                  <c:v>1.5435501653803748E-2</c:v>
                </c:pt>
                <c:pt idx="6">
                  <c:v>0.72987872105843443</c:v>
                </c:pt>
                <c:pt idx="7">
                  <c:v>0</c:v>
                </c:pt>
                <c:pt idx="8">
                  <c:v>1.1025358324145534E-2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97-4B29-BBE3-57D7E0D4B32A}"/>
            </c:ext>
          </c:extLst>
        </c:ser>
        <c:ser>
          <c:idx val="2"/>
          <c:order val="3"/>
          <c:tx>
            <c:strRef>
              <c:f>'N. Central'!$H$53:$I$53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'N. Central'!$A$56:$A$64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'N. Central'!$I$56:$I$64</c:f>
              <c:numCache>
                <c:formatCode>0.0%</c:formatCode>
                <c:ptCount val="9"/>
                <c:pt idx="0">
                  <c:v>3.2252085264133454E-3</c:v>
                </c:pt>
                <c:pt idx="1">
                  <c:v>0</c:v>
                </c:pt>
                <c:pt idx="2">
                  <c:v>0</c:v>
                </c:pt>
                <c:pt idx="3">
                  <c:v>7.4142724745134385E-3</c:v>
                </c:pt>
                <c:pt idx="4">
                  <c:v>2.5023169601482854E-2</c:v>
                </c:pt>
                <c:pt idx="5">
                  <c:v>0</c:v>
                </c:pt>
                <c:pt idx="6">
                  <c:v>0.73772011121408709</c:v>
                </c:pt>
                <c:pt idx="7">
                  <c:v>0</c:v>
                </c:pt>
                <c:pt idx="8">
                  <c:v>5.5607043558850789E-3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97-4B29-BBE3-57D7E0D4B32A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'N. Central'!$K$56:$K$64</c:f>
              <c:numCache>
                <c:formatCode>0.0%</c:formatCode>
                <c:ptCount val="9"/>
                <c:pt idx="0">
                  <c:v>9.7879282218597055E-3</c:v>
                </c:pt>
                <c:pt idx="1">
                  <c:v>0</c:v>
                </c:pt>
                <c:pt idx="2">
                  <c:v>0</c:v>
                </c:pt>
                <c:pt idx="3">
                  <c:v>6.5252854812398045E-3</c:v>
                </c:pt>
                <c:pt idx="4">
                  <c:v>4.730831973898858E-2</c:v>
                </c:pt>
                <c:pt idx="5">
                  <c:v>0</c:v>
                </c:pt>
                <c:pt idx="6">
                  <c:v>0.86133768352365414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97-4B29-BBE3-57D7E0D4B32A}"/>
            </c:ext>
          </c:extLst>
        </c:ser>
        <c:ser>
          <c:idx val="5"/>
          <c:order val="5"/>
          <c:tx>
            <c:strRef>
              <c:f>'N. Central'!$L$53:$M$53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'N. Central'!$M$56:$M$64</c:f>
              <c:numCache>
                <c:formatCode>0.0%</c:formatCode>
                <c:ptCount val="9"/>
                <c:pt idx="0">
                  <c:v>1.0738255033557046E-2</c:v>
                </c:pt>
                <c:pt idx="1">
                  <c:v>0</c:v>
                </c:pt>
                <c:pt idx="2">
                  <c:v>0</c:v>
                </c:pt>
                <c:pt idx="3">
                  <c:v>1.8791946308724831E-2</c:v>
                </c:pt>
                <c:pt idx="4">
                  <c:v>5.5033557046979868E-2</c:v>
                </c:pt>
                <c:pt idx="5">
                  <c:v>1.3422818791946308E-2</c:v>
                </c:pt>
                <c:pt idx="6">
                  <c:v>0.77852348993288589</c:v>
                </c:pt>
                <c:pt idx="7">
                  <c:v>0</c:v>
                </c:pt>
                <c:pt idx="8">
                  <c:v>5.3691275167785232E-3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9-43AB-97FA-D001C6692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420576"/>
        <c:axId val="1"/>
      </c:barChart>
      <c:catAx>
        <c:axId val="62042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0420576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945770344598396"/>
          <c:y val="0.91667135358080243"/>
          <c:w val="0.57889206720253727"/>
          <c:h val="8.33286324284091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7228033691"/>
          <c:y val="3.4482194915946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7241415597672241"/>
          <c:w val="0.86080740042532411"/>
          <c:h val="0.5818977764214381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'N. Central'!$A$13:$A$18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'N. Central'!$B$13:$B$18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F-41C1-9A33-21267397AD4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'N. Central'!$A$13:$A$18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'N. Central'!$C$13:$C$18</c:f>
              <c:numCache>
                <c:formatCode>0.0%</c:formatCode>
                <c:ptCount val="6"/>
                <c:pt idx="0">
                  <c:v>0.73929999999999996</c:v>
                </c:pt>
                <c:pt idx="1">
                  <c:v>0.70792005921539602</c:v>
                </c:pt>
                <c:pt idx="2">
                  <c:v>0.18459999999999999</c:v>
                </c:pt>
                <c:pt idx="3">
                  <c:v>0.22109999999999999</c:v>
                </c:pt>
                <c:pt idx="4">
                  <c:v>7.4999999999999997E-2</c:v>
                </c:pt>
                <c:pt idx="5">
                  <c:v>0.1181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8F-41C1-9A33-21267397AD4F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'N. Central'!$A$13:$A$18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'N. Central'!$I$13:$I$18</c:f>
              <c:numCache>
                <c:formatCode>0.0%</c:formatCode>
                <c:ptCount val="6"/>
                <c:pt idx="0">
                  <c:v>0.73650000000000004</c:v>
                </c:pt>
                <c:pt idx="1">
                  <c:v>0.73740000000000006</c:v>
                </c:pt>
                <c:pt idx="2">
                  <c:v>0.48699999999999999</c:v>
                </c:pt>
                <c:pt idx="3">
                  <c:v>0.50949999999999995</c:v>
                </c:pt>
                <c:pt idx="4" formatCode="0.00%">
                  <c:v>0.4698</c:v>
                </c:pt>
                <c:pt idx="5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8F-41C1-9A33-21267397A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751792"/>
        <c:axId val="1"/>
      </c:lineChart>
      <c:catAx>
        <c:axId val="60775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0775179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103101846568696"/>
          <c:y val="0.85121470542825739"/>
          <c:w val="0.79227264466337854"/>
          <c:h val="0.131488343368843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823567946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135586823894702E-2"/>
          <c:y val="0.20833418104728615"/>
          <c:w val="0.86080740042532411"/>
          <c:h val="0.5500022379648354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'N. Central'!$A$13:$A$18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'N. Central'!$E$13:$E$18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B-43A3-905C-8069691E5206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'N. Central'!$A$13:$A$18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'N. Central'!$F$13:$F$18</c:f>
              <c:numCache>
                <c:formatCode>0.0%</c:formatCode>
                <c:ptCount val="6"/>
                <c:pt idx="0">
                  <c:v>0.71089999999999998</c:v>
                </c:pt>
                <c:pt idx="1">
                  <c:v>0.66019441778964494</c:v>
                </c:pt>
                <c:pt idx="2">
                  <c:v>0.15989999999999999</c:v>
                </c:pt>
                <c:pt idx="3">
                  <c:v>0.20960000000000001</c:v>
                </c:pt>
                <c:pt idx="4">
                  <c:v>7.6499999999999999E-2</c:v>
                </c:pt>
                <c:pt idx="5">
                  <c:v>0.1263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B-43A3-905C-8069691E5206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'N. Central'!$A$13:$A$18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'N. Central'!$J$13:$J$18</c:f>
              <c:numCache>
                <c:formatCode>0.0%</c:formatCode>
                <c:ptCount val="6"/>
                <c:pt idx="0">
                  <c:v>0.69230000000000003</c:v>
                </c:pt>
                <c:pt idx="1">
                  <c:v>0.70799999999999996</c:v>
                </c:pt>
                <c:pt idx="2">
                  <c:v>0.4672</c:v>
                </c:pt>
                <c:pt idx="3">
                  <c:v>0.51470000000000005</c:v>
                </c:pt>
                <c:pt idx="4" formatCode="0.00%">
                  <c:v>0.45379999999999998</c:v>
                </c:pt>
                <c:pt idx="5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0B-43A3-905C-8069691E5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750480"/>
        <c:axId val="1"/>
      </c:lineChart>
      <c:catAx>
        <c:axId val="60775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0775048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620010059129083"/>
          <c:y val="0.85333420822397188"/>
          <c:w val="0.78583142083085011"/>
          <c:h val="0.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739007914708337"/>
          <c:y val="3.7594128858892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096293440537571E-2"/>
          <c:y val="0.17669172932330826"/>
          <c:w val="0.88254556432373787"/>
          <c:h val="0.597744360902255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'E. Elliot'!$B$54:$C$54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'E. Elliot'!$A$57:$A$65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Elliot'!$C$57:$C$65</c:f>
              <c:numCache>
                <c:formatCode>0.0%</c:formatCode>
                <c:ptCount val="9"/>
                <c:pt idx="0">
                  <c:v>3.7579721995094031E-2</c:v>
                </c:pt>
                <c:pt idx="1">
                  <c:v>8.1766148814390845E-4</c:v>
                </c:pt>
                <c:pt idx="2">
                  <c:v>1.3900245298446443E-2</c:v>
                </c:pt>
                <c:pt idx="3">
                  <c:v>5.6418642681929684E-2</c:v>
                </c:pt>
                <c:pt idx="4">
                  <c:v>2.6982829108748978E-2</c:v>
                </c:pt>
                <c:pt idx="5">
                  <c:v>1.1447260834014717E-2</c:v>
                </c:pt>
                <c:pt idx="6">
                  <c:v>9.8119378577269014E-3</c:v>
                </c:pt>
                <c:pt idx="7">
                  <c:v>0</c:v>
                </c:pt>
                <c:pt idx="8">
                  <c:v>4.0883074407195418E-3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F-4744-997A-2DC613D020BD}"/>
            </c:ext>
          </c:extLst>
        </c:ser>
        <c:ser>
          <c:idx val="0"/>
          <c:order val="1"/>
          <c:tx>
            <c:strRef>
              <c:f>'E. Elliot'!$D$54:$E$54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'E. Elliot'!$A$57:$A$65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Elliot'!$E$57:$E$65</c:f>
              <c:numCache>
                <c:formatCode>0.0%</c:formatCode>
                <c:ptCount val="9"/>
                <c:pt idx="0">
                  <c:v>3.504516129032257E-2</c:v>
                </c:pt>
                <c:pt idx="1">
                  <c:v>5.1612903225806443E-3</c:v>
                </c:pt>
                <c:pt idx="2">
                  <c:v>2.7526881720430101E-2</c:v>
                </c:pt>
                <c:pt idx="3">
                  <c:v>4.8172043010752681E-2</c:v>
                </c:pt>
                <c:pt idx="4">
                  <c:v>2.2795698924731177E-2</c:v>
                </c:pt>
                <c:pt idx="5">
                  <c:v>3.4408602150537626E-3</c:v>
                </c:pt>
                <c:pt idx="6">
                  <c:v>1.7204301075268814E-2</c:v>
                </c:pt>
                <c:pt idx="7">
                  <c:v>1.7204301075268813E-3</c:v>
                </c:pt>
                <c:pt idx="8">
                  <c:v>1.7204301075268813E-3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F-4744-997A-2DC613D020BD}"/>
            </c:ext>
          </c:extLst>
        </c:ser>
        <c:ser>
          <c:idx val="1"/>
          <c:order val="2"/>
          <c:tx>
            <c:strRef>
              <c:f>'E. Elliot'!$F$54:$G$54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'E. Elliot'!$A$57:$A$65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Elliot'!$G$57:$G$65</c:f>
              <c:numCache>
                <c:formatCode>0.0%</c:formatCode>
                <c:ptCount val="9"/>
                <c:pt idx="0">
                  <c:v>2.2718651211801895E-2</c:v>
                </c:pt>
                <c:pt idx="1">
                  <c:v>1.053740779768177E-3</c:v>
                </c:pt>
                <c:pt idx="2">
                  <c:v>1.053740779768177E-2</c:v>
                </c:pt>
                <c:pt idx="3">
                  <c:v>1.6859852476290831E-2</c:v>
                </c:pt>
                <c:pt idx="4">
                  <c:v>2.2128556375131718E-2</c:v>
                </c:pt>
                <c:pt idx="5">
                  <c:v>3.1612223393045311E-3</c:v>
                </c:pt>
                <c:pt idx="6">
                  <c:v>0.58482613277133821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F-4744-997A-2DC613D020BD}"/>
            </c:ext>
          </c:extLst>
        </c:ser>
        <c:ser>
          <c:idx val="2"/>
          <c:order val="3"/>
          <c:tx>
            <c:strRef>
              <c:f>'E. Elliot'!$H$54:$I$54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'E. Elliot'!$A$57:$A$65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Elliot'!$I$57:$I$65</c:f>
              <c:numCache>
                <c:formatCode>0.0%</c:formatCode>
                <c:ptCount val="9"/>
                <c:pt idx="0">
                  <c:v>8.7179487179487175E-3</c:v>
                </c:pt>
                <c:pt idx="1">
                  <c:v>8.8417329796640137E-4</c:v>
                </c:pt>
                <c:pt idx="2">
                  <c:v>7.073386383731211E-3</c:v>
                </c:pt>
                <c:pt idx="3">
                  <c:v>2.6525198938992044E-2</c:v>
                </c:pt>
                <c:pt idx="4">
                  <c:v>2.2104332449160036E-2</c:v>
                </c:pt>
                <c:pt idx="5">
                  <c:v>1.7683465959328027E-3</c:v>
                </c:pt>
                <c:pt idx="6">
                  <c:v>0.61361626878868258</c:v>
                </c:pt>
                <c:pt idx="7">
                  <c:v>2.6525198938992041E-3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AF-4744-997A-2DC613D020BD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'E. Elliot'!$K$57:$K$65</c:f>
              <c:numCache>
                <c:formatCode>0.0%</c:formatCode>
                <c:ptCount val="9"/>
                <c:pt idx="0">
                  <c:v>9.138152817082584E-3</c:v>
                </c:pt>
                <c:pt idx="1">
                  <c:v>3.0872137895549268E-3</c:v>
                </c:pt>
                <c:pt idx="2">
                  <c:v>6.1744275791098535E-3</c:v>
                </c:pt>
                <c:pt idx="3">
                  <c:v>2.6241317211216877E-2</c:v>
                </c:pt>
                <c:pt idx="4">
                  <c:v>2.1353228711088242E-2</c:v>
                </c:pt>
                <c:pt idx="5">
                  <c:v>5.1453563159248783E-4</c:v>
                </c:pt>
                <c:pt idx="6">
                  <c:v>0.61023925906869048</c:v>
                </c:pt>
                <c:pt idx="7">
                  <c:v>5.1453563159248783E-4</c:v>
                </c:pt>
                <c:pt idx="8">
                  <c:v>5.1453563159248783E-4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AF-4744-997A-2DC613D020BD}"/>
            </c:ext>
          </c:extLst>
        </c:ser>
        <c:ser>
          <c:idx val="5"/>
          <c:order val="5"/>
          <c:tx>
            <c:strRef>
              <c:f>'E. Elliot'!$L$54:$M$54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'E. Elliot'!$M$57:$M$65</c:f>
              <c:numCache>
                <c:formatCode>0.0%</c:formatCode>
                <c:ptCount val="9"/>
                <c:pt idx="0">
                  <c:v>2.0584588131089456E-2</c:v>
                </c:pt>
                <c:pt idx="1">
                  <c:v>8.8573959255978745E-4</c:v>
                </c:pt>
                <c:pt idx="2">
                  <c:v>6.2001771479185119E-3</c:v>
                </c:pt>
                <c:pt idx="3">
                  <c:v>1.2843224092116917E-2</c:v>
                </c:pt>
                <c:pt idx="4">
                  <c:v>2.7457927369353409E-2</c:v>
                </c:pt>
                <c:pt idx="5">
                  <c:v>8.8573959255978745E-4</c:v>
                </c:pt>
                <c:pt idx="6">
                  <c:v>0.60097431355181574</c:v>
                </c:pt>
                <c:pt idx="7">
                  <c:v>0</c:v>
                </c:pt>
                <c:pt idx="8">
                  <c:v>8.8573959255978745E-4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6-42F7-B97E-6FF89D652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894112"/>
        <c:axId val="1"/>
      </c:barChart>
      <c:catAx>
        <c:axId val="45289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52894112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945770344598396"/>
          <c:y val="0.90179040119984999"/>
          <c:w val="0.63748581720253716"/>
          <c:h val="9.82097387080346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7228033691"/>
          <c:y val="3.4482194915946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7241415597672241"/>
          <c:w val="0.86080740042532411"/>
          <c:h val="0.5818977764214381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'E. Elliot'!$A$14:$A$19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Elliot'!$B$14:$B$19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68-449C-A177-352C62B88D96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'E. Elliot'!$A$14:$A$19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Elliot'!$C$14:$C$19</c:f>
              <c:numCache>
                <c:formatCode>0.0%</c:formatCode>
                <c:ptCount val="6"/>
                <c:pt idx="0">
                  <c:v>0.83899999999999997</c:v>
                </c:pt>
                <c:pt idx="1">
                  <c:v>0.83721290322580666</c:v>
                </c:pt>
                <c:pt idx="2">
                  <c:v>0.3624</c:v>
                </c:pt>
                <c:pt idx="3">
                  <c:v>0.31669999999999998</c:v>
                </c:pt>
                <c:pt idx="4">
                  <c:v>0.32219999999999999</c:v>
                </c:pt>
                <c:pt idx="5">
                  <c:v>0.32929999999999998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68-449C-A177-352C62B88D96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'E. Elliot'!$A$14:$A$19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Elliot'!$I$14:$I$19</c:f>
              <c:numCache>
                <c:formatCode>0.0%</c:formatCode>
                <c:ptCount val="6"/>
                <c:pt idx="0">
                  <c:v>0.73650000000000004</c:v>
                </c:pt>
                <c:pt idx="1">
                  <c:v>0.73740000000000006</c:v>
                </c:pt>
                <c:pt idx="2">
                  <c:v>0.48699999999999999</c:v>
                </c:pt>
                <c:pt idx="3">
                  <c:v>0.50949999999999995</c:v>
                </c:pt>
                <c:pt idx="4" formatCode="0.00%">
                  <c:v>0.4698</c:v>
                </c:pt>
                <c:pt idx="5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68-449C-A177-352C62B88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340928"/>
        <c:axId val="1"/>
      </c:lineChart>
      <c:catAx>
        <c:axId val="62434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434092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5684591358447337E-2"/>
          <c:y val="0.8477544978158007"/>
          <c:w val="0.91465632013389631"/>
          <c:h val="0.1349485509813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7228033691"/>
          <c:y val="3.448241650206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5517274037905016"/>
          <c:w val="0.84798686467430862"/>
          <c:h val="0.5948288381196923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16-46D8-8F1F-E9F08DEA5D8C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Complex'!$C$14:$C$20</c:f>
              <c:numCache>
                <c:formatCode>0.0%</c:formatCode>
                <c:ptCount val="7"/>
                <c:pt idx="0">
                  <c:v>0.70299999999999996</c:v>
                </c:pt>
                <c:pt idx="1">
                  <c:v>0.69599999999999995</c:v>
                </c:pt>
                <c:pt idx="2">
                  <c:v>0.69337766359377329</c:v>
                </c:pt>
                <c:pt idx="3">
                  <c:v>0.2102</c:v>
                </c:pt>
                <c:pt idx="4">
                  <c:v>0.18809999999999999</c:v>
                </c:pt>
                <c:pt idx="5">
                  <c:v>0.1628</c:v>
                </c:pt>
                <c:pt idx="6">
                  <c:v>0.1409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6-46D8-8F1F-E9F08DEA5D8C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0.4874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16-46D8-8F1F-E9F08DEA5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812872"/>
        <c:axId val="1"/>
      </c:lineChart>
      <c:catAx>
        <c:axId val="617812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781287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840621975393171"/>
          <c:y val="0.87629362051393056"/>
          <c:w val="0.80193448041217064"/>
          <c:h val="0.10652966059654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823567946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135586823894702E-2"/>
          <c:y val="0.20833418104728615"/>
          <c:w val="0.86080740042532411"/>
          <c:h val="0.5500022379648354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'E. Elliot'!$A$14:$A$19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Elliot'!$E$14:$E$19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5B-4EB0-B6C7-62E3F0149D03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'E. Elliot'!$A$14:$A$19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Elliot'!$F$14:$F$19</c:f>
              <c:numCache>
                <c:formatCode>0.0%</c:formatCode>
                <c:ptCount val="6"/>
                <c:pt idx="0">
                  <c:v>0.85060000000000002</c:v>
                </c:pt>
                <c:pt idx="1">
                  <c:v>0.85870254484772623</c:v>
                </c:pt>
                <c:pt idx="2">
                  <c:v>0.39419999999999999</c:v>
                </c:pt>
                <c:pt idx="3">
                  <c:v>0.33589999999999998</c:v>
                </c:pt>
                <c:pt idx="4">
                  <c:v>0.30859999999999999</c:v>
                </c:pt>
                <c:pt idx="5">
                  <c:v>0.3221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B-4EB0-B6C7-62E3F0149D03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'E. Elliot'!$A$14:$A$19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Elliot'!$J$14:$J$19</c:f>
              <c:numCache>
                <c:formatCode>0.0%</c:formatCode>
                <c:ptCount val="6"/>
                <c:pt idx="0">
                  <c:v>0.69230000000000003</c:v>
                </c:pt>
                <c:pt idx="1">
                  <c:v>0.70799999999999996</c:v>
                </c:pt>
                <c:pt idx="2">
                  <c:v>0.4672</c:v>
                </c:pt>
                <c:pt idx="3">
                  <c:v>0.51470000000000005</c:v>
                </c:pt>
                <c:pt idx="4" formatCode="0.00%">
                  <c:v>0.45379999999999998</c:v>
                </c:pt>
                <c:pt idx="5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5B-4EB0-B6C7-62E3F0149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346832"/>
        <c:axId val="1"/>
      </c:lineChart>
      <c:catAx>
        <c:axId val="62434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434683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51550923284348E-2"/>
          <c:y val="0.863334208223972"/>
          <c:w val="0.90982540225950015"/>
          <c:h val="0.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739007914708337"/>
          <c:y val="3.7594128858892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096293440537571E-2"/>
          <c:y val="0.17669172932330826"/>
          <c:w val="0.88254556432373787"/>
          <c:h val="0.597744360902255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'E. Washington'!$B$54:$C$54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'E. Washington'!$A$57:$A$65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Washington'!$C$57:$C$65</c:f>
              <c:numCache>
                <c:formatCode>0.0%</c:formatCode>
                <c:ptCount val="9"/>
                <c:pt idx="0">
                  <c:v>2.3513513513513513E-2</c:v>
                </c:pt>
                <c:pt idx="1">
                  <c:v>0</c:v>
                </c:pt>
                <c:pt idx="2">
                  <c:v>2.0270270270270271E-2</c:v>
                </c:pt>
                <c:pt idx="3">
                  <c:v>0.13175675675675674</c:v>
                </c:pt>
                <c:pt idx="4">
                  <c:v>1.0135135135135136E-2</c:v>
                </c:pt>
                <c:pt idx="5">
                  <c:v>3.3783783783783786E-2</c:v>
                </c:pt>
                <c:pt idx="6">
                  <c:v>6.7567567567567571E-3</c:v>
                </c:pt>
                <c:pt idx="7">
                  <c:v>3.0405405405405407E-2</c:v>
                </c:pt>
                <c:pt idx="8">
                  <c:v>1.6891891891891893E-2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9-4A24-A6B9-F33D889E1498}"/>
            </c:ext>
          </c:extLst>
        </c:ser>
        <c:ser>
          <c:idx val="0"/>
          <c:order val="1"/>
          <c:tx>
            <c:strRef>
              <c:f>'E. Washington'!$D$54:$E$54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808080"/>
              </a:solidFill>
            </a:ln>
          </c:spPr>
          <c:invertIfNegative val="0"/>
          <c:cat>
            <c:strRef>
              <c:f>'E. Washington'!$A$57:$A$65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Washington'!$E$57:$E$65</c:f>
              <c:numCache>
                <c:formatCode>0.0%</c:formatCode>
                <c:ptCount val="9"/>
                <c:pt idx="0">
                  <c:v>6.0521739130434793E-2</c:v>
                </c:pt>
                <c:pt idx="1">
                  <c:v>1.7391304347826091E-2</c:v>
                </c:pt>
                <c:pt idx="2">
                  <c:v>1.7391304347826091E-2</c:v>
                </c:pt>
                <c:pt idx="3">
                  <c:v>0.11884057971014494</c:v>
                </c:pt>
                <c:pt idx="4">
                  <c:v>8.6956521739130453E-3</c:v>
                </c:pt>
                <c:pt idx="5">
                  <c:v>3.1884057971014498E-2</c:v>
                </c:pt>
                <c:pt idx="6">
                  <c:v>2.8985507246376816E-3</c:v>
                </c:pt>
                <c:pt idx="7">
                  <c:v>4.6376811594202906E-2</c:v>
                </c:pt>
                <c:pt idx="8">
                  <c:v>1.7391304347826091E-2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9-4A24-A6B9-F33D889E1498}"/>
            </c:ext>
          </c:extLst>
        </c:ser>
        <c:ser>
          <c:idx val="1"/>
          <c:order val="2"/>
          <c:tx>
            <c:strRef>
              <c:f>'E. Washington'!$F$54:$G$54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'E. Washington'!$A$57:$A$65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Washington'!$G$57:$G$65</c:f>
              <c:numCache>
                <c:formatCode>0.0%</c:formatCode>
                <c:ptCount val="9"/>
                <c:pt idx="0">
                  <c:v>4.3568075117370889E-2</c:v>
                </c:pt>
                <c:pt idx="1">
                  <c:v>4.6948356807511738E-3</c:v>
                </c:pt>
                <c:pt idx="2">
                  <c:v>2.3474178403755867E-2</c:v>
                </c:pt>
                <c:pt idx="3">
                  <c:v>8.9201877934272297E-2</c:v>
                </c:pt>
                <c:pt idx="4">
                  <c:v>9.3896713615023476E-3</c:v>
                </c:pt>
                <c:pt idx="5">
                  <c:v>4.6948356807511738E-3</c:v>
                </c:pt>
                <c:pt idx="6">
                  <c:v>0.25352112676056338</c:v>
                </c:pt>
                <c:pt idx="7">
                  <c:v>1.8779342723004695E-2</c:v>
                </c:pt>
                <c:pt idx="8">
                  <c:v>4.6948356807511738E-3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9-4A24-A6B9-F33D889E1498}"/>
            </c:ext>
          </c:extLst>
        </c:ser>
        <c:ser>
          <c:idx val="2"/>
          <c:order val="3"/>
          <c:tx>
            <c:strRef>
              <c:f>'E. Washington'!$H$54:$I$54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'E. Washington'!$A$57:$A$65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Washington'!$I$57:$I$65</c:f>
              <c:numCache>
                <c:formatCode>0.0%</c:formatCode>
                <c:ptCount val="9"/>
                <c:pt idx="0">
                  <c:v>5.5242966751918164E-2</c:v>
                </c:pt>
                <c:pt idx="1">
                  <c:v>0</c:v>
                </c:pt>
                <c:pt idx="2">
                  <c:v>2.557544757033248E-2</c:v>
                </c:pt>
                <c:pt idx="3">
                  <c:v>5.1150895140664966E-3</c:v>
                </c:pt>
                <c:pt idx="4">
                  <c:v>3.8363171355498722E-2</c:v>
                </c:pt>
                <c:pt idx="5">
                  <c:v>0</c:v>
                </c:pt>
                <c:pt idx="6">
                  <c:v>0.30179028132992325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E9-4A24-A6B9-F33D889E1498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'E. Washington'!$K$57:$K$65</c:f>
              <c:numCache>
                <c:formatCode>0.0%</c:formatCode>
                <c:ptCount val="9"/>
                <c:pt idx="0">
                  <c:v>2.0148883374689824E-2</c:v>
                </c:pt>
                <c:pt idx="1">
                  <c:v>0</c:v>
                </c:pt>
                <c:pt idx="2">
                  <c:v>2.4813895781637719E-2</c:v>
                </c:pt>
                <c:pt idx="3">
                  <c:v>3.9702233250620347E-2</c:v>
                </c:pt>
                <c:pt idx="4">
                  <c:v>2.4813895781637717E-3</c:v>
                </c:pt>
                <c:pt idx="5">
                  <c:v>0</c:v>
                </c:pt>
                <c:pt idx="6">
                  <c:v>0.20843672456575682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E9-4A24-A6B9-F33D889E1498}"/>
            </c:ext>
          </c:extLst>
        </c:ser>
        <c:ser>
          <c:idx val="5"/>
          <c:order val="5"/>
          <c:tx>
            <c:strRef>
              <c:f>'E. Washington'!$L$54:$M$54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'E. Washington'!$M$57:$M$65</c:f>
              <c:numCache>
                <c:formatCode>0.0%</c:formatCode>
                <c:ptCount val="9"/>
                <c:pt idx="0">
                  <c:v>1.298507462686567E-2</c:v>
                </c:pt>
                <c:pt idx="1">
                  <c:v>0</c:v>
                </c:pt>
                <c:pt idx="2">
                  <c:v>5.9701492537313432E-2</c:v>
                </c:pt>
                <c:pt idx="3">
                  <c:v>1.4925373134328358E-2</c:v>
                </c:pt>
                <c:pt idx="4">
                  <c:v>1.4925373134328358E-2</c:v>
                </c:pt>
                <c:pt idx="5">
                  <c:v>0</c:v>
                </c:pt>
                <c:pt idx="6">
                  <c:v>0.2462686567164179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1-4675-820C-E2F678E6D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350768"/>
        <c:axId val="1"/>
      </c:barChart>
      <c:catAx>
        <c:axId val="62435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4350768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496157941497629"/>
          <c:y val="0.91667135358080243"/>
          <c:w val="0.63314553942475937"/>
          <c:h val="8.33286324284091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7228033691"/>
          <c:y val="3.4482194915946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7241415597672241"/>
          <c:w val="0.86080740042532411"/>
          <c:h val="0.5818977764214381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'E. Washington'!$A$14:$A$19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Washington'!$B$14:$B$19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DE-46F8-AFC6-D621648CB6D5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'E. Washington'!$A$14:$A$19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Washington'!$C$14:$C$19</c:f>
              <c:numCache>
                <c:formatCode>0.0%</c:formatCode>
                <c:ptCount val="6"/>
                <c:pt idx="0">
                  <c:v>0.72650000000000003</c:v>
                </c:pt>
                <c:pt idx="1">
                  <c:v>0.67860869565217374</c:v>
                </c:pt>
                <c:pt idx="2">
                  <c:v>0.57499999999999996</c:v>
                </c:pt>
                <c:pt idx="3">
                  <c:v>0.57389999999999997</c:v>
                </c:pt>
                <c:pt idx="4">
                  <c:v>0.70440000000000003</c:v>
                </c:pt>
                <c:pt idx="5">
                  <c:v>0.6512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DE-46F8-AFC6-D621648CB6D5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'E. Washington'!$A$14:$A$19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Washington'!$I$14:$I$19</c:f>
              <c:numCache>
                <c:formatCode>0.0%</c:formatCode>
                <c:ptCount val="6"/>
                <c:pt idx="0">
                  <c:v>0.73650000000000004</c:v>
                </c:pt>
                <c:pt idx="1">
                  <c:v>0.73740000000000006</c:v>
                </c:pt>
                <c:pt idx="2">
                  <c:v>0.48699999999999999</c:v>
                </c:pt>
                <c:pt idx="3">
                  <c:v>0.50949999999999995</c:v>
                </c:pt>
                <c:pt idx="4" formatCode="0.00%">
                  <c:v>0.4698</c:v>
                </c:pt>
                <c:pt idx="5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DE-46F8-AFC6-D621648CB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364544"/>
        <c:axId val="1"/>
      </c:lineChart>
      <c:catAx>
        <c:axId val="62436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436454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94245163798969"/>
          <c:y val="0.86851574349054117"/>
          <c:w val="0.80193448041217064"/>
          <c:h val="0.11418730530655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823567946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135586823894702E-2"/>
          <c:y val="0.20833418104728615"/>
          <c:w val="0.86080740042532411"/>
          <c:h val="0.5500022379648354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'E. Washington'!$A$14:$A$19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Washington'!$E$14:$E$19</c:f>
              <c:numCache>
                <c:formatCode>0.0%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6D-4DB5-ADED-160379F18188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'E. Washington'!$A$14:$A$19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Washington'!$F$14:$F$19</c:f>
              <c:numCache>
                <c:formatCode>0.0%</c:formatCode>
                <c:ptCount val="6"/>
                <c:pt idx="0">
                  <c:v>0.78990000000000005</c:v>
                </c:pt>
                <c:pt idx="1">
                  <c:v>0.72410172939979645</c:v>
                </c:pt>
                <c:pt idx="2">
                  <c:v>0.57240000000000002</c:v>
                </c:pt>
                <c:pt idx="3">
                  <c:v>0.61170000000000002</c:v>
                </c:pt>
                <c:pt idx="4">
                  <c:v>0.63819999999999999</c:v>
                </c:pt>
                <c:pt idx="5">
                  <c:v>0.52780000000000005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6D-4DB5-ADED-160379F18188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'E. Washington'!$A$14:$A$19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'E. Washington'!$J$14:$J$19</c:f>
              <c:numCache>
                <c:formatCode>0.0%</c:formatCode>
                <c:ptCount val="6"/>
                <c:pt idx="0">
                  <c:v>0.69230000000000003</c:v>
                </c:pt>
                <c:pt idx="1">
                  <c:v>0.70799999999999996</c:v>
                </c:pt>
                <c:pt idx="2">
                  <c:v>0.4672</c:v>
                </c:pt>
                <c:pt idx="3">
                  <c:v>0.51470000000000005</c:v>
                </c:pt>
                <c:pt idx="4" formatCode="0.00%">
                  <c:v>0.45379999999999998</c:v>
                </c:pt>
                <c:pt idx="5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6D-4DB5-ADED-160379F18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364216"/>
        <c:axId val="1"/>
      </c:lineChart>
      <c:catAx>
        <c:axId val="624364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436421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43520526117811"/>
          <c:y val="0.863334208223972"/>
          <c:w val="0.78905203274711433"/>
          <c:h val="0.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 sz="1300" b="1" i="0" u="none" strike="noStrike" baseline="0">
                <a:solidFill>
                  <a:srgbClr val="000000"/>
                </a:solidFill>
                <a:latin typeface="Tms Rmn"/>
              </a:rPr>
              <a:t>Percentage</a:t>
            </a:r>
            <a:r>
              <a:rPr lang="en-US" sz="1275" b="1" i="0" u="none" strike="noStrike" baseline="0">
                <a:solidFill>
                  <a:srgbClr val="000000"/>
                </a:solidFill>
                <a:latin typeface="Tms Rmn"/>
              </a:rPr>
              <a:t> of Non-SOV Trips by Alternate Mode</a:t>
            </a:r>
          </a:p>
        </c:rich>
      </c:tx>
      <c:layout>
        <c:manualLayout>
          <c:xMode val="edge"/>
          <c:yMode val="edge"/>
          <c:x val="0.19508214882230629"/>
          <c:y val="3.8732553973928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180367235821622E-2"/>
          <c:y val="0.16901408450704225"/>
          <c:w val="0.89016464696837139"/>
          <c:h val="0.619718309859154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'E. La Canada'!$B$53:$C$53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'E. La Canada'!$A$56:$A$64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La Canada'!$C$56:$C$64</c:f>
              <c:numCache>
                <c:formatCode>0.0%</c:formatCode>
                <c:ptCount val="9"/>
                <c:pt idx="0">
                  <c:v>4.6241379310344825E-2</c:v>
                </c:pt>
                <c:pt idx="1">
                  <c:v>0</c:v>
                </c:pt>
                <c:pt idx="2">
                  <c:v>3.4482758620689655E-3</c:v>
                </c:pt>
                <c:pt idx="3">
                  <c:v>4.1379310344827586E-2</c:v>
                </c:pt>
                <c:pt idx="4">
                  <c:v>1.0344827586206896E-2</c:v>
                </c:pt>
                <c:pt idx="5">
                  <c:v>0</c:v>
                </c:pt>
                <c:pt idx="6">
                  <c:v>1.3793103448275862E-2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5-4680-AD9B-80F4B12EC7F0}"/>
            </c:ext>
          </c:extLst>
        </c:ser>
        <c:ser>
          <c:idx val="5"/>
          <c:order val="1"/>
          <c:tx>
            <c:strRef>
              <c:f>'E. La Canada'!$D$53:$E$53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'E. La Canada'!$A$56:$A$64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La Canada'!$E$56:$E$64</c:f>
              <c:numCache>
                <c:formatCode>0.0%</c:formatCode>
                <c:ptCount val="9"/>
                <c:pt idx="0">
                  <c:v>2.851196670135276E-2</c:v>
                </c:pt>
                <c:pt idx="1">
                  <c:v>4.1623309053069723E-3</c:v>
                </c:pt>
                <c:pt idx="2">
                  <c:v>1.2486992715920915E-2</c:v>
                </c:pt>
                <c:pt idx="3">
                  <c:v>8.1165452653485959E-2</c:v>
                </c:pt>
                <c:pt idx="4">
                  <c:v>1.9771071800208116E-2</c:v>
                </c:pt>
                <c:pt idx="5">
                  <c:v>4.1623309053069723E-3</c:v>
                </c:pt>
                <c:pt idx="6">
                  <c:v>6.2434963579604576E-3</c:v>
                </c:pt>
                <c:pt idx="7">
                  <c:v>2.0811654526534861E-3</c:v>
                </c:pt>
                <c:pt idx="8">
                  <c:v>2.0811654526534861E-3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A5-4680-AD9B-80F4B12EC7F0}"/>
            </c:ext>
          </c:extLst>
        </c:ser>
        <c:ser>
          <c:idx val="0"/>
          <c:order val="2"/>
          <c:tx>
            <c:strRef>
              <c:f>'E. La Canada'!$F$53:$G$53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'E. La Canada'!$A$56:$A$64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La Canada'!$G$56:$G$64</c:f>
              <c:numCache>
                <c:formatCode>0.0%</c:formatCode>
                <c:ptCount val="9"/>
                <c:pt idx="0">
                  <c:v>3.2766726943942136E-2</c:v>
                </c:pt>
                <c:pt idx="1">
                  <c:v>1.8083182640144665E-3</c:v>
                </c:pt>
                <c:pt idx="2">
                  <c:v>1.8083182640144665E-3</c:v>
                </c:pt>
                <c:pt idx="3">
                  <c:v>2.1699819168173599E-2</c:v>
                </c:pt>
                <c:pt idx="4">
                  <c:v>0</c:v>
                </c:pt>
                <c:pt idx="5">
                  <c:v>1.8083182640144665E-3</c:v>
                </c:pt>
                <c:pt idx="6">
                  <c:v>0.46292947558770342</c:v>
                </c:pt>
                <c:pt idx="7">
                  <c:v>1.8083182640144665E-3</c:v>
                </c:pt>
                <c:pt idx="8">
                  <c:v>1.8083182640144665E-3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A5-4680-AD9B-80F4B12EC7F0}"/>
            </c:ext>
          </c:extLst>
        </c:ser>
        <c:ser>
          <c:idx val="2"/>
          <c:order val="3"/>
          <c:tx>
            <c:strRef>
              <c:f>'E. La Canada'!$H$53:$I$53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'E. La Canada'!$A$56:$A$64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La Canada'!$I$56:$I$64</c:f>
              <c:numCache>
                <c:formatCode>0.0%</c:formatCode>
                <c:ptCount val="9"/>
                <c:pt idx="0">
                  <c:v>3.3358070500927643E-2</c:v>
                </c:pt>
                <c:pt idx="1">
                  <c:v>9.2764378478664197E-3</c:v>
                </c:pt>
                <c:pt idx="2">
                  <c:v>1.8552875695732839E-3</c:v>
                </c:pt>
                <c:pt idx="3">
                  <c:v>1.1131725417439703E-2</c:v>
                </c:pt>
                <c:pt idx="4">
                  <c:v>1.8552875695732839E-2</c:v>
                </c:pt>
                <c:pt idx="5">
                  <c:v>0</c:v>
                </c:pt>
                <c:pt idx="6">
                  <c:v>0.52319109461966606</c:v>
                </c:pt>
                <c:pt idx="7">
                  <c:v>0</c:v>
                </c:pt>
                <c:pt idx="8">
                  <c:v>1.8552875695732839E-3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A5-4680-AD9B-80F4B12EC7F0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'E. La Canada'!$K$56:$K$64</c:f>
              <c:numCache>
                <c:formatCode>0.0%</c:formatCode>
                <c:ptCount val="9"/>
                <c:pt idx="0">
                  <c:v>6.2308762169680119E-3</c:v>
                </c:pt>
                <c:pt idx="1">
                  <c:v>0</c:v>
                </c:pt>
                <c:pt idx="2">
                  <c:v>5.5632823365785811E-3</c:v>
                </c:pt>
                <c:pt idx="3">
                  <c:v>4.172461752433936E-3</c:v>
                </c:pt>
                <c:pt idx="4">
                  <c:v>1.8080667593880391E-2</c:v>
                </c:pt>
                <c:pt idx="5">
                  <c:v>0</c:v>
                </c:pt>
                <c:pt idx="6">
                  <c:v>0.61752433936022255</c:v>
                </c:pt>
                <c:pt idx="7">
                  <c:v>1.3908205841446453E-3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A5-4680-AD9B-80F4B12EC7F0}"/>
            </c:ext>
          </c:extLst>
        </c:ser>
        <c:ser>
          <c:idx val="4"/>
          <c:order val="5"/>
          <c:tx>
            <c:strRef>
              <c:f>'E. La Canada'!$L$53:$M$53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'E. La Canada'!$M$56:$M$64</c:f>
              <c:numCache>
                <c:formatCode>0.0%</c:formatCode>
                <c:ptCount val="9"/>
                <c:pt idx="0">
                  <c:v>2.0134378499440084E-2</c:v>
                </c:pt>
                <c:pt idx="1">
                  <c:v>0</c:v>
                </c:pt>
                <c:pt idx="2">
                  <c:v>0</c:v>
                </c:pt>
                <c:pt idx="3">
                  <c:v>7.8387458006718928E-3</c:v>
                </c:pt>
                <c:pt idx="4">
                  <c:v>2.7995520716685332E-2</c:v>
                </c:pt>
                <c:pt idx="5">
                  <c:v>0</c:v>
                </c:pt>
                <c:pt idx="6">
                  <c:v>0.46024636058230683</c:v>
                </c:pt>
                <c:pt idx="7">
                  <c:v>0</c:v>
                </c:pt>
                <c:pt idx="8">
                  <c:v>6.7189249720044789E-3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9-408D-838D-60FD27AB4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344208"/>
        <c:axId val="1"/>
      </c:barChart>
      <c:catAx>
        <c:axId val="62434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4344208"/>
        <c:crosses val="autoZero"/>
        <c:crossBetween val="between"/>
        <c:maj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610440740361998"/>
          <c:y val="0.91922005571030641"/>
          <c:w val="0.61298250676780575"/>
          <c:h val="8.07797768295722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7228033691"/>
          <c:y val="3.448241650206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5431088006566555"/>
          <c:w val="0.86080740042532411"/>
          <c:h val="0.48706999063424078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'E. La Canada'!$A$14:$A$20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'E. La Canada'!$B$14:$B$20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9-4725-A185-8ED65276353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'E. La Canada'!$A$14:$A$20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'E. La Canada'!$C$14:$C$20</c:f>
              <c:numCache>
                <c:formatCode>0.0%</c:formatCode>
                <c:ptCount val="7"/>
                <c:pt idx="0">
                  <c:v>0.86699999999999999</c:v>
                </c:pt>
                <c:pt idx="1">
                  <c:v>0.88480000000000003</c:v>
                </c:pt>
                <c:pt idx="2">
                  <c:v>0.83933402705515092</c:v>
                </c:pt>
                <c:pt idx="3">
                  <c:v>0.50560000000000005</c:v>
                </c:pt>
                <c:pt idx="4">
                  <c:v>0.40079999999999999</c:v>
                </c:pt>
                <c:pt idx="5">
                  <c:v>0.34699999999999998</c:v>
                </c:pt>
                <c:pt idx="6">
                  <c:v>0.47710000000000002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79-4725-A185-8ED65276353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'E. La Canada'!$A$14:$A$20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'E. La Canada'!$I$14:$I$20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79-4725-A185-8ED652763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356672"/>
        <c:axId val="1"/>
      </c:lineChart>
      <c:catAx>
        <c:axId val="62435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435667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526612313557423"/>
          <c:y val="0.86598434216341524"/>
          <c:w val="0.78422111487271806"/>
          <c:h val="0.116839389921620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7232363641"/>
          <c:y val="4.1666886120840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250106811958057"/>
          <c:w val="0.85714439021074829"/>
          <c:h val="0.4750019327878124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'E. La Canada'!$A$14:$A$20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'E. La Canada'!$E$14:$E$20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46-427A-9A62-BF4E6BE11A4B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'E. La Canada'!$A$14:$A$20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'E. La Canada'!$F$14:$F$20</c:f>
              <c:numCache>
                <c:formatCode>0.0%</c:formatCode>
                <c:ptCount val="7"/>
                <c:pt idx="0">
                  <c:v>0.9</c:v>
                </c:pt>
                <c:pt idx="1">
                  <c:v>0.88939999999999997</c:v>
                </c:pt>
                <c:pt idx="2">
                  <c:v>0.83757915057915078</c:v>
                </c:pt>
                <c:pt idx="3">
                  <c:v>0.48470000000000002</c:v>
                </c:pt>
                <c:pt idx="4">
                  <c:v>0.38519999999999999</c:v>
                </c:pt>
                <c:pt idx="5">
                  <c:v>0.33139999999999997</c:v>
                </c:pt>
                <c:pt idx="6">
                  <c:v>0.46899999999999997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46-427A-9A62-BF4E6BE11A4B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'E. La Canada'!$A$14:$A$20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'E. La Canada'!$J$14:$J$20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46-427A-9A62-BF4E6BE11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351752"/>
        <c:axId val="1"/>
      </c:lineChart>
      <c:catAx>
        <c:axId val="624351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435175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57877813504823"/>
          <c:y val="0.88628762541806017"/>
          <c:w val="0.81189731709581325"/>
          <c:h val="9.6989966555183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039773348643918"/>
          <c:y val="3.8461846232635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86102485790115"/>
          <c:y val="0.16153846153846155"/>
          <c:w val="0.81953708636522016"/>
          <c:h val="0.607692307692307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'EER #8'!$B$54:$C$54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'EER #8'!$A$57:$A$65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#8'!$C$57:$C$65</c:f>
              <c:numCache>
                <c:formatCode>0.0%</c:formatCode>
                <c:ptCount val="9"/>
                <c:pt idx="0">
                  <c:v>2.2499999999999999E-2</c:v>
                </c:pt>
                <c:pt idx="1">
                  <c:v>0</c:v>
                </c:pt>
                <c:pt idx="2">
                  <c:v>3.017241379310345E-2</c:v>
                </c:pt>
                <c:pt idx="3">
                  <c:v>0.10775862068965517</c:v>
                </c:pt>
                <c:pt idx="4">
                  <c:v>3.8793103448275863E-2</c:v>
                </c:pt>
                <c:pt idx="5">
                  <c:v>0</c:v>
                </c:pt>
                <c:pt idx="6">
                  <c:v>2.1551724137931036E-2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B9-40D5-813E-A033F30B540B}"/>
            </c:ext>
          </c:extLst>
        </c:ser>
        <c:ser>
          <c:idx val="5"/>
          <c:order val="1"/>
          <c:tx>
            <c:strRef>
              <c:f>'EER #8'!$D$54:$E$54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'EER #8'!$A$57:$A$65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#8'!$E$57:$E$65</c:f>
              <c:numCache>
                <c:formatCode>0.0%</c:formatCode>
                <c:ptCount val="9"/>
                <c:pt idx="0">
                  <c:v>4.4130434782608689E-2</c:v>
                </c:pt>
                <c:pt idx="1">
                  <c:v>0</c:v>
                </c:pt>
                <c:pt idx="2">
                  <c:v>3.2608695652173912E-2</c:v>
                </c:pt>
                <c:pt idx="3">
                  <c:v>8.6956521739130432E-2</c:v>
                </c:pt>
                <c:pt idx="4">
                  <c:v>2.717391304347826E-2</c:v>
                </c:pt>
                <c:pt idx="5">
                  <c:v>0</c:v>
                </c:pt>
                <c:pt idx="6">
                  <c:v>3.8043478260869568E-2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B9-40D5-813E-A033F30B540B}"/>
            </c:ext>
          </c:extLst>
        </c:ser>
        <c:ser>
          <c:idx val="0"/>
          <c:order val="2"/>
          <c:tx>
            <c:strRef>
              <c:f>'EER #8'!$F$54:$G$54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'EER #8'!$A$57:$A$65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#8'!$G$57:$G$65</c:f>
              <c:numCache>
                <c:formatCode>0.0%</c:formatCode>
                <c:ptCount val="9"/>
                <c:pt idx="0">
                  <c:v>1.7058823529411765E-2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3.4313725490196081E-2</c:v>
                </c:pt>
                <c:pt idx="5">
                  <c:v>0</c:v>
                </c:pt>
                <c:pt idx="6">
                  <c:v>0.75490196078431371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B9-40D5-813E-A033F30B540B}"/>
            </c:ext>
          </c:extLst>
        </c:ser>
        <c:ser>
          <c:idx val="2"/>
          <c:order val="3"/>
          <c:tx>
            <c:strRef>
              <c:f>'EER #8'!$H$54:$I$54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'EER #8'!$A$57:$A$65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#8'!$I$57:$I$65</c:f>
              <c:numCache>
                <c:formatCode>0.0%</c:formatCode>
                <c:ptCount val="9"/>
                <c:pt idx="0">
                  <c:v>1.7336956521739132E-2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3.2608695652173912E-2</c:v>
                </c:pt>
                <c:pt idx="5">
                  <c:v>0</c:v>
                </c:pt>
                <c:pt idx="6">
                  <c:v>0.69565217391304346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B9-40D5-813E-A033F30B540B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'EER #8'!$K$57:$K$65</c:f>
              <c:numCache>
                <c:formatCode>0.0%</c:formatCode>
                <c:ptCount val="9"/>
                <c:pt idx="0">
                  <c:v>1.162907268170426E-2</c:v>
                </c:pt>
                <c:pt idx="1">
                  <c:v>5.0125313283208017E-3</c:v>
                </c:pt>
                <c:pt idx="2">
                  <c:v>5.0125313283208017E-3</c:v>
                </c:pt>
                <c:pt idx="3">
                  <c:v>4.2606516290726815E-2</c:v>
                </c:pt>
                <c:pt idx="4">
                  <c:v>2.0050125313283207E-2</c:v>
                </c:pt>
                <c:pt idx="5">
                  <c:v>2.5062656641604009E-3</c:v>
                </c:pt>
                <c:pt idx="6">
                  <c:v>0.76190476190476186</c:v>
                </c:pt>
                <c:pt idx="7">
                  <c:v>2.5062656641604009E-3</c:v>
                </c:pt>
                <c:pt idx="8">
                  <c:v>5.0125313283208017E-3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B9-40D5-813E-A033F30B540B}"/>
            </c:ext>
          </c:extLst>
        </c:ser>
        <c:ser>
          <c:idx val="4"/>
          <c:order val="5"/>
          <c:tx>
            <c:strRef>
              <c:f>'EER #8'!$L$54:$M$54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'EER #8'!$M$57:$M$65</c:f>
              <c:numCache>
                <c:formatCode>0.0%</c:formatCode>
                <c:ptCount val="9"/>
                <c:pt idx="0">
                  <c:v>1.2825552825552824E-2</c:v>
                </c:pt>
                <c:pt idx="1">
                  <c:v>2.4570024570024569E-3</c:v>
                </c:pt>
                <c:pt idx="2">
                  <c:v>4.9140049140049139E-3</c:v>
                </c:pt>
                <c:pt idx="3">
                  <c:v>2.7027027027027029E-2</c:v>
                </c:pt>
                <c:pt idx="4">
                  <c:v>2.2113022113022112E-2</c:v>
                </c:pt>
                <c:pt idx="5">
                  <c:v>4.9140049140049139E-3</c:v>
                </c:pt>
                <c:pt idx="6">
                  <c:v>0.82309582309582308</c:v>
                </c:pt>
                <c:pt idx="7">
                  <c:v>2.4570024570024569E-3</c:v>
                </c:pt>
                <c:pt idx="8">
                  <c:v>2.4570024570024569E-3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0-4C9A-A65D-2FFFD04A3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426152"/>
        <c:axId val="1"/>
      </c:barChart>
      <c:catAx>
        <c:axId val="620426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0426152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701354248258236"/>
          <c:y val="0.90042640946477437"/>
          <c:w val="0.72205755039782327"/>
          <c:h val="9.95735905352256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736393482"/>
          <c:y val="3.44823060910489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4655203258021404"/>
          <c:w val="0.86080740042532411"/>
          <c:h val="0.6206909615162006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'EER #8'!$A$14:$A$20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#8'!$B$14:$B$20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3-4AA4-9B84-CD4D90375FBE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'EER #8'!$A$14:$A$20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#8'!$C$14:$C$20</c:f>
              <c:numCache>
                <c:formatCode>0.0%</c:formatCode>
                <c:ptCount val="7"/>
                <c:pt idx="0">
                  <c:v>0.75139999999999996</c:v>
                </c:pt>
                <c:pt idx="1">
                  <c:v>0.7792</c:v>
                </c:pt>
                <c:pt idx="2">
                  <c:v>0.77110000000000001</c:v>
                </c:pt>
                <c:pt idx="3">
                  <c:v>0.19370000000000001</c:v>
                </c:pt>
                <c:pt idx="4">
                  <c:v>0.25440000000000002</c:v>
                </c:pt>
                <c:pt idx="5">
                  <c:v>0.14380000000000001</c:v>
                </c:pt>
                <c:pt idx="6">
                  <c:v>9.7699999999999995E-2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3-4AA4-9B84-CD4D90375FBE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#8'!$A$14:$A$20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#8'!$I$14:$I$20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53-4AA4-9B84-CD4D90375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423856"/>
        <c:axId val="1"/>
      </c:lineChart>
      <c:catAx>
        <c:axId val="62042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042385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71704180064309"/>
          <c:y val="0.88621142184813106"/>
          <c:w val="0.80385873188681001"/>
          <c:h val="9.65521766675717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823567946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6666734483782894"/>
          <c:w val="0.85714439021074829"/>
          <c:h val="0.5916690741742927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'EER #8'!$A$14:$A$20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#8'!$E$14:$E$20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0F-44F3-B742-BE3E56522E4E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'EER #8'!$A$14:$A$20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#8'!$F$14:$F$20</c:f>
              <c:numCache>
                <c:formatCode>0.0%</c:formatCode>
                <c:ptCount val="7"/>
                <c:pt idx="0">
                  <c:v>0.79800000000000004</c:v>
                </c:pt>
                <c:pt idx="1">
                  <c:v>0.79239999999999999</c:v>
                </c:pt>
                <c:pt idx="2">
                  <c:v>0.76300000000000001</c:v>
                </c:pt>
                <c:pt idx="3">
                  <c:v>0.14680000000000001</c:v>
                </c:pt>
                <c:pt idx="4">
                  <c:v>0.23699999999999999</c:v>
                </c:pt>
                <c:pt idx="5">
                  <c:v>0.1603</c:v>
                </c:pt>
                <c:pt idx="6">
                  <c:v>0.109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0F-44F3-B742-BE3E56522E4E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#8'!$A$14:$A$20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#8'!$J$14:$J$20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0F-44F3-B742-BE3E56522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423528"/>
        <c:axId val="1"/>
      </c:lineChart>
      <c:catAx>
        <c:axId val="620423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042352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6618568814163919E-2"/>
          <c:y val="0.87333420822397201"/>
          <c:w val="0.81642744536160028"/>
          <c:h val="0.109999999999999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567301068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20416749742634044"/>
          <c:w val="0.8461553595670207"/>
          <c:h val="0.5416688707229440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03-4F89-80D6-E3EDEBF0918D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Complex'!$F$14:$F$20</c:f>
              <c:numCache>
                <c:formatCode>0.0%</c:formatCode>
                <c:ptCount val="7"/>
                <c:pt idx="0">
                  <c:v>0.67600000000000005</c:v>
                </c:pt>
                <c:pt idx="1">
                  <c:v>0.66039999999999999</c:v>
                </c:pt>
                <c:pt idx="2">
                  <c:v>0.65320562141791605</c:v>
                </c:pt>
                <c:pt idx="3">
                  <c:v>0.2009</c:v>
                </c:pt>
                <c:pt idx="4">
                  <c:v>0.18629999999999999</c:v>
                </c:pt>
                <c:pt idx="5">
                  <c:v>0.1585</c:v>
                </c:pt>
                <c:pt idx="6">
                  <c:v>0.13200000000000001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3-4F89-80D6-E3EDEBF0918D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03-4F89-80D6-E3EDEBF09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815168"/>
        <c:axId val="1"/>
      </c:lineChart>
      <c:catAx>
        <c:axId val="61781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781516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035468996327148"/>
          <c:y val="0.88000087489063872"/>
          <c:w val="0.80998622152907207"/>
          <c:h val="0.103333333333333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439888195793709"/>
          <c:y val="3.6363808270363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545359112244449E-2"/>
          <c:y val="0.1709090909090909"/>
          <c:w val="0.86985242954305042"/>
          <c:h val="0.6109090909090909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'EER #26'!$B$53:$C$53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'EER #26'!$A$56:$A$64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#26'!$C$56:$C$64</c:f>
              <c:numCache>
                <c:formatCode>0.0%</c:formatCode>
                <c:ptCount val="9"/>
                <c:pt idx="0">
                  <c:v>2.1323529411764706E-2</c:v>
                </c:pt>
                <c:pt idx="1">
                  <c:v>0</c:v>
                </c:pt>
                <c:pt idx="2">
                  <c:v>3.6764705882352942E-2</c:v>
                </c:pt>
                <c:pt idx="3">
                  <c:v>7.3529411764705885E-2</c:v>
                </c:pt>
                <c:pt idx="4">
                  <c:v>1.4705882352941176E-2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7D-4900-A530-1AF5F5D04A1B}"/>
            </c:ext>
          </c:extLst>
        </c:ser>
        <c:ser>
          <c:idx val="6"/>
          <c:order val="1"/>
          <c:tx>
            <c:strRef>
              <c:f>'EER #26'!$D$53:$E$53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'EER #26'!$A$56:$A$64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#26'!$E$56:$E$64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9.9290780141843976E-2</c:v>
                </c:pt>
                <c:pt idx="3">
                  <c:v>7.0921985815602835E-3</c:v>
                </c:pt>
                <c:pt idx="4">
                  <c:v>2.8368794326241134E-2</c:v>
                </c:pt>
                <c:pt idx="5">
                  <c:v>0</c:v>
                </c:pt>
                <c:pt idx="6">
                  <c:v>3.5460992907801421E-2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7D-4900-A530-1AF5F5D04A1B}"/>
            </c:ext>
          </c:extLst>
        </c:ser>
        <c:ser>
          <c:idx val="0"/>
          <c:order val="2"/>
          <c:tx>
            <c:strRef>
              <c:f>'EER #26'!$F$53:$G$53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'EER #26'!$A$56:$A$64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#26'!$G$56:$G$64</c:f>
              <c:numCache>
                <c:formatCode>0.0%</c:formatCode>
                <c:ptCount val="9"/>
                <c:pt idx="0">
                  <c:v>6.041666666666666E-2</c:v>
                </c:pt>
                <c:pt idx="1">
                  <c:v>6.9444444444444441E-3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1.3888888888888888E-2</c:v>
                </c:pt>
                <c:pt idx="5">
                  <c:v>0</c:v>
                </c:pt>
                <c:pt idx="6">
                  <c:v>0.1736111111111111</c:v>
                </c:pt>
                <c:pt idx="7">
                  <c:v>6.9444444444444441E-3</c:v>
                </c:pt>
                <c:pt idx="8">
                  <c:v>6.9444444444444441E-3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7D-4900-A530-1AF5F5D04A1B}"/>
            </c:ext>
          </c:extLst>
        </c:ser>
        <c:ser>
          <c:idx val="1"/>
          <c:order val="3"/>
          <c:tx>
            <c:strRef>
              <c:f>'EER #26'!$H$53:$I$53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'EER #26'!$A$56:$A$64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#26'!$I$56:$I$64</c:f>
              <c:numCache>
                <c:formatCode>0.0%</c:formatCode>
                <c:ptCount val="9"/>
                <c:pt idx="0">
                  <c:v>3.0851063829787233E-2</c:v>
                </c:pt>
                <c:pt idx="1">
                  <c:v>0</c:v>
                </c:pt>
                <c:pt idx="2">
                  <c:v>0</c:v>
                </c:pt>
                <c:pt idx="3">
                  <c:v>5.3191489361702128E-2</c:v>
                </c:pt>
                <c:pt idx="4">
                  <c:v>5.3191489361702126E-3</c:v>
                </c:pt>
                <c:pt idx="5">
                  <c:v>0</c:v>
                </c:pt>
                <c:pt idx="6">
                  <c:v>9.5744680851063829E-2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7D-4900-A530-1AF5F5D04A1B}"/>
            </c:ext>
          </c:extLst>
        </c:ser>
        <c:ser>
          <c:idx val="2"/>
          <c:order val="4"/>
          <c:tx>
            <c:v>2023</c:v>
          </c:tx>
          <c:invertIfNegative val="0"/>
          <c:val>
            <c:numRef>
              <c:f>'EER #26'!$K$56:$K$64</c:f>
              <c:numCache>
                <c:formatCode>0.0%</c:formatCode>
                <c:ptCount val="9"/>
                <c:pt idx="0">
                  <c:v>1.3004484304932735E-2</c:v>
                </c:pt>
                <c:pt idx="1">
                  <c:v>0</c:v>
                </c:pt>
                <c:pt idx="2">
                  <c:v>2.6905829596412557E-2</c:v>
                </c:pt>
                <c:pt idx="3">
                  <c:v>7.1748878923766815E-2</c:v>
                </c:pt>
                <c:pt idx="4">
                  <c:v>4.4843049327354259E-3</c:v>
                </c:pt>
                <c:pt idx="5">
                  <c:v>0</c:v>
                </c:pt>
                <c:pt idx="6">
                  <c:v>0.18834080717488788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7D-4900-A530-1AF5F5D04A1B}"/>
            </c:ext>
          </c:extLst>
        </c:ser>
        <c:ser>
          <c:idx val="3"/>
          <c:order val="5"/>
          <c:tx>
            <c:strRef>
              <c:f>'EER #26'!$L$53:$M$53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'EER #26'!$M$56:$M$64</c:f>
              <c:numCache>
                <c:formatCode>0.0%</c:formatCode>
                <c:ptCount val="9"/>
                <c:pt idx="0">
                  <c:v>5.5733333333333336E-2</c:v>
                </c:pt>
                <c:pt idx="1">
                  <c:v>4.4444444444444444E-3</c:v>
                </c:pt>
                <c:pt idx="2">
                  <c:v>1.3333333333333334E-2</c:v>
                </c:pt>
                <c:pt idx="3">
                  <c:v>0.04</c:v>
                </c:pt>
                <c:pt idx="4">
                  <c:v>8.8888888888888889E-3</c:v>
                </c:pt>
                <c:pt idx="5">
                  <c:v>4.4444444444444444E-3</c:v>
                </c:pt>
                <c:pt idx="6">
                  <c:v>0.4177777777777778</c:v>
                </c:pt>
                <c:pt idx="7">
                  <c:v>4.4444444444444444E-3</c:v>
                </c:pt>
                <c:pt idx="8">
                  <c:v>4.4444444444444444E-3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D-48C2-8B23-71B209562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399256"/>
        <c:axId val="1"/>
      </c:barChart>
      <c:catAx>
        <c:axId val="620399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0399256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79225892218018"/>
          <c:y val="0.93083762584431995"/>
          <c:w val="0.69761103391487833"/>
          <c:h val="6.91623676350801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7228033691"/>
          <c:y val="3.448208938671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5948309427846821"/>
          <c:w val="0.86080740042532411"/>
          <c:h val="0.5862081303208561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'EER #26'!$A$14:$A$20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#26'!$B$14:$B$20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19-4CE9-89C4-19AF26723DAA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'EER #26'!$A$14:$A$20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#26'!$C$14:$C$20</c:f>
              <c:numCache>
                <c:formatCode>0.0%</c:formatCode>
                <c:ptCount val="7"/>
                <c:pt idx="0">
                  <c:v>0.95350000000000001</c:v>
                </c:pt>
                <c:pt idx="1">
                  <c:v>0.85367647058823504</c:v>
                </c:pt>
                <c:pt idx="2">
                  <c:v>0.82978723404255317</c:v>
                </c:pt>
                <c:pt idx="3">
                  <c:v>0.69630000000000003</c:v>
                </c:pt>
                <c:pt idx="4">
                  <c:v>0.81489999999999996</c:v>
                </c:pt>
                <c:pt idx="5">
                  <c:v>0.69550000000000001</c:v>
                </c:pt>
                <c:pt idx="6">
                  <c:v>0.44650000000000001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19-4CE9-89C4-19AF26723DAA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#26'!$A$14:$A$20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#26'!$I$14:$I$20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19-4CE9-89C4-19AF26723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398600"/>
        <c:axId val="1"/>
      </c:lineChart>
      <c:catAx>
        <c:axId val="620398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039860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89071052108824"/>
          <c:y val="0.86267605633802813"/>
          <c:w val="0.80032417445403858"/>
          <c:h val="0.11971830985915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823567946"/>
          <c:y val="4.1666886120840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7500071207972037"/>
          <c:w val="0.85714439021074829"/>
          <c:h val="0.5750023396905098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'EER #26'!$A$14:$A$20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#26'!$E$14:$E$20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3F-423B-BA0B-396146482458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'EER #26'!$A$14:$A$20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#26'!$F$14:$F$20</c:f>
              <c:numCache>
                <c:formatCode>0.0%</c:formatCode>
                <c:ptCount val="7"/>
                <c:pt idx="0">
                  <c:v>0.93200000000000005</c:v>
                </c:pt>
                <c:pt idx="1">
                  <c:v>0.83037889039242196</c:v>
                </c:pt>
                <c:pt idx="2">
                  <c:v>0.84729064039408863</c:v>
                </c:pt>
                <c:pt idx="3">
                  <c:v>0.62450000000000006</c:v>
                </c:pt>
                <c:pt idx="4">
                  <c:v>0.88290000000000002</c:v>
                </c:pt>
                <c:pt idx="5">
                  <c:v>0.75190000000000001</c:v>
                </c:pt>
                <c:pt idx="6">
                  <c:v>0.42499999999999999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3F-423B-BA0B-396146482458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#26'!$A$14:$A$20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'EER #26'!$J$14:$J$20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3F-423B-BA0B-396146482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403192"/>
        <c:axId val="1"/>
      </c:lineChart>
      <c:catAx>
        <c:axId val="620403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040319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16306355425378"/>
          <c:y val="0.84615384615384615"/>
          <c:w val="0.78905203274711433"/>
          <c:h val="0.13712374581939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163956778130007"/>
          <c:y val="3.62321627899960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52514130150269E-2"/>
          <c:y val="0.16304405515474679"/>
          <c:w val="0.86885315449951528"/>
          <c:h val="0.5942050010084104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'EER #54'!$B$59:$C$59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'EER #54'!$A$62:$A$70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#54'!$C$62:$C$70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0.25925925925925924</c:v>
                </c:pt>
                <c:pt idx="3">
                  <c:v>0.16049382716049382</c:v>
                </c:pt>
                <c:pt idx="4">
                  <c:v>1.2345679012345678E-2</c:v>
                </c:pt>
                <c:pt idx="5">
                  <c:v>7.407407407407407E-2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0-42B1-B7FE-672B547B60F7}"/>
            </c:ext>
          </c:extLst>
        </c:ser>
        <c:ser>
          <c:idx val="4"/>
          <c:order val="1"/>
          <c:tx>
            <c:strRef>
              <c:f>'EER #54'!$D$59:$E$59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'EER #54'!$A$62:$A$70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#54'!$E$62:$E$70</c:f>
              <c:numCache>
                <c:formatCode>0.0%</c:formatCode>
                <c:ptCount val="9"/>
                <c:pt idx="0">
                  <c:v>7.9452054794520548E-3</c:v>
                </c:pt>
                <c:pt idx="1">
                  <c:v>0</c:v>
                </c:pt>
                <c:pt idx="2">
                  <c:v>0.13698630136986301</c:v>
                </c:pt>
                <c:pt idx="3">
                  <c:v>5.4794520547945202E-2</c:v>
                </c:pt>
                <c:pt idx="4">
                  <c:v>0</c:v>
                </c:pt>
                <c:pt idx="5">
                  <c:v>1.3698630136986301E-2</c:v>
                </c:pt>
                <c:pt idx="6">
                  <c:v>6.8493150684931503E-2</c:v>
                </c:pt>
                <c:pt idx="7">
                  <c:v>0.1095890410958904</c:v>
                </c:pt>
                <c:pt idx="8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F0-42B1-B7FE-672B547B60F7}"/>
            </c:ext>
          </c:extLst>
        </c:ser>
        <c:ser>
          <c:idx val="5"/>
          <c:order val="2"/>
          <c:tx>
            <c:strRef>
              <c:f>'EER #54'!$F$59:$G$59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'EER #54'!$A$62:$A$70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#54'!$G$62:$G$70</c:f>
              <c:numCache>
                <c:formatCode>0.0%</c:formatCode>
                <c:ptCount val="9"/>
                <c:pt idx="0">
                  <c:v>7.9452054794520548E-3</c:v>
                </c:pt>
                <c:pt idx="1">
                  <c:v>0</c:v>
                </c:pt>
                <c:pt idx="2">
                  <c:v>0.13698630136986301</c:v>
                </c:pt>
                <c:pt idx="3">
                  <c:v>5.4794520547945202E-2</c:v>
                </c:pt>
                <c:pt idx="4">
                  <c:v>0</c:v>
                </c:pt>
                <c:pt idx="5">
                  <c:v>1.3698630136986301E-2</c:v>
                </c:pt>
                <c:pt idx="6">
                  <c:v>6.8493150684931503E-2</c:v>
                </c:pt>
                <c:pt idx="7">
                  <c:v>0.1095890410958904</c:v>
                </c:pt>
                <c:pt idx="8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F0-42B1-B7FE-672B547B60F7}"/>
            </c:ext>
          </c:extLst>
        </c:ser>
        <c:ser>
          <c:idx val="6"/>
          <c:order val="3"/>
          <c:tx>
            <c:strRef>
              <c:f>'EER #54'!$H$59:$I$59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'EER #54'!$A$62:$A$70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#54'!$I$62:$I$70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F0-42B1-B7FE-672B547B60F7}"/>
            </c:ext>
          </c:extLst>
        </c:ser>
        <c:ser>
          <c:idx val="0"/>
          <c:order val="4"/>
          <c:tx>
            <c:strRef>
              <c:f>'EER #54'!$J$59:$K$59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'EER #54'!$A$62:$A$70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#54'!$K$62:$K$70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8.6206896551724144E-2</c:v>
                </c:pt>
                <c:pt idx="3">
                  <c:v>0</c:v>
                </c:pt>
                <c:pt idx="4">
                  <c:v>1.7241379310344827E-2</c:v>
                </c:pt>
                <c:pt idx="5">
                  <c:v>0</c:v>
                </c:pt>
                <c:pt idx="6">
                  <c:v>0.5</c:v>
                </c:pt>
                <c:pt idx="7">
                  <c:v>0</c:v>
                </c:pt>
                <c:pt idx="8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F0-42B1-B7FE-672B547B6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408768"/>
        <c:axId val="1"/>
      </c:barChart>
      <c:catAx>
        <c:axId val="62040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620408768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623427753349016"/>
          <c:y val="0.8189677798895828"/>
          <c:w val="0.67922214268670955"/>
          <c:h val="0.132184285154010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736393482"/>
          <c:y val="3.44825782646734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5948309427846821"/>
          <c:w val="0.84798686467430862"/>
          <c:h val="0.5646563608237659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'EER #54'!$A$14:$A$23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'EER #54'!$B$14:$B$23</c:f>
              <c:numCache>
                <c:formatCode>0.0%</c:formatCode>
                <c:ptCount val="10"/>
                <c:pt idx="0">
                  <c:v>0.60699999999999998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37-4A0F-A53F-E9D531B85E9D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'EER #54'!$A$14:$A$23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'EER #54'!$C$14:$C$23</c:f>
              <c:numCache>
                <c:formatCode>0.0%</c:formatCode>
                <c:ptCount val="10"/>
                <c:pt idx="0">
                  <c:v>0.65559999999999996</c:v>
                </c:pt>
                <c:pt idx="1">
                  <c:v>0.48570000000000002</c:v>
                </c:pt>
                <c:pt idx="2">
                  <c:v>0.6</c:v>
                </c:pt>
                <c:pt idx="3">
                  <c:v>0.71819999999999995</c:v>
                </c:pt>
                <c:pt idx="4">
                  <c:v>0.82399999999999995</c:v>
                </c:pt>
                <c:pt idx="5">
                  <c:v>0.5</c:v>
                </c:pt>
                <c:pt idx="6">
                  <c:v>0.5948</c:v>
                </c:pt>
                <c:pt idx="7">
                  <c:v>0.83333333333333304</c:v>
                </c:pt>
                <c:pt idx="8">
                  <c:v>1</c:v>
                </c:pt>
                <c:pt idx="9">
                  <c:v>0.375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37-4A0F-A53F-E9D531B85E9D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#54'!$A$14:$A$23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'EER #54'!$I$14:$I$23</c:f>
              <c:numCache>
                <c:formatCode>0.0%</c:formatCode>
                <c:ptCount val="10"/>
                <c:pt idx="0">
                  <c:v>0.69499999999999995</c:v>
                </c:pt>
                <c:pt idx="1">
                  <c:v>0.69389999999999996</c:v>
                </c:pt>
                <c:pt idx="2">
                  <c:v>0.70809999999999995</c:v>
                </c:pt>
                <c:pt idx="3">
                  <c:v>0.70830000000000004</c:v>
                </c:pt>
                <c:pt idx="4">
                  <c:v>0.71579999999999999</c:v>
                </c:pt>
                <c:pt idx="5">
                  <c:v>0.75170000000000003</c:v>
                </c:pt>
                <c:pt idx="6">
                  <c:v>0.75929999999999997</c:v>
                </c:pt>
                <c:pt idx="7">
                  <c:v>0.73650000000000004</c:v>
                </c:pt>
                <c:pt idx="8">
                  <c:v>0.73740000000000006</c:v>
                </c:pt>
                <c:pt idx="9">
                  <c:v>0.48699999999999999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37-4A0F-A53F-E9D531B85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410408"/>
        <c:axId val="1"/>
      </c:lineChart>
      <c:catAx>
        <c:axId val="620410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2041040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62722063279075"/>
          <c:y val="0.48188691087527108"/>
          <c:w val="0.23311897106109325"/>
          <c:h val="0.21376954239415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417637795275595"/>
          <c:y val="4.16664660036761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461607253046398E-2"/>
          <c:y val="0.19166744656350326"/>
          <c:w val="0.84432385445973279"/>
          <c:h val="0.5500022379648354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'EER #54'!$A$14:$A$23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'EER #54'!$E$14:$E$23</c:f>
              <c:numCache>
                <c:formatCode>0.0%</c:formatCode>
                <c:ptCount val="10"/>
                <c:pt idx="0">
                  <c:v>0.61399999999999999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6B-4709-B1AD-D1B1EF318B35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'EER #54'!$A$14:$A$23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'EER #54'!$F$14:$F$23</c:f>
              <c:numCache>
                <c:formatCode>0.0%</c:formatCode>
                <c:ptCount val="10"/>
                <c:pt idx="0">
                  <c:v>0.77569999999999995</c:v>
                </c:pt>
                <c:pt idx="1">
                  <c:v>0.54420000000000002</c:v>
                </c:pt>
                <c:pt idx="2">
                  <c:v>0.62029999999999996</c:v>
                </c:pt>
                <c:pt idx="3">
                  <c:v>0.52849999999999997</c:v>
                </c:pt>
                <c:pt idx="4">
                  <c:v>0.7742</c:v>
                </c:pt>
                <c:pt idx="5">
                  <c:v>0.44600000000000001</c:v>
                </c:pt>
                <c:pt idx="6">
                  <c:v>0.6875</c:v>
                </c:pt>
                <c:pt idx="7">
                  <c:v>0.83333333333333304</c:v>
                </c:pt>
                <c:pt idx="8">
                  <c:v>1</c:v>
                </c:pt>
                <c:pt idx="9">
                  <c:v>0.29380000000000001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6B-4709-B1AD-D1B1EF318B35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#54'!$A$14:$A$23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'EER #54'!$J$14:$J$23</c:f>
              <c:numCache>
                <c:formatCode>0.0%</c:formatCode>
                <c:ptCount val="10"/>
                <c:pt idx="0">
                  <c:v>0.66600000000000004</c:v>
                </c:pt>
                <c:pt idx="1">
                  <c:v>0.66639999999999999</c:v>
                </c:pt>
                <c:pt idx="2">
                  <c:v>0.67410000000000003</c:v>
                </c:pt>
                <c:pt idx="3">
                  <c:v>0.66800000000000004</c:v>
                </c:pt>
                <c:pt idx="4">
                  <c:v>0.67889999999999995</c:v>
                </c:pt>
                <c:pt idx="5">
                  <c:v>0.71889999999999998</c:v>
                </c:pt>
                <c:pt idx="6">
                  <c:v>0.71540000000000004</c:v>
                </c:pt>
                <c:pt idx="7">
                  <c:v>0.69230000000000003</c:v>
                </c:pt>
                <c:pt idx="8">
                  <c:v>0.70799999999999996</c:v>
                </c:pt>
                <c:pt idx="9">
                  <c:v>0.4672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6B-4709-B1AD-D1B1EF318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411392"/>
        <c:axId val="1"/>
      </c:lineChart>
      <c:catAx>
        <c:axId val="62041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2041139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20104986876635"/>
          <c:y val="0.47400812283785632"/>
          <c:w val="0.23200041994750653"/>
          <c:h val="0.180428937208537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508209651542918"/>
          <c:y val="3.6629814441799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377095108458558E-2"/>
          <c:y val="0.17948782154240192"/>
          <c:w val="0.87759631685383588"/>
          <c:h val="0.600734749652120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'EER #12'!$F$57:$G$57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'EER #12'!$A$60:$A$68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#12'!$G$60:$G$68</c:f>
              <c:numCache>
                <c:formatCode>0.0%</c:formatCode>
                <c:ptCount val="9"/>
                <c:pt idx="0">
                  <c:v>5.4945054945054944E-2</c:v>
                </c:pt>
                <c:pt idx="1">
                  <c:v>0</c:v>
                </c:pt>
                <c:pt idx="2">
                  <c:v>0.10989010989010989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B-4D93-B62C-CA696B4EB89A}"/>
            </c:ext>
          </c:extLst>
        </c:ser>
        <c:ser>
          <c:idx val="3"/>
          <c:order val="1"/>
          <c:tx>
            <c:strRef>
              <c:f>'EER #12'!$H$57:$I$57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'EER #12'!$A$60:$A$68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#12'!$I$60:$I$68</c:f>
              <c:numCache>
                <c:formatCode>0.0%</c:formatCode>
                <c:ptCount val="9"/>
                <c:pt idx="0">
                  <c:v>5.1546391752577317E-2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0.10309278350515463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B-4D93-B62C-CA696B4EB89A}"/>
            </c:ext>
          </c:extLst>
        </c:ser>
        <c:ser>
          <c:idx val="4"/>
          <c:order val="2"/>
          <c:tx>
            <c:strRef>
              <c:f>'EER #12'!$J$57:$K$57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'EER #12'!$A$60:$A$68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#12'!$K$60:$K$68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5B-4D93-B62C-CA696B4EB89A}"/>
            </c:ext>
          </c:extLst>
        </c:ser>
        <c:ser>
          <c:idx val="5"/>
          <c:order val="3"/>
          <c:tx>
            <c:strRef>
              <c:f>'EER #12'!$L$57:$M$57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'EER #12'!$A$60:$A$68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#12'!$M$60:$M$68</c:f>
              <c:numCache>
                <c:formatCode>0.0%</c:formatCode>
                <c:ptCount val="9"/>
                <c:pt idx="0">
                  <c:v>6.4444444444444443E-2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5B-4D93-B62C-CA696B4EB89A}"/>
            </c:ext>
          </c:extLst>
        </c:ser>
        <c:ser>
          <c:idx val="6"/>
          <c:order val="4"/>
          <c:tx>
            <c:strRef>
              <c:f>'EER #12'!$N$57:$O$57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'EER #12'!$A$60:$A$68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#12'!$O$60:$O$68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5B-4D93-B62C-CA696B4EB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362248"/>
        <c:axId val="1"/>
      </c:barChart>
      <c:catAx>
        <c:axId val="62436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4362248"/>
        <c:crosses val="autoZero"/>
        <c:crossBetween val="between"/>
        <c:majorUnit val="0.0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309479697390769"/>
          <c:y val="0.83430232558139528"/>
          <c:w val="0.79923340784447983"/>
          <c:h val="0.11918604651162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7228033691"/>
          <c:y val="3.4482526156833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4224167868079599"/>
          <c:w val="0.86080740042532411"/>
          <c:h val="0.60775989981794643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'EER #12'!$A$14:$A$23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'EER #12'!$B$14:$B$23</c:f>
              <c:numCache>
                <c:formatCode>0.0%</c:formatCode>
                <c:ptCount val="10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46-4EA6-8CE5-B39D3FF4847B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'EER #12'!$A$14:$A$23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'EER #12'!$C$14:$C$23</c:f>
              <c:numCache>
                <c:formatCode>0.0%</c:formatCode>
                <c:ptCount val="10"/>
                <c:pt idx="0">
                  <c:v>0.93689999999999996</c:v>
                </c:pt>
                <c:pt idx="1">
                  <c:v>0.89229999999999998</c:v>
                </c:pt>
                <c:pt idx="2">
                  <c:v>0.90910000000000002</c:v>
                </c:pt>
                <c:pt idx="3">
                  <c:v>0.9</c:v>
                </c:pt>
                <c:pt idx="4">
                  <c:v>1</c:v>
                </c:pt>
                <c:pt idx="5">
                  <c:v>0.83520000000000005</c:v>
                </c:pt>
                <c:pt idx="6">
                  <c:v>0.89100000000000001</c:v>
                </c:pt>
                <c:pt idx="7">
                  <c:v>0.66700000000000004</c:v>
                </c:pt>
                <c:pt idx="8">
                  <c:v>0.82444444444444398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46-4EA6-8CE5-B39D3FF4847B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#12'!$A$14:$A$23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'EER #12'!$I$14:$I$23</c:f>
              <c:numCache>
                <c:formatCode>0.0%</c:formatCode>
                <c:ptCount val="10"/>
                <c:pt idx="0">
                  <c:v>0.67</c:v>
                </c:pt>
                <c:pt idx="1">
                  <c:v>0.69499999999999995</c:v>
                </c:pt>
                <c:pt idx="2">
                  <c:v>0.69389999999999996</c:v>
                </c:pt>
                <c:pt idx="3">
                  <c:v>0.70809999999999995</c:v>
                </c:pt>
                <c:pt idx="4">
                  <c:v>0.70830000000000004</c:v>
                </c:pt>
                <c:pt idx="5">
                  <c:v>0.71579999999999999</c:v>
                </c:pt>
                <c:pt idx="6">
                  <c:v>0.75170000000000003</c:v>
                </c:pt>
                <c:pt idx="7">
                  <c:v>0.75929999999999997</c:v>
                </c:pt>
                <c:pt idx="8">
                  <c:v>0.73650000000000004</c:v>
                </c:pt>
                <c:pt idx="9">
                  <c:v>0.73740000000000006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46-4EA6-8CE5-B39D3FF48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371104"/>
        <c:axId val="1"/>
      </c:lineChart>
      <c:catAx>
        <c:axId val="62437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437110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26438180734651"/>
          <c:y val="0.46232876712328769"/>
          <c:w val="0.28663530585246888"/>
          <c:h val="0.24315068493150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823567946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7500071207972037"/>
          <c:w val="0.85714439021074829"/>
          <c:h val="0.59583575779523845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'EER #12'!$A$14:$A$23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'EER #12'!$E$14:$E$23</c:f>
              <c:numCache>
                <c:formatCode>0.0%</c:formatCode>
                <c:ptCount val="10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FE-4CAE-AE30-2756BD632C34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'EER #12'!$A$14:$A$23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'EER #12'!$F$14:$F$23</c:f>
              <c:numCache>
                <c:formatCode>0.0%</c:formatCode>
                <c:ptCount val="10"/>
                <c:pt idx="0">
                  <c:v>0.85850000000000004</c:v>
                </c:pt>
                <c:pt idx="1">
                  <c:v>0.8</c:v>
                </c:pt>
                <c:pt idx="2">
                  <c:v>0.90629999999999999</c:v>
                </c:pt>
                <c:pt idx="3">
                  <c:v>0.90649999999999997</c:v>
                </c:pt>
                <c:pt idx="4">
                  <c:v>1</c:v>
                </c:pt>
                <c:pt idx="5">
                  <c:v>0.84950000000000003</c:v>
                </c:pt>
                <c:pt idx="6">
                  <c:v>0.99</c:v>
                </c:pt>
                <c:pt idx="7">
                  <c:v>0.97399999999999998</c:v>
                </c:pt>
                <c:pt idx="8">
                  <c:v>0.86451612903225805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E-4CAE-AE30-2756BD632C34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#12'!$A$14:$A$23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'EER #12'!$J$14:$J$23</c:f>
              <c:numCache>
                <c:formatCode>0.0%</c:formatCode>
                <c:ptCount val="10"/>
                <c:pt idx="0">
                  <c:v>0.65100000000000002</c:v>
                </c:pt>
                <c:pt idx="1">
                  <c:v>0.66600000000000004</c:v>
                </c:pt>
                <c:pt idx="2">
                  <c:v>0.66639999999999999</c:v>
                </c:pt>
                <c:pt idx="3">
                  <c:v>0.67410000000000003</c:v>
                </c:pt>
                <c:pt idx="4">
                  <c:v>0.66800000000000004</c:v>
                </c:pt>
                <c:pt idx="5">
                  <c:v>0.67889999999999995</c:v>
                </c:pt>
                <c:pt idx="6">
                  <c:v>0.71889999999999998</c:v>
                </c:pt>
                <c:pt idx="7">
                  <c:v>0.71540000000000004</c:v>
                </c:pt>
                <c:pt idx="8">
                  <c:v>0.69230000000000003</c:v>
                </c:pt>
                <c:pt idx="9">
                  <c:v>0.70799999999999996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FE-4CAE-AE30-2756BD632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403520"/>
        <c:axId val="1"/>
      </c:lineChart>
      <c:catAx>
        <c:axId val="62040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040352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887468776547845"/>
          <c:y val="0.45666710411198602"/>
          <c:w val="0.28663530585246888"/>
          <c:h val="0.236666666666666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902954872576412"/>
          <c:y val="3.6900361944552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63439370068786E-2"/>
          <c:y val="0.14022165486201074"/>
          <c:w val="0.88349654173073067"/>
          <c:h val="0.638377533977048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'19th Ave&amp;Camelback'!$B$53:$C$53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'19th Ave&amp;Camelback'!$A$56:$A$64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'19th Ave&amp;Camelback'!$C$56:$C$64</c:f>
              <c:numCache>
                <c:formatCode>0.0%</c:formatCode>
                <c:ptCount val="9"/>
                <c:pt idx="0">
                  <c:v>8.9644513137557957E-3</c:v>
                </c:pt>
                <c:pt idx="1">
                  <c:v>0</c:v>
                </c:pt>
                <c:pt idx="2">
                  <c:v>9.2735703245749607E-3</c:v>
                </c:pt>
                <c:pt idx="3">
                  <c:v>2.6275115919629059E-2</c:v>
                </c:pt>
                <c:pt idx="4">
                  <c:v>1.7001545595054096E-2</c:v>
                </c:pt>
                <c:pt idx="5">
                  <c:v>2.9366306027820709E-2</c:v>
                </c:pt>
                <c:pt idx="6">
                  <c:v>7.8825347758887165E-2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EB-4284-B5AD-FFD58256098F}"/>
            </c:ext>
          </c:extLst>
        </c:ser>
        <c:ser>
          <c:idx val="5"/>
          <c:order val="1"/>
          <c:tx>
            <c:strRef>
              <c:f>'19th Ave&amp;Camelback'!$D$53:$E$53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'19th Ave&amp;Camelback'!$A$56:$A$64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'19th Ave&amp;Camelback'!$E$56:$E$64</c:f>
              <c:numCache>
                <c:formatCode>0.0%</c:formatCode>
                <c:ptCount val="9"/>
                <c:pt idx="0">
                  <c:v>2.6990014265335236E-2</c:v>
                </c:pt>
                <c:pt idx="1">
                  <c:v>1.4265335235378032E-3</c:v>
                </c:pt>
                <c:pt idx="2">
                  <c:v>1.9971469329529243E-2</c:v>
                </c:pt>
                <c:pt idx="3">
                  <c:v>3.2810271041369472E-2</c:v>
                </c:pt>
                <c:pt idx="4">
                  <c:v>2.4251069900142655E-2</c:v>
                </c:pt>
                <c:pt idx="5">
                  <c:v>2.710413694721826E-2</c:v>
                </c:pt>
                <c:pt idx="6">
                  <c:v>5.9914407988587728E-2</c:v>
                </c:pt>
                <c:pt idx="7">
                  <c:v>0</c:v>
                </c:pt>
                <c:pt idx="8">
                  <c:v>1.4265335235378032E-3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EB-4284-B5AD-FFD58256098F}"/>
            </c:ext>
          </c:extLst>
        </c:ser>
        <c:ser>
          <c:idx val="0"/>
          <c:order val="2"/>
          <c:tx>
            <c:strRef>
              <c:f>'19th Ave&amp;Camelback'!$F$53:$G$53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'19th Ave&amp;Camelback'!$A$56:$A$64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'19th Ave&amp;Camelback'!$G$56:$G$64</c:f>
              <c:numCache>
                <c:formatCode>0.0%</c:formatCode>
                <c:ptCount val="9"/>
                <c:pt idx="0">
                  <c:v>8.7745839636913761E-4</c:v>
                </c:pt>
                <c:pt idx="1">
                  <c:v>0</c:v>
                </c:pt>
                <c:pt idx="2">
                  <c:v>4.5385779122541605E-3</c:v>
                </c:pt>
                <c:pt idx="3">
                  <c:v>3.0257186081694403E-3</c:v>
                </c:pt>
                <c:pt idx="4">
                  <c:v>1.3615733736762481E-2</c:v>
                </c:pt>
                <c:pt idx="5">
                  <c:v>6.0514372163388806E-3</c:v>
                </c:pt>
                <c:pt idx="6">
                  <c:v>0.68381240544629351</c:v>
                </c:pt>
                <c:pt idx="7">
                  <c:v>0</c:v>
                </c:pt>
                <c:pt idx="8">
                  <c:v>4.5385779122541605E-3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EB-4284-B5AD-FFD58256098F}"/>
            </c:ext>
          </c:extLst>
        </c:ser>
        <c:ser>
          <c:idx val="2"/>
          <c:order val="3"/>
          <c:tx>
            <c:strRef>
              <c:f>'19th Ave&amp;Camelback'!$H$53:$I$53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'19th Ave&amp;Camelback'!$A$56:$A$64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'19th Ave&amp;Camelback'!$I$56:$I$64</c:f>
              <c:numCache>
                <c:formatCode>0.0%</c:formatCode>
                <c:ptCount val="9"/>
                <c:pt idx="0">
                  <c:v>1.2457142857142858E-2</c:v>
                </c:pt>
                <c:pt idx="1">
                  <c:v>0</c:v>
                </c:pt>
                <c:pt idx="2">
                  <c:v>0</c:v>
                </c:pt>
                <c:pt idx="3">
                  <c:v>1.6E-2</c:v>
                </c:pt>
                <c:pt idx="4">
                  <c:v>2.057142857142857E-2</c:v>
                </c:pt>
                <c:pt idx="5">
                  <c:v>0</c:v>
                </c:pt>
                <c:pt idx="6">
                  <c:v>0.73942857142857144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EB-4284-B5AD-FFD58256098F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'19th Ave&amp;Camelback'!$K$56:$K$64</c:f>
              <c:numCache>
                <c:formatCode>0.0%</c:formatCode>
                <c:ptCount val="9"/>
                <c:pt idx="0">
                  <c:v>1.1691599539700805E-2</c:v>
                </c:pt>
                <c:pt idx="1">
                  <c:v>0</c:v>
                </c:pt>
                <c:pt idx="2">
                  <c:v>1.1507479861910242E-3</c:v>
                </c:pt>
                <c:pt idx="3">
                  <c:v>1.3808975834292289E-2</c:v>
                </c:pt>
                <c:pt idx="4">
                  <c:v>1.9562715765247412E-2</c:v>
                </c:pt>
                <c:pt idx="5">
                  <c:v>4.6029919447640967E-3</c:v>
                </c:pt>
                <c:pt idx="6">
                  <c:v>0.76754890678941312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EB-4284-B5AD-FFD58256098F}"/>
            </c:ext>
          </c:extLst>
        </c:ser>
        <c:ser>
          <c:idx val="4"/>
          <c:order val="5"/>
          <c:tx>
            <c:strRef>
              <c:f>'19th Ave&amp;Camelback'!$L$53:$M$53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'19th Ave&amp;Camelback'!$M$56:$M$64</c:f>
              <c:numCache>
                <c:formatCode>0.0%</c:formatCode>
                <c:ptCount val="9"/>
                <c:pt idx="0">
                  <c:v>2.7619047619047614E-3</c:v>
                </c:pt>
                <c:pt idx="1">
                  <c:v>0</c:v>
                </c:pt>
                <c:pt idx="2">
                  <c:v>1.5873015873015873E-3</c:v>
                </c:pt>
                <c:pt idx="3">
                  <c:v>0</c:v>
                </c:pt>
                <c:pt idx="4">
                  <c:v>1.2698412698412698E-2</c:v>
                </c:pt>
                <c:pt idx="5">
                  <c:v>1.5873015873015873E-3</c:v>
                </c:pt>
                <c:pt idx="6">
                  <c:v>0.89047619047619042</c:v>
                </c:pt>
                <c:pt idx="7">
                  <c:v>0</c:v>
                </c:pt>
                <c:pt idx="8">
                  <c:v>7.9365079365079361E-3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B-4ECF-9CAE-2B6E12091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745296"/>
        <c:axId val="1"/>
      </c:barChart>
      <c:catAx>
        <c:axId val="46474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64745296"/>
        <c:crosses val="autoZero"/>
        <c:crossBetween val="between"/>
        <c:majorUnit val="3.0000000000000006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381414725503064"/>
          <c:y val="0.9300334187877678"/>
          <c:w val="0.68010307305336837"/>
          <c:h val="6.9966581212232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7228033691"/>
          <c:y val="3.4482635063108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4224167868079599"/>
          <c:w val="0.86080740042532411"/>
          <c:h val="0.59913919201911037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'19th Ave&amp;Camelback'!$A$14:$A$20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'19th Ave&amp;Camelback'!$B$14:$B$20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4-4AA7-B96A-3C21A12AB940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'19th Ave&amp;Camelback'!$A$14:$A$20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'19th Ave&amp;Camelback'!$C$14:$C$20</c:f>
              <c:numCache>
                <c:formatCode>0.0%</c:formatCode>
                <c:ptCount val="7"/>
                <c:pt idx="0">
                  <c:v>0.82850000000000001</c:v>
                </c:pt>
                <c:pt idx="1">
                  <c:v>0.83030000000000004</c:v>
                </c:pt>
                <c:pt idx="2">
                  <c:v>0.8061055634807418</c:v>
                </c:pt>
                <c:pt idx="3">
                  <c:v>0.29559999999999997</c:v>
                </c:pt>
                <c:pt idx="4">
                  <c:v>0.21149999999999999</c:v>
                </c:pt>
                <c:pt idx="5">
                  <c:v>0.18160000000000001</c:v>
                </c:pt>
                <c:pt idx="6">
                  <c:v>8.3000000000000004E-2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4-4AA7-B96A-3C21A12AB940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'19th Ave&amp;Camelback'!$A$14:$A$20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'19th Ave&amp;Camelback'!$I$14:$I$20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0.4874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64-4AA7-B96A-3C21A12AB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803032"/>
        <c:axId val="1"/>
      </c:lineChart>
      <c:catAx>
        <c:axId val="617803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1780303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908254825634716"/>
          <c:y val="0.8771340015945106"/>
          <c:w val="0.82125836323599644"/>
          <c:h val="0.105802047781569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823567946"/>
          <c:y val="4.16664486706603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7083402845877466"/>
          <c:w val="0.85714439021074829"/>
          <c:h val="0.6125024922790213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'19th Ave&amp;Camelback'!$A$14:$A$20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'19th Ave&amp;Camelback'!$E$14:$E$20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E6-4C66-B651-934ECD72B009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'19th Ave&amp;Camelback'!$A$14:$A$20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'19th Ave&amp;Camelback'!$F$14:$F$20</c:f>
              <c:numCache>
                <c:formatCode>0.0%</c:formatCode>
                <c:ptCount val="7"/>
                <c:pt idx="0">
                  <c:v>0.80959999999999999</c:v>
                </c:pt>
                <c:pt idx="1">
                  <c:v>0.85880000000000001</c:v>
                </c:pt>
                <c:pt idx="2">
                  <c:v>0.81233116648609616</c:v>
                </c:pt>
                <c:pt idx="3">
                  <c:v>0.18210000000000001</c:v>
                </c:pt>
                <c:pt idx="4">
                  <c:v>0.19950000000000001</c:v>
                </c:pt>
                <c:pt idx="5">
                  <c:v>0.14219999999999999</c:v>
                </c:pt>
                <c:pt idx="6">
                  <c:v>6.3899999999999998E-2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E6-4C66-B651-934ECD72B009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'19th Ave&amp;Camelback'!$A$14:$A$20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'19th Ave&amp;Camelback'!$J$14:$J$20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E6-4C66-B651-934ECD72B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808936"/>
        <c:axId val="1"/>
      </c:lineChart>
      <c:catAx>
        <c:axId val="617808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1780893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391346613074332"/>
          <c:y val="0.8704332016637456"/>
          <c:w val="0.81642744536160028"/>
          <c:h val="0.11295681063122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738998534274124"/>
          <c:y val="3.7594128858892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096293440537571E-2"/>
          <c:y val="0.16917293233082706"/>
          <c:w val="0.88254556432373787"/>
          <c:h val="0.60526315789473684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'Central&amp;IndianSch'!$B$53:$C$53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'Central&amp;IndianSch'!$A$56:$A$64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'Central&amp;IndianSch'!$C$56:$C$64</c:f>
              <c:numCache>
                <c:formatCode>0.0%</c:formatCode>
                <c:ptCount val="9"/>
                <c:pt idx="0">
                  <c:v>2.8007736943907159E-2</c:v>
                </c:pt>
                <c:pt idx="1">
                  <c:v>5.415860735009671E-3</c:v>
                </c:pt>
                <c:pt idx="2">
                  <c:v>5.5705996131528046E-2</c:v>
                </c:pt>
                <c:pt idx="3">
                  <c:v>0.11218568665377177</c:v>
                </c:pt>
                <c:pt idx="4">
                  <c:v>3.3655705996131526E-2</c:v>
                </c:pt>
                <c:pt idx="5">
                  <c:v>3.5589941972920695E-2</c:v>
                </c:pt>
                <c:pt idx="6">
                  <c:v>1.3152804642166345E-2</c:v>
                </c:pt>
                <c:pt idx="7">
                  <c:v>0</c:v>
                </c:pt>
                <c:pt idx="8">
                  <c:v>1.8568665377176014E-2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F7-44AC-8962-A2B6939D669E}"/>
            </c:ext>
          </c:extLst>
        </c:ser>
        <c:ser>
          <c:idx val="5"/>
          <c:order val="1"/>
          <c:tx>
            <c:strRef>
              <c:f>'Central&amp;IndianSch'!$D$53:$E$53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'Central&amp;IndianSch'!$A$56:$A$64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'Central&amp;IndianSch'!$E$56:$E$64</c:f>
              <c:numCache>
                <c:formatCode>0.0%</c:formatCode>
                <c:ptCount val="9"/>
                <c:pt idx="0">
                  <c:v>1.7931596091205211E-2</c:v>
                </c:pt>
                <c:pt idx="1">
                  <c:v>8.1433224755700329E-4</c:v>
                </c:pt>
                <c:pt idx="2">
                  <c:v>5.7817589576547229E-2</c:v>
                </c:pt>
                <c:pt idx="3">
                  <c:v>0.10179153094462541</c:v>
                </c:pt>
                <c:pt idx="4">
                  <c:v>2.5244299674267102E-2</c:v>
                </c:pt>
                <c:pt idx="5">
                  <c:v>5.7003257328990226E-2</c:v>
                </c:pt>
                <c:pt idx="6">
                  <c:v>3.7459283387622153E-2</c:v>
                </c:pt>
                <c:pt idx="7">
                  <c:v>0</c:v>
                </c:pt>
                <c:pt idx="8">
                  <c:v>2.3615635179153095E-2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F7-44AC-8962-A2B6939D669E}"/>
            </c:ext>
          </c:extLst>
        </c:ser>
        <c:ser>
          <c:idx val="0"/>
          <c:order val="2"/>
          <c:tx>
            <c:strRef>
              <c:f>'Central&amp;IndianSch'!$F$53:$G$53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'Central&amp;IndianSch'!$A$56:$A$64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'Central&amp;IndianSch'!$G$56:$G$64</c:f>
              <c:numCache>
                <c:formatCode>0.0%</c:formatCode>
                <c:ptCount val="9"/>
                <c:pt idx="0">
                  <c:v>1.1858407079646017E-2</c:v>
                </c:pt>
                <c:pt idx="1">
                  <c:v>2.2123893805309734E-3</c:v>
                </c:pt>
                <c:pt idx="2">
                  <c:v>2.8023598820058997E-2</c:v>
                </c:pt>
                <c:pt idx="3">
                  <c:v>2.2861356932153392E-2</c:v>
                </c:pt>
                <c:pt idx="4">
                  <c:v>2.359882005899705E-2</c:v>
                </c:pt>
                <c:pt idx="5">
                  <c:v>8.1120943952802359E-3</c:v>
                </c:pt>
                <c:pt idx="6">
                  <c:v>0.57669616519174038</c:v>
                </c:pt>
                <c:pt idx="7">
                  <c:v>7.3746312684365781E-4</c:v>
                </c:pt>
                <c:pt idx="8">
                  <c:v>4.4247787610619468E-3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F7-44AC-8962-A2B6939D669E}"/>
            </c:ext>
          </c:extLst>
        </c:ser>
        <c:ser>
          <c:idx val="2"/>
          <c:order val="3"/>
          <c:tx>
            <c:strRef>
              <c:f>'Central&amp;IndianSch'!$H$53:$I$53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'Central&amp;IndianSch'!$A$56:$A$64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'Central&amp;IndianSch'!$I$56:$I$64</c:f>
              <c:numCache>
                <c:formatCode>0.0%</c:formatCode>
                <c:ptCount val="9"/>
                <c:pt idx="0">
                  <c:v>1.6134711060084194E-2</c:v>
                </c:pt>
                <c:pt idx="1">
                  <c:v>1.5308075009567547E-3</c:v>
                </c:pt>
                <c:pt idx="2">
                  <c:v>1.5308075009567547E-2</c:v>
                </c:pt>
                <c:pt idx="3">
                  <c:v>1.9900497512437811E-2</c:v>
                </c:pt>
                <c:pt idx="4">
                  <c:v>2.8702640642939151E-2</c:v>
                </c:pt>
                <c:pt idx="5">
                  <c:v>6.1232300038270189E-3</c:v>
                </c:pt>
                <c:pt idx="6">
                  <c:v>0.58247225411404513</c:v>
                </c:pt>
                <c:pt idx="7">
                  <c:v>0</c:v>
                </c:pt>
                <c:pt idx="8">
                  <c:v>4.5924225028702642E-3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F7-44AC-8962-A2B6939D669E}"/>
            </c:ext>
          </c:extLst>
        </c:ser>
        <c:ser>
          <c:idx val="1"/>
          <c:order val="4"/>
          <c:tx>
            <c:v>2023</c:v>
          </c:tx>
          <c:invertIfNegative val="0"/>
          <c:val>
            <c:numRef>
              <c:f>'Central&amp;IndianSch'!$K$56:$K$64</c:f>
              <c:numCache>
                <c:formatCode>0.0%</c:formatCode>
                <c:ptCount val="9"/>
                <c:pt idx="0">
                  <c:v>1.4081486776268764E-2</c:v>
                </c:pt>
                <c:pt idx="1">
                  <c:v>0</c:v>
                </c:pt>
                <c:pt idx="2">
                  <c:v>9.2923516797712644E-3</c:v>
                </c:pt>
                <c:pt idx="3">
                  <c:v>2.3588277340957826E-2</c:v>
                </c:pt>
                <c:pt idx="4">
                  <c:v>2.7877055039313797E-2</c:v>
                </c:pt>
                <c:pt idx="5">
                  <c:v>6.4331665475339528E-3</c:v>
                </c:pt>
                <c:pt idx="6">
                  <c:v>0.64546104360257328</c:v>
                </c:pt>
                <c:pt idx="7">
                  <c:v>0</c:v>
                </c:pt>
                <c:pt idx="8">
                  <c:v>5.003573981415297E-3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F7-44AC-8962-A2B6939D669E}"/>
            </c:ext>
          </c:extLst>
        </c:ser>
        <c:ser>
          <c:idx val="3"/>
          <c:order val="5"/>
          <c:tx>
            <c:strRef>
              <c:f>'Central&amp;IndianSch'!$L$53:$M$53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'Central&amp;IndianSch'!$M$56:$M$64</c:f>
              <c:numCache>
                <c:formatCode>0.0%</c:formatCode>
                <c:ptCount val="9"/>
                <c:pt idx="0">
                  <c:v>1.9239971850809289E-2</c:v>
                </c:pt>
                <c:pt idx="1">
                  <c:v>0</c:v>
                </c:pt>
                <c:pt idx="2">
                  <c:v>4.9261083743842365E-3</c:v>
                </c:pt>
                <c:pt idx="3">
                  <c:v>2.3926812104152005E-2</c:v>
                </c:pt>
                <c:pt idx="4">
                  <c:v>2.1111893033075299E-2</c:v>
                </c:pt>
                <c:pt idx="5">
                  <c:v>7.7410274454609426E-3</c:v>
                </c:pt>
                <c:pt idx="6">
                  <c:v>0.65517241379310343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9-4A3A-B1F7-1B4180699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819104"/>
        <c:axId val="1"/>
      </c:barChart>
      <c:catAx>
        <c:axId val="61781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17819104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136056945761361"/>
          <c:y val="0.92857601755004482"/>
          <c:w val="0.4968443816905086"/>
          <c:h val="7.14239824499549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736393482"/>
          <c:y val="3.448241650206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103486377555852"/>
          <c:w val="0.86080740042532411"/>
          <c:h val="0.5689667147231839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'Central&amp;IndianSch'!$A$14:$A$20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'Central&amp;IndianSch'!$B$14:$B$20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74-420D-9354-28931018655E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'Central&amp;IndianSch'!$A$14:$A$20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'Central&amp;IndianSch'!$C$14:$C$20</c:f>
              <c:numCache>
                <c:formatCode>0.0%</c:formatCode>
                <c:ptCount val="7"/>
                <c:pt idx="0">
                  <c:v>0.71260000000000001</c:v>
                </c:pt>
                <c:pt idx="1">
                  <c:v>0.69769999999999999</c:v>
                </c:pt>
                <c:pt idx="2">
                  <c:v>0.67832247557003256</c:v>
                </c:pt>
                <c:pt idx="3">
                  <c:v>0.33069999999999999</c:v>
                </c:pt>
                <c:pt idx="4">
                  <c:v>0.32519999999999999</c:v>
                </c:pt>
                <c:pt idx="5">
                  <c:v>0.26829999999999998</c:v>
                </c:pt>
                <c:pt idx="6">
                  <c:v>0.26790000000000003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74-420D-9354-28931018655E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'Central&amp;IndianSch'!$A$14:$A$20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'Central&amp;IndianSch'!$I$14:$I$20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0.4874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74-420D-9354-289310186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822712"/>
        <c:axId val="1"/>
      </c:lineChart>
      <c:catAx>
        <c:axId val="617822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1782271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755627009646303"/>
          <c:y val="0.88316692372216365"/>
          <c:w val="0.83279763863922152"/>
          <c:h val="9.9656808362872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823567946"/>
          <c:y val="4.1666447212493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30416790432903779"/>
          <c:w val="0.85714439021074829"/>
          <c:h val="0.45416851468308383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'Central&amp;IndianSch'!$A$14:$A$20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'Central&amp;IndianSch'!$E$14:$E$20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E4-467B-84A4-D3E53339CB5C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'Central&amp;IndianSch'!$A$14:$A$20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'Central&amp;IndianSch'!$F$14:$F$20</c:f>
              <c:numCache>
                <c:formatCode>0.0%</c:formatCode>
                <c:ptCount val="7"/>
                <c:pt idx="0">
                  <c:v>0.70899999999999996</c:v>
                </c:pt>
                <c:pt idx="1">
                  <c:v>0.70350000000000001</c:v>
                </c:pt>
                <c:pt idx="2">
                  <c:v>0.71951831781760911</c:v>
                </c:pt>
                <c:pt idx="3">
                  <c:v>0.2928</c:v>
                </c:pt>
                <c:pt idx="4">
                  <c:v>0.32829999999999998</c:v>
                </c:pt>
                <c:pt idx="5">
                  <c:v>0.25119999999999998</c:v>
                </c:pt>
                <c:pt idx="6">
                  <c:v>0.26219999999999999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E4-467B-84A4-D3E53339CB5C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'Central&amp;IndianSch'!$A$14:$A$20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'Central&amp;IndianSch'!$J$14:$J$20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E4-467B-84A4-D3E53339C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827304"/>
        <c:axId val="1"/>
      </c:lineChart>
      <c:catAx>
        <c:axId val="617827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1782730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86193634008309"/>
          <c:y val="0.87290969899665549"/>
          <c:w val="0.82447897515226043"/>
          <c:h val="0.110367892976588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15240</xdr:rowOff>
    </xdr:from>
    <xdr:to>
      <xdr:col>8</xdr:col>
      <xdr:colOff>289560</xdr:colOff>
      <xdr:row>82</xdr:row>
      <xdr:rowOff>76200</xdr:rowOff>
    </xdr:to>
    <xdr:graphicFrame macro="">
      <xdr:nvGraphicFramePr>
        <xdr:cNvPr id="11395523" name="Chart 1">
          <a:extLst>
            <a:ext uri="{FF2B5EF4-FFF2-40B4-BE49-F238E27FC236}">
              <a16:creationId xmlns:a16="http://schemas.microsoft.com/office/drawing/2014/main" id="{64935829-DCEE-47F4-AC9D-C26338259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</xdr:colOff>
      <xdr:row>20</xdr:row>
      <xdr:rowOff>140547</xdr:rowOff>
    </xdr:from>
    <xdr:to>
      <xdr:col>6</xdr:col>
      <xdr:colOff>347980</xdr:colOff>
      <xdr:row>35</xdr:row>
      <xdr:rowOff>56727</xdr:rowOff>
    </xdr:to>
    <xdr:graphicFrame macro="">
      <xdr:nvGraphicFramePr>
        <xdr:cNvPr id="11395524" name="Chart 2">
          <a:extLst>
            <a:ext uri="{FF2B5EF4-FFF2-40B4-BE49-F238E27FC236}">
              <a16:creationId xmlns:a16="http://schemas.microsoft.com/office/drawing/2014/main" id="{6DCA7C51-619B-4275-88C4-0DECDBBB3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14394</xdr:colOff>
      <xdr:row>35</xdr:row>
      <xdr:rowOff>70274</xdr:rowOff>
    </xdr:from>
    <xdr:to>
      <xdr:col>6</xdr:col>
      <xdr:colOff>357294</xdr:colOff>
      <xdr:row>50</xdr:row>
      <xdr:rowOff>70274</xdr:rowOff>
    </xdr:to>
    <xdr:graphicFrame macro="">
      <xdr:nvGraphicFramePr>
        <xdr:cNvPr id="11395525" name="Chart 3">
          <a:extLst>
            <a:ext uri="{FF2B5EF4-FFF2-40B4-BE49-F238E27FC236}">
              <a16:creationId xmlns:a16="http://schemas.microsoft.com/office/drawing/2014/main" id="{0A9473BC-2EDD-40D0-A660-AC11FB7BB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110</xdr:row>
      <xdr:rowOff>83820</xdr:rowOff>
    </xdr:from>
    <xdr:to>
      <xdr:col>0</xdr:col>
      <xdr:colOff>571500</xdr:colOff>
      <xdr:row>112</xdr:row>
      <xdr:rowOff>0</xdr:rowOff>
    </xdr:to>
    <xdr:sp macro="" textlink="">
      <xdr:nvSpPr>
        <xdr:cNvPr id="11395526" name="Text Box 5">
          <a:extLst>
            <a:ext uri="{FF2B5EF4-FFF2-40B4-BE49-F238E27FC236}">
              <a16:creationId xmlns:a16="http://schemas.microsoft.com/office/drawing/2014/main" id="{1615A8BC-B807-467F-AF5B-42F67308F7BB}"/>
            </a:ext>
          </a:extLst>
        </xdr:cNvPr>
        <xdr:cNvSpPr txBox="1">
          <a:spLocks noChangeArrowheads="1"/>
        </xdr:cNvSpPr>
      </xdr:nvSpPr>
      <xdr:spPr bwMode="auto">
        <a:xfrm>
          <a:off x="510540" y="19240500"/>
          <a:ext cx="6096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133350</xdr:colOff>
      <xdr:row>21</xdr:row>
      <xdr:rowOff>135256</xdr:rowOff>
    </xdr:from>
    <xdr:to>
      <xdr:col>9</xdr:col>
      <xdr:colOff>41985</xdr:colOff>
      <xdr:row>25</xdr:row>
      <xdr:rowOff>135256</xdr:rowOff>
    </xdr:to>
    <xdr:sp macro="" textlink="">
      <xdr:nvSpPr>
        <xdr:cNvPr id="421894" name="AutoShape 6">
          <a:extLst>
            <a:ext uri="{FF2B5EF4-FFF2-40B4-BE49-F238E27FC236}">
              <a16:creationId xmlns:a16="http://schemas.microsoft.com/office/drawing/2014/main" id="{1C2BA2E2-6D13-4482-8117-F4E5AC9B3257}"/>
            </a:ext>
          </a:extLst>
        </xdr:cNvPr>
        <xdr:cNvSpPr>
          <a:spLocks/>
        </xdr:cNvSpPr>
      </xdr:nvSpPr>
      <xdr:spPr bwMode="auto">
        <a:xfrm>
          <a:off x="5137150" y="4004523"/>
          <a:ext cx="1229435" cy="609600"/>
        </a:xfrm>
        <a:prstGeom prst="borderCallout1">
          <a:avLst>
            <a:gd name="adj1" fmla="val 12194"/>
            <a:gd name="adj2" fmla="val -8931"/>
            <a:gd name="adj3" fmla="val 24184"/>
            <a:gd name="adj4" fmla="val -23320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473075</xdr:colOff>
      <xdr:row>36</xdr:row>
      <xdr:rowOff>51011</xdr:rowOff>
    </xdr:from>
    <xdr:to>
      <xdr:col>8</xdr:col>
      <xdr:colOff>570722</xdr:colOff>
      <xdr:row>40</xdr:row>
      <xdr:rowOff>126958</xdr:rowOff>
    </xdr:to>
    <xdr:sp macro="" textlink="">
      <xdr:nvSpPr>
        <xdr:cNvPr id="421895" name="AutoShape 7">
          <a:extLst>
            <a:ext uri="{FF2B5EF4-FFF2-40B4-BE49-F238E27FC236}">
              <a16:creationId xmlns:a16="http://schemas.microsoft.com/office/drawing/2014/main" id="{172A74C0-35DE-45A3-A481-A554D82DC100}"/>
            </a:ext>
          </a:extLst>
        </xdr:cNvPr>
        <xdr:cNvSpPr>
          <a:spLocks/>
        </xdr:cNvSpPr>
      </xdr:nvSpPr>
      <xdr:spPr bwMode="auto">
        <a:xfrm>
          <a:off x="4782608" y="6206278"/>
          <a:ext cx="1418447" cy="685547"/>
        </a:xfrm>
        <a:prstGeom prst="borderCallout1">
          <a:avLst>
            <a:gd name="adj1" fmla="val 18519"/>
            <a:gd name="adj2" fmla="val -8694"/>
            <a:gd name="adj3" fmla="val 35332"/>
            <a:gd name="adj4" fmla="val -1650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84</xdr:row>
      <xdr:rowOff>53340</xdr:rowOff>
    </xdr:from>
    <xdr:to>
      <xdr:col>4</xdr:col>
      <xdr:colOff>388620</xdr:colOff>
      <xdr:row>85</xdr:row>
      <xdr:rowOff>83820</xdr:rowOff>
    </xdr:to>
    <xdr:sp macro="" textlink="">
      <xdr:nvSpPr>
        <xdr:cNvPr id="11395529" name="Text Box 8">
          <a:extLst>
            <a:ext uri="{FF2B5EF4-FFF2-40B4-BE49-F238E27FC236}">
              <a16:creationId xmlns:a16="http://schemas.microsoft.com/office/drawing/2014/main" id="{4D49B561-BDDB-4E8F-95FE-A2622E22E160}"/>
            </a:ext>
          </a:extLst>
        </xdr:cNvPr>
        <xdr:cNvSpPr txBox="1">
          <a:spLocks noChangeArrowheads="1"/>
        </xdr:cNvSpPr>
      </xdr:nvSpPr>
      <xdr:spPr bwMode="auto">
        <a:xfrm>
          <a:off x="3246120" y="1450086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102870</xdr:colOff>
      <xdr:row>81</xdr:row>
      <xdr:rowOff>40005</xdr:rowOff>
    </xdr:from>
    <xdr:ext cx="1437156" cy="162953"/>
    <xdr:sp macro="" textlink="">
      <xdr:nvSpPr>
        <xdr:cNvPr id="421897" name="Text Box 9">
          <a:extLst>
            <a:ext uri="{FF2B5EF4-FFF2-40B4-BE49-F238E27FC236}">
              <a16:creationId xmlns:a16="http://schemas.microsoft.com/office/drawing/2014/main" id="{9347E1D7-EA4E-4152-BB4C-DAE4AFBB0C9F}"/>
            </a:ext>
          </a:extLst>
        </xdr:cNvPr>
        <xdr:cNvSpPr txBox="1">
          <a:spLocks noChangeArrowheads="1"/>
        </xdr:cNvSpPr>
      </xdr:nvSpPr>
      <xdr:spPr bwMode="auto">
        <a:xfrm>
          <a:off x="133350" y="1416367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85</xdr:row>
      <xdr:rowOff>0</xdr:rowOff>
    </xdr:from>
    <xdr:to>
      <xdr:col>4</xdr:col>
      <xdr:colOff>388620</xdr:colOff>
      <xdr:row>85</xdr:row>
      <xdr:rowOff>152400</xdr:rowOff>
    </xdr:to>
    <xdr:sp macro="" textlink="">
      <xdr:nvSpPr>
        <xdr:cNvPr id="11395531" name="Text Box 21">
          <a:extLst>
            <a:ext uri="{FF2B5EF4-FFF2-40B4-BE49-F238E27FC236}">
              <a16:creationId xmlns:a16="http://schemas.microsoft.com/office/drawing/2014/main" id="{BEBA0E4E-C0BE-425F-82D7-064252EAC7F0}"/>
            </a:ext>
          </a:extLst>
        </xdr:cNvPr>
        <xdr:cNvSpPr txBox="1">
          <a:spLocks noChangeArrowheads="1"/>
        </xdr:cNvSpPr>
      </xdr:nvSpPr>
      <xdr:spPr bwMode="auto">
        <a:xfrm>
          <a:off x="3246120" y="1459992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571500</xdr:colOff>
      <xdr:row>100</xdr:row>
      <xdr:rowOff>60959</xdr:rowOff>
    </xdr:to>
    <xdr:sp macro="" textlink="">
      <xdr:nvSpPr>
        <xdr:cNvPr id="11395532" name="Text Box 22">
          <a:extLst>
            <a:ext uri="{FF2B5EF4-FFF2-40B4-BE49-F238E27FC236}">
              <a16:creationId xmlns:a16="http://schemas.microsoft.com/office/drawing/2014/main" id="{514D88E3-6B9C-4BCC-8725-5123ACDE7E01}"/>
            </a:ext>
          </a:extLst>
        </xdr:cNvPr>
        <xdr:cNvSpPr txBox="1">
          <a:spLocks noChangeArrowheads="1"/>
        </xdr:cNvSpPr>
      </xdr:nvSpPr>
      <xdr:spPr bwMode="auto">
        <a:xfrm>
          <a:off x="510540" y="1745742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395533" name="Text Box 23">
          <a:extLst>
            <a:ext uri="{FF2B5EF4-FFF2-40B4-BE49-F238E27FC236}">
              <a16:creationId xmlns:a16="http://schemas.microsoft.com/office/drawing/2014/main" id="{E1B2ACEE-D9B2-4297-894A-0F93429AE8F2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395534" name="Text Box 24">
          <a:extLst>
            <a:ext uri="{FF2B5EF4-FFF2-40B4-BE49-F238E27FC236}">
              <a16:creationId xmlns:a16="http://schemas.microsoft.com/office/drawing/2014/main" id="{026F070D-20DC-4DF2-9C4A-BA5317BEF06C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395535" name="Text Box 25">
          <a:extLst>
            <a:ext uri="{FF2B5EF4-FFF2-40B4-BE49-F238E27FC236}">
              <a16:creationId xmlns:a16="http://schemas.microsoft.com/office/drawing/2014/main" id="{0383BAF6-2253-4451-9445-B6B18078DB8C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571500</xdr:colOff>
      <xdr:row>100</xdr:row>
      <xdr:rowOff>60959</xdr:rowOff>
    </xdr:to>
    <xdr:sp macro="" textlink="">
      <xdr:nvSpPr>
        <xdr:cNvPr id="11395536" name="Text Box 26">
          <a:extLst>
            <a:ext uri="{FF2B5EF4-FFF2-40B4-BE49-F238E27FC236}">
              <a16:creationId xmlns:a16="http://schemas.microsoft.com/office/drawing/2014/main" id="{F27D80B1-A7C7-41CA-8F8D-C2F8D9029CDF}"/>
            </a:ext>
          </a:extLst>
        </xdr:cNvPr>
        <xdr:cNvSpPr txBox="1">
          <a:spLocks noChangeArrowheads="1"/>
        </xdr:cNvSpPr>
      </xdr:nvSpPr>
      <xdr:spPr bwMode="auto">
        <a:xfrm>
          <a:off x="510540" y="1745742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395537" name="Text Box 27">
          <a:extLst>
            <a:ext uri="{FF2B5EF4-FFF2-40B4-BE49-F238E27FC236}">
              <a16:creationId xmlns:a16="http://schemas.microsoft.com/office/drawing/2014/main" id="{BB682EFA-3972-490C-B304-480C106931A6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571500</xdr:colOff>
      <xdr:row>100</xdr:row>
      <xdr:rowOff>60959</xdr:rowOff>
    </xdr:to>
    <xdr:sp macro="" textlink="">
      <xdr:nvSpPr>
        <xdr:cNvPr id="11395538" name="Text Box 28">
          <a:extLst>
            <a:ext uri="{FF2B5EF4-FFF2-40B4-BE49-F238E27FC236}">
              <a16:creationId xmlns:a16="http://schemas.microsoft.com/office/drawing/2014/main" id="{66712034-CDA7-431C-A4E4-7D4B3643E6FD}"/>
            </a:ext>
          </a:extLst>
        </xdr:cNvPr>
        <xdr:cNvSpPr txBox="1">
          <a:spLocks noChangeArrowheads="1"/>
        </xdr:cNvSpPr>
      </xdr:nvSpPr>
      <xdr:spPr bwMode="auto">
        <a:xfrm>
          <a:off x="510540" y="1745742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395539" name="Text Box 29">
          <a:extLst>
            <a:ext uri="{FF2B5EF4-FFF2-40B4-BE49-F238E27FC236}">
              <a16:creationId xmlns:a16="http://schemas.microsoft.com/office/drawing/2014/main" id="{BDC664E5-7102-4C7A-A777-1B6E4F8A6C07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395540" name="Text Box 30">
          <a:extLst>
            <a:ext uri="{FF2B5EF4-FFF2-40B4-BE49-F238E27FC236}">
              <a16:creationId xmlns:a16="http://schemas.microsoft.com/office/drawing/2014/main" id="{F98B04A6-F1A0-4E4F-B3A4-51FF05BFF434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395541" name="Text Box 31">
          <a:extLst>
            <a:ext uri="{FF2B5EF4-FFF2-40B4-BE49-F238E27FC236}">
              <a16:creationId xmlns:a16="http://schemas.microsoft.com/office/drawing/2014/main" id="{555C13AE-6C9F-49E1-A397-21294158656F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395542" name="Text Box 32">
          <a:extLst>
            <a:ext uri="{FF2B5EF4-FFF2-40B4-BE49-F238E27FC236}">
              <a16:creationId xmlns:a16="http://schemas.microsoft.com/office/drawing/2014/main" id="{4A5EB086-30A4-4682-87E7-99ED99F1AB0E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395543" name="Text Box 33">
          <a:extLst>
            <a:ext uri="{FF2B5EF4-FFF2-40B4-BE49-F238E27FC236}">
              <a16:creationId xmlns:a16="http://schemas.microsoft.com/office/drawing/2014/main" id="{579CA8ED-4412-4CF7-A7D2-61F1A23785FA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395544" name="Text Box 34">
          <a:extLst>
            <a:ext uri="{FF2B5EF4-FFF2-40B4-BE49-F238E27FC236}">
              <a16:creationId xmlns:a16="http://schemas.microsoft.com/office/drawing/2014/main" id="{15D62C36-F129-48DD-8C51-4ADAE87B1522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395545" name="Text Box 35">
          <a:extLst>
            <a:ext uri="{FF2B5EF4-FFF2-40B4-BE49-F238E27FC236}">
              <a16:creationId xmlns:a16="http://schemas.microsoft.com/office/drawing/2014/main" id="{43958492-3365-4223-ACF8-66E6D9F0A13F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98</xdr:row>
      <xdr:rowOff>0</xdr:rowOff>
    </xdr:from>
    <xdr:to>
      <xdr:col>4</xdr:col>
      <xdr:colOff>388620</xdr:colOff>
      <xdr:row>98</xdr:row>
      <xdr:rowOff>152400</xdr:rowOff>
    </xdr:to>
    <xdr:sp macro="" textlink="">
      <xdr:nvSpPr>
        <xdr:cNvPr id="11395546" name="Text Box 36">
          <a:extLst>
            <a:ext uri="{FF2B5EF4-FFF2-40B4-BE49-F238E27FC236}">
              <a16:creationId xmlns:a16="http://schemas.microsoft.com/office/drawing/2014/main" id="{70EADD65-169D-4EB8-A8A4-7451607C0435}"/>
            </a:ext>
          </a:extLst>
        </xdr:cNvPr>
        <xdr:cNvSpPr txBox="1">
          <a:spLocks noChangeArrowheads="1"/>
        </xdr:cNvSpPr>
      </xdr:nvSpPr>
      <xdr:spPr bwMode="auto">
        <a:xfrm>
          <a:off x="3246120" y="171450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98</xdr:row>
      <xdr:rowOff>0</xdr:rowOff>
    </xdr:from>
    <xdr:to>
      <xdr:col>4</xdr:col>
      <xdr:colOff>388620</xdr:colOff>
      <xdr:row>98</xdr:row>
      <xdr:rowOff>152400</xdr:rowOff>
    </xdr:to>
    <xdr:sp macro="" textlink="">
      <xdr:nvSpPr>
        <xdr:cNvPr id="11395547" name="Text Box 37">
          <a:extLst>
            <a:ext uri="{FF2B5EF4-FFF2-40B4-BE49-F238E27FC236}">
              <a16:creationId xmlns:a16="http://schemas.microsoft.com/office/drawing/2014/main" id="{E4CD79C6-03D9-410A-9E3C-DE291F961AC3}"/>
            </a:ext>
          </a:extLst>
        </xdr:cNvPr>
        <xdr:cNvSpPr txBox="1">
          <a:spLocks noChangeArrowheads="1"/>
        </xdr:cNvSpPr>
      </xdr:nvSpPr>
      <xdr:spPr bwMode="auto">
        <a:xfrm>
          <a:off x="3246120" y="171450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0.9428</cdr:x>
      <cdr:y>0.49751</cdr:y>
    </cdr:from>
    <cdr:to>
      <cdr:x>0.99788</cdr:x>
      <cdr:y>0.69405</cdr:y>
    </cdr:to>
    <cdr:sp macro="" textlink="">
      <cdr:nvSpPr>
        <cdr:cNvPr id="101990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8675" y="1269995"/>
          <a:ext cx="320688" cy="501699"/>
        </a:xfrm>
        <a:prstGeom xmlns:a="http://schemas.openxmlformats.org/drawingml/2006/main" prst="upArrow">
          <a:avLst>
            <a:gd name="adj1" fmla="val 50000"/>
            <a:gd name="adj2" fmla="val 5400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0.95968</cdr:x>
      <cdr:y>0.35884</cdr:y>
    </cdr:from>
    <cdr:to>
      <cdr:x>1</cdr:x>
      <cdr:y>0.62673</cdr:y>
    </cdr:to>
    <cdr:sp macro="" textlink="">
      <cdr:nvSpPr>
        <cdr:cNvPr id="1020929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7290" y="803910"/>
          <a:ext cx="209550" cy="600137"/>
        </a:xfrm>
        <a:prstGeom xmlns:a="http://schemas.openxmlformats.org/drawingml/2006/main" prst="downArrow">
          <a:avLst>
            <a:gd name="adj1" fmla="val 50000"/>
            <a:gd name="adj2" fmla="val 5281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0.95471</cdr:x>
      <cdr:y>0.45673</cdr:y>
    </cdr:from>
    <cdr:to>
      <cdr:x>1</cdr:x>
      <cdr:y>0.66666</cdr:y>
    </cdr:to>
    <cdr:sp macro="" textlink="">
      <cdr:nvSpPr>
        <cdr:cNvPr id="102195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9675" y="1085851"/>
          <a:ext cx="238125" cy="499104"/>
        </a:xfrm>
        <a:prstGeom xmlns:a="http://schemas.openxmlformats.org/drawingml/2006/main" prst="downArrow">
          <a:avLst>
            <a:gd name="adj1" fmla="val 50000"/>
            <a:gd name="adj2" fmla="val 456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20</xdr:row>
      <xdr:rowOff>121920</xdr:rowOff>
    </xdr:from>
    <xdr:to>
      <xdr:col>6</xdr:col>
      <xdr:colOff>358140</xdr:colOff>
      <xdr:row>35</xdr:row>
      <xdr:rowOff>68580</xdr:rowOff>
    </xdr:to>
    <xdr:graphicFrame macro="">
      <xdr:nvGraphicFramePr>
        <xdr:cNvPr id="11407811" name="Chart 2">
          <a:extLst>
            <a:ext uri="{FF2B5EF4-FFF2-40B4-BE49-F238E27FC236}">
              <a16:creationId xmlns:a16="http://schemas.microsoft.com/office/drawing/2014/main" id="{FF3B8CB0-ACCB-4E77-83D2-A1D38AF74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</xdr:colOff>
      <xdr:row>33</xdr:row>
      <xdr:rowOff>7620</xdr:rowOff>
    </xdr:from>
    <xdr:to>
      <xdr:col>6</xdr:col>
      <xdr:colOff>365760</xdr:colOff>
      <xdr:row>48</xdr:row>
      <xdr:rowOff>7620</xdr:rowOff>
    </xdr:to>
    <xdr:graphicFrame macro="">
      <xdr:nvGraphicFramePr>
        <xdr:cNvPr id="11407812" name="Chart 3">
          <a:extLst>
            <a:ext uri="{FF2B5EF4-FFF2-40B4-BE49-F238E27FC236}">
              <a16:creationId xmlns:a16="http://schemas.microsoft.com/office/drawing/2014/main" id="{2AE46435-6662-420B-9594-163D51F53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407813" name="Text Box 5">
          <a:extLst>
            <a:ext uri="{FF2B5EF4-FFF2-40B4-BE49-F238E27FC236}">
              <a16:creationId xmlns:a16="http://schemas.microsoft.com/office/drawing/2014/main" id="{106C4BE7-FB02-4FF5-AF99-39757359F51F}"/>
            </a:ext>
          </a:extLst>
        </xdr:cNvPr>
        <xdr:cNvSpPr txBox="1">
          <a:spLocks noChangeArrowheads="1"/>
        </xdr:cNvSpPr>
      </xdr:nvSpPr>
      <xdr:spPr bwMode="auto">
        <a:xfrm>
          <a:off x="510540" y="1746504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85</xdr:row>
      <xdr:rowOff>0</xdr:rowOff>
    </xdr:from>
    <xdr:to>
      <xdr:col>4</xdr:col>
      <xdr:colOff>373380</xdr:colOff>
      <xdr:row>85</xdr:row>
      <xdr:rowOff>144780</xdr:rowOff>
    </xdr:to>
    <xdr:sp macro="" textlink="">
      <xdr:nvSpPr>
        <xdr:cNvPr id="11407814" name="Text Box 8">
          <a:extLst>
            <a:ext uri="{FF2B5EF4-FFF2-40B4-BE49-F238E27FC236}">
              <a16:creationId xmlns:a16="http://schemas.microsoft.com/office/drawing/2014/main" id="{B7BBD383-A980-4274-9519-8C514C89A840}"/>
            </a:ext>
          </a:extLst>
        </xdr:cNvPr>
        <xdr:cNvSpPr txBox="1">
          <a:spLocks noChangeArrowheads="1"/>
        </xdr:cNvSpPr>
      </xdr:nvSpPr>
      <xdr:spPr bwMode="auto">
        <a:xfrm>
          <a:off x="3246120" y="146989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</xdr:row>
      <xdr:rowOff>15240</xdr:rowOff>
    </xdr:from>
    <xdr:to>
      <xdr:col>8</xdr:col>
      <xdr:colOff>182880</xdr:colOff>
      <xdr:row>84</xdr:row>
      <xdr:rowOff>7620</xdr:rowOff>
    </xdr:to>
    <xdr:graphicFrame macro="">
      <xdr:nvGraphicFramePr>
        <xdr:cNvPr id="11407815" name="Chart 20">
          <a:extLst>
            <a:ext uri="{FF2B5EF4-FFF2-40B4-BE49-F238E27FC236}">
              <a16:creationId xmlns:a16="http://schemas.microsoft.com/office/drawing/2014/main" id="{66CB5659-F2EE-440D-B567-EBF165F2D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</xdr:colOff>
      <xdr:row>20</xdr:row>
      <xdr:rowOff>106680</xdr:rowOff>
    </xdr:from>
    <xdr:to>
      <xdr:col>6</xdr:col>
      <xdr:colOff>358140</xdr:colOff>
      <xdr:row>35</xdr:row>
      <xdr:rowOff>60960</xdr:rowOff>
    </xdr:to>
    <xdr:graphicFrame macro="">
      <xdr:nvGraphicFramePr>
        <xdr:cNvPr id="11407816" name="Chart 21">
          <a:extLst>
            <a:ext uri="{FF2B5EF4-FFF2-40B4-BE49-F238E27FC236}">
              <a16:creationId xmlns:a16="http://schemas.microsoft.com/office/drawing/2014/main" id="{3EE83F41-67C1-42B2-BE9B-3770487F2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</xdr:colOff>
      <xdr:row>35</xdr:row>
      <xdr:rowOff>7620</xdr:rowOff>
    </xdr:from>
    <xdr:to>
      <xdr:col>6</xdr:col>
      <xdr:colOff>358140</xdr:colOff>
      <xdr:row>50</xdr:row>
      <xdr:rowOff>0</xdr:rowOff>
    </xdr:to>
    <xdr:graphicFrame macro="">
      <xdr:nvGraphicFramePr>
        <xdr:cNvPr id="11407817" name="Chart 22">
          <a:extLst>
            <a:ext uri="{FF2B5EF4-FFF2-40B4-BE49-F238E27FC236}">
              <a16:creationId xmlns:a16="http://schemas.microsoft.com/office/drawing/2014/main" id="{9B4C785F-E0BA-465C-916C-6446368F5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407818" name="Text Box 24">
          <a:extLst>
            <a:ext uri="{FF2B5EF4-FFF2-40B4-BE49-F238E27FC236}">
              <a16:creationId xmlns:a16="http://schemas.microsoft.com/office/drawing/2014/main" id="{ED9F7599-B583-4117-A339-F60102F8167C}"/>
            </a:ext>
          </a:extLst>
        </xdr:cNvPr>
        <xdr:cNvSpPr txBox="1">
          <a:spLocks noChangeArrowheads="1"/>
        </xdr:cNvSpPr>
      </xdr:nvSpPr>
      <xdr:spPr bwMode="auto">
        <a:xfrm>
          <a:off x="510540" y="1746504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548640</xdr:colOff>
      <xdr:row>22</xdr:row>
      <xdr:rowOff>29210</xdr:rowOff>
    </xdr:from>
    <xdr:to>
      <xdr:col>8</xdr:col>
      <xdr:colOff>577743</xdr:colOff>
      <xdr:row>25</xdr:row>
      <xdr:rowOff>45095</xdr:rowOff>
    </xdr:to>
    <xdr:sp macro="" textlink="">
      <xdr:nvSpPr>
        <xdr:cNvPr id="427033" name="AutoShape 25">
          <a:extLst>
            <a:ext uri="{FF2B5EF4-FFF2-40B4-BE49-F238E27FC236}">
              <a16:creationId xmlns:a16="http://schemas.microsoft.com/office/drawing/2014/main" id="{0A0F41C0-7766-44E2-A37D-1D4E034B64E0}"/>
            </a:ext>
          </a:extLst>
        </xdr:cNvPr>
        <xdr:cNvSpPr>
          <a:spLocks/>
        </xdr:cNvSpPr>
      </xdr:nvSpPr>
      <xdr:spPr bwMode="auto">
        <a:xfrm>
          <a:off x="4853940" y="4006850"/>
          <a:ext cx="1385463" cy="473085"/>
        </a:xfrm>
        <a:prstGeom prst="borderCallout1">
          <a:avLst>
            <a:gd name="adj1" fmla="val 12194"/>
            <a:gd name="adj2" fmla="val -8931"/>
            <a:gd name="adj3" fmla="val 25204"/>
            <a:gd name="adj4" fmla="val -18758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508635</xdr:colOff>
      <xdr:row>36</xdr:row>
      <xdr:rowOff>82550</xdr:rowOff>
    </xdr:from>
    <xdr:to>
      <xdr:col>9</xdr:col>
      <xdr:colOff>10552</xdr:colOff>
      <xdr:row>38</xdr:row>
      <xdr:rowOff>82550</xdr:rowOff>
    </xdr:to>
    <xdr:sp macro="" textlink="">
      <xdr:nvSpPr>
        <xdr:cNvPr id="427034" name="AutoShape 26">
          <a:extLst>
            <a:ext uri="{FF2B5EF4-FFF2-40B4-BE49-F238E27FC236}">
              <a16:creationId xmlns:a16="http://schemas.microsoft.com/office/drawing/2014/main" id="{FAA82F44-1F17-4CA8-A4E1-BEEBB57D0C10}"/>
            </a:ext>
          </a:extLst>
        </xdr:cNvPr>
        <xdr:cNvSpPr>
          <a:spLocks/>
        </xdr:cNvSpPr>
      </xdr:nvSpPr>
      <xdr:spPr bwMode="auto">
        <a:xfrm>
          <a:off x="4813935" y="6193790"/>
          <a:ext cx="1551697" cy="304800"/>
        </a:xfrm>
        <a:prstGeom prst="borderCallout1">
          <a:avLst>
            <a:gd name="adj1" fmla="val 18519"/>
            <a:gd name="adj2" fmla="val -8694"/>
            <a:gd name="adj3" fmla="val 39744"/>
            <a:gd name="adj4" fmla="val -18092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85</xdr:row>
      <xdr:rowOff>0</xdr:rowOff>
    </xdr:from>
    <xdr:to>
      <xdr:col>4</xdr:col>
      <xdr:colOff>373380</xdr:colOff>
      <xdr:row>85</xdr:row>
      <xdr:rowOff>144780</xdr:rowOff>
    </xdr:to>
    <xdr:sp macro="" textlink="">
      <xdr:nvSpPr>
        <xdr:cNvPr id="11407821" name="Text Box 27">
          <a:extLst>
            <a:ext uri="{FF2B5EF4-FFF2-40B4-BE49-F238E27FC236}">
              <a16:creationId xmlns:a16="http://schemas.microsoft.com/office/drawing/2014/main" id="{D5003D22-305A-4387-9EF5-E232C09E9DA6}"/>
            </a:ext>
          </a:extLst>
        </xdr:cNvPr>
        <xdr:cNvSpPr txBox="1">
          <a:spLocks noChangeArrowheads="1"/>
        </xdr:cNvSpPr>
      </xdr:nvSpPr>
      <xdr:spPr bwMode="auto">
        <a:xfrm>
          <a:off x="3246120" y="146989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81915</xdr:colOff>
      <xdr:row>82</xdr:row>
      <xdr:rowOff>80010</xdr:rowOff>
    </xdr:from>
    <xdr:ext cx="1443555" cy="153863"/>
    <xdr:sp macro="" textlink="">
      <xdr:nvSpPr>
        <xdr:cNvPr id="427036" name="Text Box 28">
          <a:extLst>
            <a:ext uri="{FF2B5EF4-FFF2-40B4-BE49-F238E27FC236}">
              <a16:creationId xmlns:a16="http://schemas.microsoft.com/office/drawing/2014/main" id="{E8278A9A-8036-4A48-B881-8D57EB0F2904}"/>
            </a:ext>
          </a:extLst>
        </xdr:cNvPr>
        <xdr:cNvSpPr txBox="1">
          <a:spLocks noChangeArrowheads="1"/>
        </xdr:cNvSpPr>
      </xdr:nvSpPr>
      <xdr:spPr bwMode="auto">
        <a:xfrm>
          <a:off x="123825" y="1437322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85</xdr:row>
      <xdr:rowOff>0</xdr:rowOff>
    </xdr:from>
    <xdr:to>
      <xdr:col>4</xdr:col>
      <xdr:colOff>373380</xdr:colOff>
      <xdr:row>85</xdr:row>
      <xdr:rowOff>144780</xdr:rowOff>
    </xdr:to>
    <xdr:sp macro="" textlink="">
      <xdr:nvSpPr>
        <xdr:cNvPr id="11407823" name="Text Box 42">
          <a:extLst>
            <a:ext uri="{FF2B5EF4-FFF2-40B4-BE49-F238E27FC236}">
              <a16:creationId xmlns:a16="http://schemas.microsoft.com/office/drawing/2014/main" id="{308527D1-01E4-43EF-AEE3-EA3F10533D2F}"/>
            </a:ext>
          </a:extLst>
        </xdr:cNvPr>
        <xdr:cNvSpPr txBox="1">
          <a:spLocks noChangeArrowheads="1"/>
        </xdr:cNvSpPr>
      </xdr:nvSpPr>
      <xdr:spPr bwMode="auto">
        <a:xfrm>
          <a:off x="3246120" y="146989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556260</xdr:colOff>
      <xdr:row>100</xdr:row>
      <xdr:rowOff>53340</xdr:rowOff>
    </xdr:to>
    <xdr:sp macro="" textlink="">
      <xdr:nvSpPr>
        <xdr:cNvPr id="11407824" name="Text Box 43">
          <a:extLst>
            <a:ext uri="{FF2B5EF4-FFF2-40B4-BE49-F238E27FC236}">
              <a16:creationId xmlns:a16="http://schemas.microsoft.com/office/drawing/2014/main" id="{E99A8B7D-ACF8-45DB-9C96-B04E264682E1}"/>
            </a:ext>
          </a:extLst>
        </xdr:cNvPr>
        <xdr:cNvSpPr txBox="1">
          <a:spLocks noChangeArrowheads="1"/>
        </xdr:cNvSpPr>
      </xdr:nvSpPr>
      <xdr:spPr bwMode="auto">
        <a:xfrm>
          <a:off x="510540" y="17556480"/>
          <a:ext cx="457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407825" name="Text Box 44">
          <a:extLst>
            <a:ext uri="{FF2B5EF4-FFF2-40B4-BE49-F238E27FC236}">
              <a16:creationId xmlns:a16="http://schemas.microsoft.com/office/drawing/2014/main" id="{68ECE882-5D94-4D22-8212-97019B5EE91E}"/>
            </a:ext>
          </a:extLst>
        </xdr:cNvPr>
        <xdr:cNvSpPr txBox="1">
          <a:spLocks noChangeArrowheads="1"/>
        </xdr:cNvSpPr>
      </xdr:nvSpPr>
      <xdr:spPr bwMode="auto">
        <a:xfrm>
          <a:off x="510540" y="1746504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556260</xdr:colOff>
      <xdr:row>100</xdr:row>
      <xdr:rowOff>53340</xdr:rowOff>
    </xdr:to>
    <xdr:sp macro="" textlink="">
      <xdr:nvSpPr>
        <xdr:cNvPr id="11407826" name="Text Box 45">
          <a:extLst>
            <a:ext uri="{FF2B5EF4-FFF2-40B4-BE49-F238E27FC236}">
              <a16:creationId xmlns:a16="http://schemas.microsoft.com/office/drawing/2014/main" id="{6B96986B-A456-4A04-B462-35CC472BF13E}"/>
            </a:ext>
          </a:extLst>
        </xdr:cNvPr>
        <xdr:cNvSpPr txBox="1">
          <a:spLocks noChangeArrowheads="1"/>
        </xdr:cNvSpPr>
      </xdr:nvSpPr>
      <xdr:spPr bwMode="auto">
        <a:xfrm>
          <a:off x="510540" y="17556480"/>
          <a:ext cx="457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407827" name="Text Box 46">
          <a:extLst>
            <a:ext uri="{FF2B5EF4-FFF2-40B4-BE49-F238E27FC236}">
              <a16:creationId xmlns:a16="http://schemas.microsoft.com/office/drawing/2014/main" id="{D47D7891-2C5A-488B-8A22-B7D5FF820F56}"/>
            </a:ext>
          </a:extLst>
        </xdr:cNvPr>
        <xdr:cNvSpPr txBox="1">
          <a:spLocks noChangeArrowheads="1"/>
        </xdr:cNvSpPr>
      </xdr:nvSpPr>
      <xdr:spPr bwMode="auto">
        <a:xfrm>
          <a:off x="510540" y="1746504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407828" name="Text Box 47">
          <a:extLst>
            <a:ext uri="{FF2B5EF4-FFF2-40B4-BE49-F238E27FC236}">
              <a16:creationId xmlns:a16="http://schemas.microsoft.com/office/drawing/2014/main" id="{F317B705-E78F-4441-AD21-CBCD72E04D04}"/>
            </a:ext>
          </a:extLst>
        </xdr:cNvPr>
        <xdr:cNvSpPr txBox="1">
          <a:spLocks noChangeArrowheads="1"/>
        </xdr:cNvSpPr>
      </xdr:nvSpPr>
      <xdr:spPr bwMode="auto">
        <a:xfrm>
          <a:off x="510540" y="1746504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407829" name="Text Box 48">
          <a:extLst>
            <a:ext uri="{FF2B5EF4-FFF2-40B4-BE49-F238E27FC236}">
              <a16:creationId xmlns:a16="http://schemas.microsoft.com/office/drawing/2014/main" id="{4E2AE1EB-F088-4CC9-BFFC-D87323E7C3AF}"/>
            </a:ext>
          </a:extLst>
        </xdr:cNvPr>
        <xdr:cNvSpPr txBox="1">
          <a:spLocks noChangeArrowheads="1"/>
        </xdr:cNvSpPr>
      </xdr:nvSpPr>
      <xdr:spPr bwMode="auto">
        <a:xfrm>
          <a:off x="510540" y="1746504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407830" name="Text Box 49">
          <a:extLst>
            <a:ext uri="{FF2B5EF4-FFF2-40B4-BE49-F238E27FC236}">
              <a16:creationId xmlns:a16="http://schemas.microsoft.com/office/drawing/2014/main" id="{A01A3AC1-1963-42C9-94B0-2D598402AF9F}"/>
            </a:ext>
          </a:extLst>
        </xdr:cNvPr>
        <xdr:cNvSpPr txBox="1">
          <a:spLocks noChangeArrowheads="1"/>
        </xdr:cNvSpPr>
      </xdr:nvSpPr>
      <xdr:spPr bwMode="auto">
        <a:xfrm>
          <a:off x="510540" y="1746504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407831" name="Text Box 50">
          <a:extLst>
            <a:ext uri="{FF2B5EF4-FFF2-40B4-BE49-F238E27FC236}">
              <a16:creationId xmlns:a16="http://schemas.microsoft.com/office/drawing/2014/main" id="{E68B7999-2697-455A-826F-33FCE2E69734}"/>
            </a:ext>
          </a:extLst>
        </xdr:cNvPr>
        <xdr:cNvSpPr txBox="1">
          <a:spLocks noChangeArrowheads="1"/>
        </xdr:cNvSpPr>
      </xdr:nvSpPr>
      <xdr:spPr bwMode="auto">
        <a:xfrm>
          <a:off x="510540" y="1746504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407832" name="Text Box 51">
          <a:extLst>
            <a:ext uri="{FF2B5EF4-FFF2-40B4-BE49-F238E27FC236}">
              <a16:creationId xmlns:a16="http://schemas.microsoft.com/office/drawing/2014/main" id="{6C710FB8-D229-4BE5-A16C-AF9139507282}"/>
            </a:ext>
          </a:extLst>
        </xdr:cNvPr>
        <xdr:cNvSpPr txBox="1">
          <a:spLocks noChangeArrowheads="1"/>
        </xdr:cNvSpPr>
      </xdr:nvSpPr>
      <xdr:spPr bwMode="auto">
        <a:xfrm>
          <a:off x="510540" y="1746504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407833" name="Text Box 52">
          <a:extLst>
            <a:ext uri="{FF2B5EF4-FFF2-40B4-BE49-F238E27FC236}">
              <a16:creationId xmlns:a16="http://schemas.microsoft.com/office/drawing/2014/main" id="{47E95E15-6942-4C04-BDFD-12C8EA09CD91}"/>
            </a:ext>
          </a:extLst>
        </xdr:cNvPr>
        <xdr:cNvSpPr txBox="1">
          <a:spLocks noChangeArrowheads="1"/>
        </xdr:cNvSpPr>
      </xdr:nvSpPr>
      <xdr:spPr bwMode="auto">
        <a:xfrm>
          <a:off x="510540" y="1746504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98</xdr:row>
      <xdr:rowOff>0</xdr:rowOff>
    </xdr:from>
    <xdr:to>
      <xdr:col>4</xdr:col>
      <xdr:colOff>373380</xdr:colOff>
      <xdr:row>98</xdr:row>
      <xdr:rowOff>144780</xdr:rowOff>
    </xdr:to>
    <xdr:sp macro="" textlink="">
      <xdr:nvSpPr>
        <xdr:cNvPr id="11407834" name="Text Box 53">
          <a:extLst>
            <a:ext uri="{FF2B5EF4-FFF2-40B4-BE49-F238E27FC236}">
              <a16:creationId xmlns:a16="http://schemas.microsoft.com/office/drawing/2014/main" id="{F9134819-C3CD-483B-84E2-675C34257B86}"/>
            </a:ext>
          </a:extLst>
        </xdr:cNvPr>
        <xdr:cNvSpPr txBox="1">
          <a:spLocks noChangeArrowheads="1"/>
        </xdr:cNvSpPr>
      </xdr:nvSpPr>
      <xdr:spPr bwMode="auto">
        <a:xfrm>
          <a:off x="3246120" y="1724406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98</xdr:row>
      <xdr:rowOff>0</xdr:rowOff>
    </xdr:from>
    <xdr:to>
      <xdr:col>4</xdr:col>
      <xdr:colOff>373380</xdr:colOff>
      <xdr:row>98</xdr:row>
      <xdr:rowOff>144780</xdr:rowOff>
    </xdr:to>
    <xdr:sp macro="" textlink="">
      <xdr:nvSpPr>
        <xdr:cNvPr id="11407835" name="Text Box 54">
          <a:extLst>
            <a:ext uri="{FF2B5EF4-FFF2-40B4-BE49-F238E27FC236}">
              <a16:creationId xmlns:a16="http://schemas.microsoft.com/office/drawing/2014/main" id="{83AA4011-460D-49A7-8343-BC90B90D1331}"/>
            </a:ext>
          </a:extLst>
        </xdr:cNvPr>
        <xdr:cNvSpPr txBox="1">
          <a:spLocks noChangeArrowheads="1"/>
        </xdr:cNvSpPr>
      </xdr:nvSpPr>
      <xdr:spPr bwMode="auto">
        <a:xfrm>
          <a:off x="3246120" y="1724406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0.58231</cdr:x>
      <cdr:y>0.3048</cdr:y>
    </cdr:from>
    <cdr:to>
      <cdr:x>0.61485</cdr:x>
      <cdr:y>0.25923</cdr:y>
    </cdr:to>
    <cdr:sp macro="" textlink="">
      <cdr:nvSpPr>
        <cdr:cNvPr id="42905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1028" y="582881"/>
          <a:ext cx="264697" cy="451366"/>
        </a:xfrm>
        <a:prstGeom xmlns:a="http://schemas.openxmlformats.org/drawingml/2006/main" prst="downArrow">
          <a:avLst>
            <a:gd name="adj1" fmla="val 50000"/>
            <a:gd name="adj2" fmla="val 4263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0.57982</cdr:x>
      <cdr:y>0.31058</cdr:y>
    </cdr:from>
    <cdr:to>
      <cdr:x>0.61334</cdr:x>
      <cdr:y>0.25372</cdr:y>
    </cdr:to>
    <cdr:sp macro="" textlink="">
      <cdr:nvSpPr>
        <cdr:cNvPr id="43008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1847" y="676778"/>
          <a:ext cx="283878" cy="410902"/>
        </a:xfrm>
        <a:prstGeom xmlns:a="http://schemas.openxmlformats.org/drawingml/2006/main" prst="downArrow">
          <a:avLst>
            <a:gd name="adj1" fmla="val 50000"/>
            <a:gd name="adj2" fmla="val 3618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0.92864</cdr:x>
      <cdr:y>0.49858</cdr:y>
    </cdr:from>
    <cdr:to>
      <cdr:x>0.97462</cdr:x>
      <cdr:y>0.69884</cdr:y>
    </cdr:to>
    <cdr:sp macro="" textlink="">
      <cdr:nvSpPr>
        <cdr:cNvPr id="43212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1049" y="1451825"/>
          <a:ext cx="220761" cy="599766"/>
        </a:xfrm>
        <a:prstGeom xmlns:a="http://schemas.openxmlformats.org/drawingml/2006/main" prst="upArrow">
          <a:avLst>
            <a:gd name="adj1" fmla="val 50000"/>
            <a:gd name="adj2" fmla="val 6792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0.60134</cdr:x>
      <cdr:y>0.31419</cdr:y>
    </cdr:from>
    <cdr:to>
      <cdr:x>0.63314</cdr:x>
      <cdr:y>0.30513</cdr:y>
    </cdr:to>
    <cdr:sp macro="" textlink="">
      <cdr:nvSpPr>
        <cdr:cNvPr id="43315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4375" y="714375"/>
          <a:ext cx="266700" cy="560035"/>
        </a:xfrm>
        <a:prstGeom xmlns:a="http://schemas.openxmlformats.org/drawingml/2006/main" prst="downArrow">
          <a:avLst>
            <a:gd name="adj1" fmla="val 50000"/>
            <a:gd name="adj2" fmla="val 4088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0.60358</cdr:x>
      <cdr:y>0.34734</cdr:y>
    </cdr:from>
    <cdr:to>
      <cdr:x>0.63317</cdr:x>
      <cdr:y>0.33636</cdr:y>
    </cdr:to>
    <cdr:sp macro="" textlink="">
      <cdr:nvSpPr>
        <cdr:cNvPr id="43417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2950" y="790575"/>
          <a:ext cx="238125" cy="551251"/>
        </a:xfrm>
        <a:prstGeom xmlns:a="http://schemas.openxmlformats.org/drawingml/2006/main" prst="downArrow">
          <a:avLst>
            <a:gd name="adj1" fmla="val 50000"/>
            <a:gd name="adj2" fmla="val 4025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15240</xdr:rowOff>
    </xdr:from>
    <xdr:to>
      <xdr:col>8</xdr:col>
      <xdr:colOff>198120</xdr:colOff>
      <xdr:row>82</xdr:row>
      <xdr:rowOff>53340</xdr:rowOff>
    </xdr:to>
    <xdr:graphicFrame macro="">
      <xdr:nvGraphicFramePr>
        <xdr:cNvPr id="11291194" name="Chart 1">
          <a:extLst>
            <a:ext uri="{FF2B5EF4-FFF2-40B4-BE49-F238E27FC236}">
              <a16:creationId xmlns:a16="http://schemas.microsoft.com/office/drawing/2014/main" id="{3EEB06D2-708B-4009-BD48-E426D520C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83820</xdr:colOff>
      <xdr:row>18</xdr:row>
      <xdr:rowOff>83820</xdr:rowOff>
    </xdr:from>
    <xdr:to>
      <xdr:col>6</xdr:col>
      <xdr:colOff>426720</xdr:colOff>
      <xdr:row>33</xdr:row>
      <xdr:rowOff>0</xdr:rowOff>
    </xdr:to>
    <xdr:graphicFrame macro="">
      <xdr:nvGraphicFramePr>
        <xdr:cNvPr id="11291195" name="Chart 2">
          <a:extLst>
            <a:ext uri="{FF2B5EF4-FFF2-40B4-BE49-F238E27FC236}">
              <a16:creationId xmlns:a16="http://schemas.microsoft.com/office/drawing/2014/main" id="{A43EF40B-E46B-4AA5-9191-CC5363A3B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33</xdr:row>
      <xdr:rowOff>7620</xdr:rowOff>
    </xdr:from>
    <xdr:to>
      <xdr:col>6</xdr:col>
      <xdr:colOff>495300</xdr:colOff>
      <xdr:row>48</xdr:row>
      <xdr:rowOff>53340</xdr:rowOff>
    </xdr:to>
    <xdr:graphicFrame macro="">
      <xdr:nvGraphicFramePr>
        <xdr:cNvPr id="11291196" name="Chart 3">
          <a:extLst>
            <a:ext uri="{FF2B5EF4-FFF2-40B4-BE49-F238E27FC236}">
              <a16:creationId xmlns:a16="http://schemas.microsoft.com/office/drawing/2014/main" id="{46D13B74-F579-40F6-A43D-2EB9F4CB5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571500</xdr:colOff>
      <xdr:row>100</xdr:row>
      <xdr:rowOff>60960</xdr:rowOff>
    </xdr:to>
    <xdr:sp macro="" textlink="">
      <xdr:nvSpPr>
        <xdr:cNvPr id="11291197" name="Text Box 4">
          <a:extLst>
            <a:ext uri="{FF2B5EF4-FFF2-40B4-BE49-F238E27FC236}">
              <a16:creationId xmlns:a16="http://schemas.microsoft.com/office/drawing/2014/main" id="{017EC5E7-2BC4-4979-9488-B643915DADD3}"/>
            </a:ext>
          </a:extLst>
        </xdr:cNvPr>
        <xdr:cNvSpPr txBox="1">
          <a:spLocks noChangeArrowheads="1"/>
        </xdr:cNvSpPr>
      </xdr:nvSpPr>
      <xdr:spPr bwMode="auto">
        <a:xfrm>
          <a:off x="510540" y="1675638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53975</xdr:colOff>
      <xdr:row>19</xdr:row>
      <xdr:rowOff>40641</xdr:rowOff>
    </xdr:from>
    <xdr:to>
      <xdr:col>8</xdr:col>
      <xdr:colOff>507442</xdr:colOff>
      <xdr:row>23</xdr:row>
      <xdr:rowOff>2302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241F0A7F-950D-4152-9017-4226E5117EB6}"/>
            </a:ext>
          </a:extLst>
        </xdr:cNvPr>
        <xdr:cNvSpPr>
          <a:spLocks/>
        </xdr:cNvSpPr>
      </xdr:nvSpPr>
      <xdr:spPr bwMode="auto">
        <a:xfrm>
          <a:off x="5052695" y="3553461"/>
          <a:ext cx="1108787" cy="571261"/>
        </a:xfrm>
        <a:prstGeom prst="borderCallout1">
          <a:avLst>
            <a:gd name="adj1" fmla="val 12194"/>
            <a:gd name="adj2" fmla="val -8931"/>
            <a:gd name="adj3" fmla="val 22460"/>
            <a:gd name="adj4" fmla="val -18290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444500</xdr:colOff>
      <xdr:row>33</xdr:row>
      <xdr:rowOff>33020</xdr:rowOff>
    </xdr:from>
    <xdr:to>
      <xdr:col>8</xdr:col>
      <xdr:colOff>470545</xdr:colOff>
      <xdr:row>35</xdr:row>
      <xdr:rowOff>49470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A0AB0C7B-F8E6-4C15-917B-4322BB2939D6}"/>
            </a:ext>
          </a:extLst>
        </xdr:cNvPr>
        <xdr:cNvSpPr>
          <a:spLocks/>
        </xdr:cNvSpPr>
      </xdr:nvSpPr>
      <xdr:spPr bwMode="auto">
        <a:xfrm>
          <a:off x="5343525" y="5457825"/>
          <a:ext cx="1514475" cy="314325"/>
        </a:xfrm>
        <a:prstGeom prst="borderCallout1">
          <a:avLst>
            <a:gd name="adj1" fmla="val 18519"/>
            <a:gd name="adj2" fmla="val -8694"/>
            <a:gd name="adj3" fmla="val 33861"/>
            <a:gd name="adj4" fmla="val -1680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85</xdr:row>
      <xdr:rowOff>0</xdr:rowOff>
    </xdr:from>
    <xdr:to>
      <xdr:col>4</xdr:col>
      <xdr:colOff>388620</xdr:colOff>
      <xdr:row>85</xdr:row>
      <xdr:rowOff>152400</xdr:rowOff>
    </xdr:to>
    <xdr:sp macro="" textlink="">
      <xdr:nvSpPr>
        <xdr:cNvPr id="11291200" name="Text Box 7">
          <a:extLst>
            <a:ext uri="{FF2B5EF4-FFF2-40B4-BE49-F238E27FC236}">
              <a16:creationId xmlns:a16="http://schemas.microsoft.com/office/drawing/2014/main" id="{7FD32020-FF67-4FA6-936F-5F9ACD92DA09}"/>
            </a:ext>
          </a:extLst>
        </xdr:cNvPr>
        <xdr:cNvSpPr txBox="1">
          <a:spLocks noChangeArrowheads="1"/>
        </xdr:cNvSpPr>
      </xdr:nvSpPr>
      <xdr:spPr bwMode="auto">
        <a:xfrm>
          <a:off x="3246120" y="138988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169545</xdr:colOff>
      <xdr:row>81</xdr:row>
      <xdr:rowOff>20955</xdr:rowOff>
    </xdr:from>
    <xdr:ext cx="1439875" cy="15252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1ADE8520-0296-4DDA-97D0-882C351FABDB}"/>
            </a:ext>
          </a:extLst>
        </xdr:cNvPr>
        <xdr:cNvSpPr txBox="1">
          <a:spLocks noChangeArrowheads="1"/>
        </xdr:cNvSpPr>
      </xdr:nvSpPr>
      <xdr:spPr bwMode="auto">
        <a:xfrm>
          <a:off x="219075" y="1303972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85</xdr:row>
      <xdr:rowOff>0</xdr:rowOff>
    </xdr:from>
    <xdr:to>
      <xdr:col>4</xdr:col>
      <xdr:colOff>388620</xdr:colOff>
      <xdr:row>85</xdr:row>
      <xdr:rowOff>152400</xdr:rowOff>
    </xdr:to>
    <xdr:sp macro="" textlink="">
      <xdr:nvSpPr>
        <xdr:cNvPr id="11291202" name="Text Box 9">
          <a:extLst>
            <a:ext uri="{FF2B5EF4-FFF2-40B4-BE49-F238E27FC236}">
              <a16:creationId xmlns:a16="http://schemas.microsoft.com/office/drawing/2014/main" id="{BF0C81AE-B0D2-4148-83A5-CCD38D767245}"/>
            </a:ext>
          </a:extLst>
        </xdr:cNvPr>
        <xdr:cNvSpPr txBox="1">
          <a:spLocks noChangeArrowheads="1"/>
        </xdr:cNvSpPr>
      </xdr:nvSpPr>
      <xdr:spPr bwMode="auto">
        <a:xfrm>
          <a:off x="3246120" y="138988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571500</xdr:colOff>
      <xdr:row>100</xdr:row>
      <xdr:rowOff>60960</xdr:rowOff>
    </xdr:to>
    <xdr:sp macro="" textlink="">
      <xdr:nvSpPr>
        <xdr:cNvPr id="11291203" name="Text Box 13">
          <a:extLst>
            <a:ext uri="{FF2B5EF4-FFF2-40B4-BE49-F238E27FC236}">
              <a16:creationId xmlns:a16="http://schemas.microsoft.com/office/drawing/2014/main" id="{0A311951-C817-4FC4-80BE-E31444CC4E6C}"/>
            </a:ext>
          </a:extLst>
        </xdr:cNvPr>
        <xdr:cNvSpPr txBox="1">
          <a:spLocks noChangeArrowheads="1"/>
        </xdr:cNvSpPr>
      </xdr:nvSpPr>
      <xdr:spPr bwMode="auto">
        <a:xfrm>
          <a:off x="510540" y="1675638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571500</xdr:colOff>
      <xdr:row>100</xdr:row>
      <xdr:rowOff>60960</xdr:rowOff>
    </xdr:to>
    <xdr:sp macro="" textlink="">
      <xdr:nvSpPr>
        <xdr:cNvPr id="11291204" name="Text Box 14">
          <a:extLst>
            <a:ext uri="{FF2B5EF4-FFF2-40B4-BE49-F238E27FC236}">
              <a16:creationId xmlns:a16="http://schemas.microsoft.com/office/drawing/2014/main" id="{C0235EC8-46C9-470F-BBCF-6C600B69A627}"/>
            </a:ext>
          </a:extLst>
        </xdr:cNvPr>
        <xdr:cNvSpPr txBox="1">
          <a:spLocks noChangeArrowheads="1"/>
        </xdr:cNvSpPr>
      </xdr:nvSpPr>
      <xdr:spPr bwMode="auto">
        <a:xfrm>
          <a:off x="510540" y="1675638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571500</xdr:colOff>
      <xdr:row>100</xdr:row>
      <xdr:rowOff>60960</xdr:rowOff>
    </xdr:to>
    <xdr:sp macro="" textlink="">
      <xdr:nvSpPr>
        <xdr:cNvPr id="11291205" name="Text Box 15">
          <a:extLst>
            <a:ext uri="{FF2B5EF4-FFF2-40B4-BE49-F238E27FC236}">
              <a16:creationId xmlns:a16="http://schemas.microsoft.com/office/drawing/2014/main" id="{3854B02D-994C-4406-B971-979468E110FE}"/>
            </a:ext>
          </a:extLst>
        </xdr:cNvPr>
        <xdr:cNvSpPr txBox="1">
          <a:spLocks noChangeArrowheads="1"/>
        </xdr:cNvSpPr>
      </xdr:nvSpPr>
      <xdr:spPr bwMode="auto">
        <a:xfrm>
          <a:off x="510540" y="1675638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291206" name="Text Box 16">
          <a:extLst>
            <a:ext uri="{FF2B5EF4-FFF2-40B4-BE49-F238E27FC236}">
              <a16:creationId xmlns:a16="http://schemas.microsoft.com/office/drawing/2014/main" id="{326F84A4-0659-4CB1-8C4D-93E7EF96C27B}"/>
            </a:ext>
          </a:extLst>
        </xdr:cNvPr>
        <xdr:cNvSpPr txBox="1">
          <a:spLocks noChangeArrowheads="1"/>
        </xdr:cNvSpPr>
      </xdr:nvSpPr>
      <xdr:spPr bwMode="auto">
        <a:xfrm>
          <a:off x="510540" y="166649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291207" name="Text Box 17">
          <a:extLst>
            <a:ext uri="{FF2B5EF4-FFF2-40B4-BE49-F238E27FC236}">
              <a16:creationId xmlns:a16="http://schemas.microsoft.com/office/drawing/2014/main" id="{C2CDBBCD-F00E-4DD9-B656-6A11565DAC26}"/>
            </a:ext>
          </a:extLst>
        </xdr:cNvPr>
        <xdr:cNvSpPr txBox="1">
          <a:spLocks noChangeArrowheads="1"/>
        </xdr:cNvSpPr>
      </xdr:nvSpPr>
      <xdr:spPr bwMode="auto">
        <a:xfrm>
          <a:off x="510540" y="166649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291208" name="Text Box 18">
          <a:extLst>
            <a:ext uri="{FF2B5EF4-FFF2-40B4-BE49-F238E27FC236}">
              <a16:creationId xmlns:a16="http://schemas.microsoft.com/office/drawing/2014/main" id="{535C0955-A937-4FD4-BF4D-80BC0D598B35}"/>
            </a:ext>
          </a:extLst>
        </xdr:cNvPr>
        <xdr:cNvSpPr txBox="1">
          <a:spLocks noChangeArrowheads="1"/>
        </xdr:cNvSpPr>
      </xdr:nvSpPr>
      <xdr:spPr bwMode="auto">
        <a:xfrm>
          <a:off x="510540" y="166649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571500</xdr:colOff>
      <xdr:row>100</xdr:row>
      <xdr:rowOff>60960</xdr:rowOff>
    </xdr:to>
    <xdr:sp macro="" textlink="">
      <xdr:nvSpPr>
        <xdr:cNvPr id="11291209" name="Text Box 19">
          <a:extLst>
            <a:ext uri="{FF2B5EF4-FFF2-40B4-BE49-F238E27FC236}">
              <a16:creationId xmlns:a16="http://schemas.microsoft.com/office/drawing/2014/main" id="{1F8CCCB2-C4EE-42E6-B071-65BDD9ECC466}"/>
            </a:ext>
          </a:extLst>
        </xdr:cNvPr>
        <xdr:cNvSpPr txBox="1">
          <a:spLocks noChangeArrowheads="1"/>
        </xdr:cNvSpPr>
      </xdr:nvSpPr>
      <xdr:spPr bwMode="auto">
        <a:xfrm>
          <a:off x="510540" y="1675638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291210" name="Text Box 20">
          <a:extLst>
            <a:ext uri="{FF2B5EF4-FFF2-40B4-BE49-F238E27FC236}">
              <a16:creationId xmlns:a16="http://schemas.microsoft.com/office/drawing/2014/main" id="{09FD1BE8-AE3A-47C1-B2DF-210D4E6810B3}"/>
            </a:ext>
          </a:extLst>
        </xdr:cNvPr>
        <xdr:cNvSpPr txBox="1">
          <a:spLocks noChangeArrowheads="1"/>
        </xdr:cNvSpPr>
      </xdr:nvSpPr>
      <xdr:spPr bwMode="auto">
        <a:xfrm>
          <a:off x="510540" y="166649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571500</xdr:colOff>
      <xdr:row>100</xdr:row>
      <xdr:rowOff>60960</xdr:rowOff>
    </xdr:to>
    <xdr:sp macro="" textlink="">
      <xdr:nvSpPr>
        <xdr:cNvPr id="11291211" name="Text Box 21">
          <a:extLst>
            <a:ext uri="{FF2B5EF4-FFF2-40B4-BE49-F238E27FC236}">
              <a16:creationId xmlns:a16="http://schemas.microsoft.com/office/drawing/2014/main" id="{539C755B-08E8-4DF8-B699-F6F736C96E18}"/>
            </a:ext>
          </a:extLst>
        </xdr:cNvPr>
        <xdr:cNvSpPr txBox="1">
          <a:spLocks noChangeArrowheads="1"/>
        </xdr:cNvSpPr>
      </xdr:nvSpPr>
      <xdr:spPr bwMode="auto">
        <a:xfrm>
          <a:off x="510540" y="1675638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291212" name="Text Box 22">
          <a:extLst>
            <a:ext uri="{FF2B5EF4-FFF2-40B4-BE49-F238E27FC236}">
              <a16:creationId xmlns:a16="http://schemas.microsoft.com/office/drawing/2014/main" id="{F3BEB246-E323-4684-9799-47A43F17DE52}"/>
            </a:ext>
          </a:extLst>
        </xdr:cNvPr>
        <xdr:cNvSpPr txBox="1">
          <a:spLocks noChangeArrowheads="1"/>
        </xdr:cNvSpPr>
      </xdr:nvSpPr>
      <xdr:spPr bwMode="auto">
        <a:xfrm>
          <a:off x="510540" y="166649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291213" name="Text Box 23">
          <a:extLst>
            <a:ext uri="{FF2B5EF4-FFF2-40B4-BE49-F238E27FC236}">
              <a16:creationId xmlns:a16="http://schemas.microsoft.com/office/drawing/2014/main" id="{76DB265D-A4F5-4B34-A518-B37D0272FAC7}"/>
            </a:ext>
          </a:extLst>
        </xdr:cNvPr>
        <xdr:cNvSpPr txBox="1">
          <a:spLocks noChangeArrowheads="1"/>
        </xdr:cNvSpPr>
      </xdr:nvSpPr>
      <xdr:spPr bwMode="auto">
        <a:xfrm>
          <a:off x="510540" y="166649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291214" name="Text Box 24">
          <a:extLst>
            <a:ext uri="{FF2B5EF4-FFF2-40B4-BE49-F238E27FC236}">
              <a16:creationId xmlns:a16="http://schemas.microsoft.com/office/drawing/2014/main" id="{381BF968-40B1-4746-95B0-72C43C948AD3}"/>
            </a:ext>
          </a:extLst>
        </xdr:cNvPr>
        <xdr:cNvSpPr txBox="1">
          <a:spLocks noChangeArrowheads="1"/>
        </xdr:cNvSpPr>
      </xdr:nvSpPr>
      <xdr:spPr bwMode="auto">
        <a:xfrm>
          <a:off x="510540" y="166649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291215" name="Text Box 25">
          <a:extLst>
            <a:ext uri="{FF2B5EF4-FFF2-40B4-BE49-F238E27FC236}">
              <a16:creationId xmlns:a16="http://schemas.microsoft.com/office/drawing/2014/main" id="{CE9AEAC8-E87D-4079-A0C6-AD7026056597}"/>
            </a:ext>
          </a:extLst>
        </xdr:cNvPr>
        <xdr:cNvSpPr txBox="1">
          <a:spLocks noChangeArrowheads="1"/>
        </xdr:cNvSpPr>
      </xdr:nvSpPr>
      <xdr:spPr bwMode="auto">
        <a:xfrm>
          <a:off x="510540" y="166649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291216" name="Text Box 26">
          <a:extLst>
            <a:ext uri="{FF2B5EF4-FFF2-40B4-BE49-F238E27FC236}">
              <a16:creationId xmlns:a16="http://schemas.microsoft.com/office/drawing/2014/main" id="{B800B86F-0F6A-476F-944C-E183E6C2EA56}"/>
            </a:ext>
          </a:extLst>
        </xdr:cNvPr>
        <xdr:cNvSpPr txBox="1">
          <a:spLocks noChangeArrowheads="1"/>
        </xdr:cNvSpPr>
      </xdr:nvSpPr>
      <xdr:spPr bwMode="auto">
        <a:xfrm>
          <a:off x="510540" y="166649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291217" name="Text Box 27">
          <a:extLst>
            <a:ext uri="{FF2B5EF4-FFF2-40B4-BE49-F238E27FC236}">
              <a16:creationId xmlns:a16="http://schemas.microsoft.com/office/drawing/2014/main" id="{4FE33CD3-6DEC-4A78-9AA0-DA57F680E4C1}"/>
            </a:ext>
          </a:extLst>
        </xdr:cNvPr>
        <xdr:cNvSpPr txBox="1">
          <a:spLocks noChangeArrowheads="1"/>
        </xdr:cNvSpPr>
      </xdr:nvSpPr>
      <xdr:spPr bwMode="auto">
        <a:xfrm>
          <a:off x="510540" y="166649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291218" name="Text Box 28">
          <a:extLst>
            <a:ext uri="{FF2B5EF4-FFF2-40B4-BE49-F238E27FC236}">
              <a16:creationId xmlns:a16="http://schemas.microsoft.com/office/drawing/2014/main" id="{6E42BCAD-D7FD-4F38-BADE-AF69BEF4C50E}"/>
            </a:ext>
          </a:extLst>
        </xdr:cNvPr>
        <xdr:cNvSpPr txBox="1">
          <a:spLocks noChangeArrowheads="1"/>
        </xdr:cNvSpPr>
      </xdr:nvSpPr>
      <xdr:spPr bwMode="auto">
        <a:xfrm>
          <a:off x="510540" y="166649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98</xdr:row>
      <xdr:rowOff>0</xdr:rowOff>
    </xdr:from>
    <xdr:to>
      <xdr:col>4</xdr:col>
      <xdr:colOff>388620</xdr:colOff>
      <xdr:row>98</xdr:row>
      <xdr:rowOff>152400</xdr:rowOff>
    </xdr:to>
    <xdr:sp macro="" textlink="">
      <xdr:nvSpPr>
        <xdr:cNvPr id="11291219" name="Text Box 29">
          <a:extLst>
            <a:ext uri="{FF2B5EF4-FFF2-40B4-BE49-F238E27FC236}">
              <a16:creationId xmlns:a16="http://schemas.microsoft.com/office/drawing/2014/main" id="{AB5256F4-0AC8-4022-A34D-CF4BBBA2F4F0}"/>
            </a:ext>
          </a:extLst>
        </xdr:cNvPr>
        <xdr:cNvSpPr txBox="1">
          <a:spLocks noChangeArrowheads="1"/>
        </xdr:cNvSpPr>
      </xdr:nvSpPr>
      <xdr:spPr bwMode="auto">
        <a:xfrm>
          <a:off x="3246120" y="164439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98</xdr:row>
      <xdr:rowOff>0</xdr:rowOff>
    </xdr:from>
    <xdr:to>
      <xdr:col>4</xdr:col>
      <xdr:colOff>388620</xdr:colOff>
      <xdr:row>98</xdr:row>
      <xdr:rowOff>152400</xdr:rowOff>
    </xdr:to>
    <xdr:sp macro="" textlink="">
      <xdr:nvSpPr>
        <xdr:cNvPr id="11291220" name="Text Box 30">
          <a:extLst>
            <a:ext uri="{FF2B5EF4-FFF2-40B4-BE49-F238E27FC236}">
              <a16:creationId xmlns:a16="http://schemas.microsoft.com/office/drawing/2014/main" id="{A200D457-E24C-4E93-BBC4-5A42FFB45982}"/>
            </a:ext>
          </a:extLst>
        </xdr:cNvPr>
        <xdr:cNvSpPr txBox="1">
          <a:spLocks noChangeArrowheads="1"/>
        </xdr:cNvSpPr>
      </xdr:nvSpPr>
      <xdr:spPr bwMode="auto">
        <a:xfrm>
          <a:off x="3246120" y="164439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0.93926</cdr:x>
      <cdr:y>0.49447</cdr:y>
    </cdr:from>
    <cdr:to>
      <cdr:x>1</cdr:x>
      <cdr:y>0.69859</cdr:y>
    </cdr:to>
    <cdr:sp macro="" textlink="">
      <cdr:nvSpPr>
        <cdr:cNvPr id="42291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3982" y="1273534"/>
          <a:ext cx="359138" cy="525734"/>
        </a:xfrm>
        <a:prstGeom xmlns:a="http://schemas.openxmlformats.org/drawingml/2006/main" prst="upArrow">
          <a:avLst>
            <a:gd name="adj1" fmla="val 50000"/>
            <a:gd name="adj2" fmla="val 5233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0.91564</cdr:x>
      <cdr:y>0.50267</cdr:y>
    </cdr:from>
    <cdr:to>
      <cdr:x>0.97293</cdr:x>
      <cdr:y>0.69295</cdr:y>
    </cdr:to>
    <cdr:sp macro="" textlink="">
      <cdr:nvSpPr>
        <cdr:cNvPr id="112230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90356" y="1346976"/>
          <a:ext cx="261766" cy="561799"/>
        </a:xfrm>
        <a:prstGeom xmlns:a="http://schemas.openxmlformats.org/drawingml/2006/main" prst="upArrow">
          <a:avLst>
            <a:gd name="adj1" fmla="val 50000"/>
            <a:gd name="adj2" fmla="val 5365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0.95902</cdr:x>
      <cdr:y>0.34256</cdr:y>
    </cdr:from>
    <cdr:to>
      <cdr:x>1</cdr:x>
      <cdr:y>0.60064</cdr:y>
    </cdr:to>
    <cdr:sp macro="" textlink="">
      <cdr:nvSpPr>
        <cdr:cNvPr id="112332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7700" y="754380"/>
          <a:ext cx="190500" cy="568335"/>
        </a:xfrm>
        <a:prstGeom xmlns:a="http://schemas.openxmlformats.org/drawingml/2006/main" prst="downArrow">
          <a:avLst>
            <a:gd name="adj1" fmla="val 50000"/>
            <a:gd name="adj2" fmla="val 5399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0.95287</cdr:x>
      <cdr:y>0.71846</cdr:y>
    </cdr:from>
    <cdr:to>
      <cdr:x>1</cdr:x>
      <cdr:y>0.96806</cdr:y>
    </cdr:to>
    <cdr:sp macro="" textlink="">
      <cdr:nvSpPr>
        <cdr:cNvPr id="1124353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2560" y="1675257"/>
          <a:ext cx="225180" cy="581982"/>
        </a:xfrm>
        <a:prstGeom xmlns:a="http://schemas.openxmlformats.org/drawingml/2006/main" prst="downArrow">
          <a:avLst>
            <a:gd name="adj1" fmla="val 50000"/>
            <a:gd name="adj2" fmla="val 453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15240</xdr:rowOff>
    </xdr:from>
    <xdr:to>
      <xdr:col>8</xdr:col>
      <xdr:colOff>198120</xdr:colOff>
      <xdr:row>83</xdr:row>
      <xdr:rowOff>53340</xdr:rowOff>
    </xdr:to>
    <xdr:graphicFrame macro="">
      <xdr:nvGraphicFramePr>
        <xdr:cNvPr id="11254357" name="Chart 1">
          <a:extLst>
            <a:ext uri="{FF2B5EF4-FFF2-40B4-BE49-F238E27FC236}">
              <a16:creationId xmlns:a16="http://schemas.microsoft.com/office/drawing/2014/main" id="{A87EEE14-BF83-4FEA-8AD5-9540DCA57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83820</xdr:rowOff>
    </xdr:from>
    <xdr:to>
      <xdr:col>6</xdr:col>
      <xdr:colOff>342900</xdr:colOff>
      <xdr:row>34</xdr:row>
      <xdr:rowOff>0</xdr:rowOff>
    </xdr:to>
    <xdr:graphicFrame macro="">
      <xdr:nvGraphicFramePr>
        <xdr:cNvPr id="11254358" name="Chart 2">
          <a:extLst>
            <a:ext uri="{FF2B5EF4-FFF2-40B4-BE49-F238E27FC236}">
              <a16:creationId xmlns:a16="http://schemas.microsoft.com/office/drawing/2014/main" id="{BE68CDCA-4E3D-4754-876F-77B340CD1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34</xdr:row>
      <xdr:rowOff>7620</xdr:rowOff>
    </xdr:from>
    <xdr:to>
      <xdr:col>6</xdr:col>
      <xdr:colOff>365760</xdr:colOff>
      <xdr:row>49</xdr:row>
      <xdr:rowOff>7620</xdr:rowOff>
    </xdr:to>
    <xdr:graphicFrame macro="">
      <xdr:nvGraphicFramePr>
        <xdr:cNvPr id="11254359" name="Chart 3">
          <a:extLst>
            <a:ext uri="{FF2B5EF4-FFF2-40B4-BE49-F238E27FC236}">
              <a16:creationId xmlns:a16="http://schemas.microsoft.com/office/drawing/2014/main" id="{F00B3DB0-6743-4527-84CC-8EE87CD85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100</xdr:row>
      <xdr:rowOff>91440</xdr:rowOff>
    </xdr:from>
    <xdr:to>
      <xdr:col>0</xdr:col>
      <xdr:colOff>571500</xdr:colOff>
      <xdr:row>101</xdr:row>
      <xdr:rowOff>60960</xdr:rowOff>
    </xdr:to>
    <xdr:sp macro="" textlink="">
      <xdr:nvSpPr>
        <xdr:cNvPr id="11254360" name="Text Box 4">
          <a:extLst>
            <a:ext uri="{FF2B5EF4-FFF2-40B4-BE49-F238E27FC236}">
              <a16:creationId xmlns:a16="http://schemas.microsoft.com/office/drawing/2014/main" id="{5B8289CD-A5B0-462B-9A9F-0BAB0A2B1CDB}"/>
            </a:ext>
          </a:extLst>
        </xdr:cNvPr>
        <xdr:cNvSpPr txBox="1">
          <a:spLocks noChangeArrowheads="1"/>
        </xdr:cNvSpPr>
      </xdr:nvSpPr>
      <xdr:spPr bwMode="auto">
        <a:xfrm>
          <a:off x="510540" y="1694688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491490</xdr:colOff>
      <xdr:row>20</xdr:row>
      <xdr:rowOff>116841</xdr:rowOff>
    </xdr:from>
    <xdr:to>
      <xdr:col>8</xdr:col>
      <xdr:colOff>374966</xdr:colOff>
      <xdr:row>24</xdr:row>
      <xdr:rowOff>57106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95011D1-FD5B-4FE6-A8B4-742FFA1D4840}"/>
            </a:ext>
          </a:extLst>
        </xdr:cNvPr>
        <xdr:cNvSpPr>
          <a:spLocks/>
        </xdr:cNvSpPr>
      </xdr:nvSpPr>
      <xdr:spPr bwMode="auto">
        <a:xfrm>
          <a:off x="4796790" y="3820161"/>
          <a:ext cx="1232216" cy="549865"/>
        </a:xfrm>
        <a:prstGeom prst="borderCallout1">
          <a:avLst>
            <a:gd name="adj1" fmla="val 12194"/>
            <a:gd name="adj2" fmla="val -8931"/>
            <a:gd name="adj3" fmla="val 24184"/>
            <a:gd name="adj4" fmla="val -22815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444500</xdr:colOff>
      <xdr:row>34</xdr:row>
      <xdr:rowOff>33020</xdr:rowOff>
    </xdr:from>
    <xdr:to>
      <xdr:col>8</xdr:col>
      <xdr:colOff>470545</xdr:colOff>
      <xdr:row>36</xdr:row>
      <xdr:rowOff>49470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D4CD9F4D-83F9-463A-BCA1-73231126A834}"/>
            </a:ext>
          </a:extLst>
        </xdr:cNvPr>
        <xdr:cNvSpPr>
          <a:spLocks/>
        </xdr:cNvSpPr>
      </xdr:nvSpPr>
      <xdr:spPr bwMode="auto">
        <a:xfrm>
          <a:off x="5343525" y="6610350"/>
          <a:ext cx="1514475" cy="314325"/>
        </a:xfrm>
        <a:prstGeom prst="borderCallout1">
          <a:avLst>
            <a:gd name="adj1" fmla="val 18519"/>
            <a:gd name="adj2" fmla="val -8694"/>
            <a:gd name="adj3" fmla="val 33861"/>
            <a:gd name="adj4" fmla="val -1680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86</xdr:row>
      <xdr:rowOff>0</xdr:rowOff>
    </xdr:from>
    <xdr:to>
      <xdr:col>4</xdr:col>
      <xdr:colOff>388620</xdr:colOff>
      <xdr:row>86</xdr:row>
      <xdr:rowOff>152400</xdr:rowOff>
    </xdr:to>
    <xdr:sp macro="" textlink="">
      <xdr:nvSpPr>
        <xdr:cNvPr id="11254363" name="Text Box 7">
          <a:extLst>
            <a:ext uri="{FF2B5EF4-FFF2-40B4-BE49-F238E27FC236}">
              <a16:creationId xmlns:a16="http://schemas.microsoft.com/office/drawing/2014/main" id="{B90DC4B4-23DF-4B10-B52B-ADEB6866A182}"/>
            </a:ext>
          </a:extLst>
        </xdr:cNvPr>
        <xdr:cNvSpPr txBox="1">
          <a:spLocks noChangeArrowheads="1"/>
        </xdr:cNvSpPr>
      </xdr:nvSpPr>
      <xdr:spPr bwMode="auto">
        <a:xfrm>
          <a:off x="3246120" y="140893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169545</xdr:colOff>
      <xdr:row>82</xdr:row>
      <xdr:rowOff>20955</xdr:rowOff>
    </xdr:from>
    <xdr:ext cx="1439875" cy="15252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93A764CD-F9F9-4251-AAEA-FB15DC6633EE}"/>
            </a:ext>
          </a:extLst>
        </xdr:cNvPr>
        <xdr:cNvSpPr txBox="1">
          <a:spLocks noChangeArrowheads="1"/>
        </xdr:cNvSpPr>
      </xdr:nvSpPr>
      <xdr:spPr bwMode="auto">
        <a:xfrm>
          <a:off x="219075" y="1303972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86</xdr:row>
      <xdr:rowOff>0</xdr:rowOff>
    </xdr:from>
    <xdr:to>
      <xdr:col>4</xdr:col>
      <xdr:colOff>388620</xdr:colOff>
      <xdr:row>86</xdr:row>
      <xdr:rowOff>152400</xdr:rowOff>
    </xdr:to>
    <xdr:sp macro="" textlink="">
      <xdr:nvSpPr>
        <xdr:cNvPr id="11254365" name="Text Box 9">
          <a:extLst>
            <a:ext uri="{FF2B5EF4-FFF2-40B4-BE49-F238E27FC236}">
              <a16:creationId xmlns:a16="http://schemas.microsoft.com/office/drawing/2014/main" id="{927DC9DB-D4B9-4F1A-B3E8-D3258864FC94}"/>
            </a:ext>
          </a:extLst>
        </xdr:cNvPr>
        <xdr:cNvSpPr txBox="1">
          <a:spLocks noChangeArrowheads="1"/>
        </xdr:cNvSpPr>
      </xdr:nvSpPr>
      <xdr:spPr bwMode="auto">
        <a:xfrm>
          <a:off x="3246120" y="140893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91440</xdr:rowOff>
    </xdr:from>
    <xdr:to>
      <xdr:col>0</xdr:col>
      <xdr:colOff>571500</xdr:colOff>
      <xdr:row>101</xdr:row>
      <xdr:rowOff>60960</xdr:rowOff>
    </xdr:to>
    <xdr:sp macro="" textlink="">
      <xdr:nvSpPr>
        <xdr:cNvPr id="11254366" name="Text Box 13">
          <a:extLst>
            <a:ext uri="{FF2B5EF4-FFF2-40B4-BE49-F238E27FC236}">
              <a16:creationId xmlns:a16="http://schemas.microsoft.com/office/drawing/2014/main" id="{44E0C95F-FC26-416B-A2A6-3AFE75380989}"/>
            </a:ext>
          </a:extLst>
        </xdr:cNvPr>
        <xdr:cNvSpPr txBox="1">
          <a:spLocks noChangeArrowheads="1"/>
        </xdr:cNvSpPr>
      </xdr:nvSpPr>
      <xdr:spPr bwMode="auto">
        <a:xfrm>
          <a:off x="510540" y="1694688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91440</xdr:rowOff>
    </xdr:from>
    <xdr:to>
      <xdr:col>0</xdr:col>
      <xdr:colOff>571500</xdr:colOff>
      <xdr:row>101</xdr:row>
      <xdr:rowOff>60960</xdr:rowOff>
    </xdr:to>
    <xdr:sp macro="" textlink="">
      <xdr:nvSpPr>
        <xdr:cNvPr id="11254367" name="Text Box 14">
          <a:extLst>
            <a:ext uri="{FF2B5EF4-FFF2-40B4-BE49-F238E27FC236}">
              <a16:creationId xmlns:a16="http://schemas.microsoft.com/office/drawing/2014/main" id="{1530BA42-01E4-4323-A1DC-71E0D6A05B68}"/>
            </a:ext>
          </a:extLst>
        </xdr:cNvPr>
        <xdr:cNvSpPr txBox="1">
          <a:spLocks noChangeArrowheads="1"/>
        </xdr:cNvSpPr>
      </xdr:nvSpPr>
      <xdr:spPr bwMode="auto">
        <a:xfrm>
          <a:off x="510540" y="1694688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91440</xdr:rowOff>
    </xdr:from>
    <xdr:to>
      <xdr:col>0</xdr:col>
      <xdr:colOff>571500</xdr:colOff>
      <xdr:row>101</xdr:row>
      <xdr:rowOff>60960</xdr:rowOff>
    </xdr:to>
    <xdr:sp macro="" textlink="">
      <xdr:nvSpPr>
        <xdr:cNvPr id="11254368" name="Text Box 15">
          <a:extLst>
            <a:ext uri="{FF2B5EF4-FFF2-40B4-BE49-F238E27FC236}">
              <a16:creationId xmlns:a16="http://schemas.microsoft.com/office/drawing/2014/main" id="{3F8CCF9F-D071-478B-B142-8CEB401E9A39}"/>
            </a:ext>
          </a:extLst>
        </xdr:cNvPr>
        <xdr:cNvSpPr txBox="1">
          <a:spLocks noChangeArrowheads="1"/>
        </xdr:cNvSpPr>
      </xdr:nvSpPr>
      <xdr:spPr bwMode="auto">
        <a:xfrm>
          <a:off x="510540" y="1694688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254369" name="Text Box 16">
          <a:extLst>
            <a:ext uri="{FF2B5EF4-FFF2-40B4-BE49-F238E27FC236}">
              <a16:creationId xmlns:a16="http://schemas.microsoft.com/office/drawing/2014/main" id="{19A50C03-652B-49AC-95CF-49AA72D50461}"/>
            </a:ext>
          </a:extLst>
        </xdr:cNvPr>
        <xdr:cNvSpPr txBox="1">
          <a:spLocks noChangeArrowheads="1"/>
        </xdr:cNvSpPr>
      </xdr:nvSpPr>
      <xdr:spPr bwMode="auto">
        <a:xfrm>
          <a:off x="510540" y="168554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254370" name="Text Box 17">
          <a:extLst>
            <a:ext uri="{FF2B5EF4-FFF2-40B4-BE49-F238E27FC236}">
              <a16:creationId xmlns:a16="http://schemas.microsoft.com/office/drawing/2014/main" id="{4D0100F7-B9E8-4E9B-90A4-C8FE569E2E7F}"/>
            </a:ext>
          </a:extLst>
        </xdr:cNvPr>
        <xdr:cNvSpPr txBox="1">
          <a:spLocks noChangeArrowheads="1"/>
        </xdr:cNvSpPr>
      </xdr:nvSpPr>
      <xdr:spPr bwMode="auto">
        <a:xfrm>
          <a:off x="510540" y="168554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254371" name="Text Box 18">
          <a:extLst>
            <a:ext uri="{FF2B5EF4-FFF2-40B4-BE49-F238E27FC236}">
              <a16:creationId xmlns:a16="http://schemas.microsoft.com/office/drawing/2014/main" id="{3DE9BEE4-C9B8-44D1-AF31-20D5503E28D6}"/>
            </a:ext>
          </a:extLst>
        </xdr:cNvPr>
        <xdr:cNvSpPr txBox="1">
          <a:spLocks noChangeArrowheads="1"/>
        </xdr:cNvSpPr>
      </xdr:nvSpPr>
      <xdr:spPr bwMode="auto">
        <a:xfrm>
          <a:off x="510540" y="168554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91440</xdr:rowOff>
    </xdr:from>
    <xdr:to>
      <xdr:col>0</xdr:col>
      <xdr:colOff>571500</xdr:colOff>
      <xdr:row>101</xdr:row>
      <xdr:rowOff>60960</xdr:rowOff>
    </xdr:to>
    <xdr:sp macro="" textlink="">
      <xdr:nvSpPr>
        <xdr:cNvPr id="11254372" name="Text Box 19">
          <a:extLst>
            <a:ext uri="{FF2B5EF4-FFF2-40B4-BE49-F238E27FC236}">
              <a16:creationId xmlns:a16="http://schemas.microsoft.com/office/drawing/2014/main" id="{D6DC7ED0-74A1-42BC-860B-4E2627979B78}"/>
            </a:ext>
          </a:extLst>
        </xdr:cNvPr>
        <xdr:cNvSpPr txBox="1">
          <a:spLocks noChangeArrowheads="1"/>
        </xdr:cNvSpPr>
      </xdr:nvSpPr>
      <xdr:spPr bwMode="auto">
        <a:xfrm>
          <a:off x="510540" y="1694688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254373" name="Text Box 20">
          <a:extLst>
            <a:ext uri="{FF2B5EF4-FFF2-40B4-BE49-F238E27FC236}">
              <a16:creationId xmlns:a16="http://schemas.microsoft.com/office/drawing/2014/main" id="{C82CD08A-E9BA-49B9-B951-96E800A22E8B}"/>
            </a:ext>
          </a:extLst>
        </xdr:cNvPr>
        <xdr:cNvSpPr txBox="1">
          <a:spLocks noChangeArrowheads="1"/>
        </xdr:cNvSpPr>
      </xdr:nvSpPr>
      <xdr:spPr bwMode="auto">
        <a:xfrm>
          <a:off x="510540" y="168554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91440</xdr:rowOff>
    </xdr:from>
    <xdr:to>
      <xdr:col>0</xdr:col>
      <xdr:colOff>571500</xdr:colOff>
      <xdr:row>101</xdr:row>
      <xdr:rowOff>60960</xdr:rowOff>
    </xdr:to>
    <xdr:sp macro="" textlink="">
      <xdr:nvSpPr>
        <xdr:cNvPr id="11254374" name="Text Box 21">
          <a:extLst>
            <a:ext uri="{FF2B5EF4-FFF2-40B4-BE49-F238E27FC236}">
              <a16:creationId xmlns:a16="http://schemas.microsoft.com/office/drawing/2014/main" id="{3661D645-1BB9-45CB-B3E5-C63E7DCF5000}"/>
            </a:ext>
          </a:extLst>
        </xdr:cNvPr>
        <xdr:cNvSpPr txBox="1">
          <a:spLocks noChangeArrowheads="1"/>
        </xdr:cNvSpPr>
      </xdr:nvSpPr>
      <xdr:spPr bwMode="auto">
        <a:xfrm>
          <a:off x="510540" y="1694688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254375" name="Text Box 22">
          <a:extLst>
            <a:ext uri="{FF2B5EF4-FFF2-40B4-BE49-F238E27FC236}">
              <a16:creationId xmlns:a16="http://schemas.microsoft.com/office/drawing/2014/main" id="{4517E3A4-0BFE-4393-B910-A288274F46A6}"/>
            </a:ext>
          </a:extLst>
        </xdr:cNvPr>
        <xdr:cNvSpPr txBox="1">
          <a:spLocks noChangeArrowheads="1"/>
        </xdr:cNvSpPr>
      </xdr:nvSpPr>
      <xdr:spPr bwMode="auto">
        <a:xfrm>
          <a:off x="510540" y="168554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254376" name="Text Box 23">
          <a:extLst>
            <a:ext uri="{FF2B5EF4-FFF2-40B4-BE49-F238E27FC236}">
              <a16:creationId xmlns:a16="http://schemas.microsoft.com/office/drawing/2014/main" id="{3E61A55E-CC74-441E-8F63-2FE733224E4B}"/>
            </a:ext>
          </a:extLst>
        </xdr:cNvPr>
        <xdr:cNvSpPr txBox="1">
          <a:spLocks noChangeArrowheads="1"/>
        </xdr:cNvSpPr>
      </xdr:nvSpPr>
      <xdr:spPr bwMode="auto">
        <a:xfrm>
          <a:off x="510540" y="168554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254377" name="Text Box 24">
          <a:extLst>
            <a:ext uri="{FF2B5EF4-FFF2-40B4-BE49-F238E27FC236}">
              <a16:creationId xmlns:a16="http://schemas.microsoft.com/office/drawing/2014/main" id="{CB928085-EC8B-4E23-841A-61E951F297EC}"/>
            </a:ext>
          </a:extLst>
        </xdr:cNvPr>
        <xdr:cNvSpPr txBox="1">
          <a:spLocks noChangeArrowheads="1"/>
        </xdr:cNvSpPr>
      </xdr:nvSpPr>
      <xdr:spPr bwMode="auto">
        <a:xfrm>
          <a:off x="510540" y="168554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254378" name="Text Box 25">
          <a:extLst>
            <a:ext uri="{FF2B5EF4-FFF2-40B4-BE49-F238E27FC236}">
              <a16:creationId xmlns:a16="http://schemas.microsoft.com/office/drawing/2014/main" id="{563A24DA-68F7-48D0-A08E-14420069753C}"/>
            </a:ext>
          </a:extLst>
        </xdr:cNvPr>
        <xdr:cNvSpPr txBox="1">
          <a:spLocks noChangeArrowheads="1"/>
        </xdr:cNvSpPr>
      </xdr:nvSpPr>
      <xdr:spPr bwMode="auto">
        <a:xfrm>
          <a:off x="510540" y="168554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254379" name="Text Box 26">
          <a:extLst>
            <a:ext uri="{FF2B5EF4-FFF2-40B4-BE49-F238E27FC236}">
              <a16:creationId xmlns:a16="http://schemas.microsoft.com/office/drawing/2014/main" id="{98F58461-6BFC-4AAB-A53D-F78A8F7DC85A}"/>
            </a:ext>
          </a:extLst>
        </xdr:cNvPr>
        <xdr:cNvSpPr txBox="1">
          <a:spLocks noChangeArrowheads="1"/>
        </xdr:cNvSpPr>
      </xdr:nvSpPr>
      <xdr:spPr bwMode="auto">
        <a:xfrm>
          <a:off x="510540" y="168554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254380" name="Text Box 27">
          <a:extLst>
            <a:ext uri="{FF2B5EF4-FFF2-40B4-BE49-F238E27FC236}">
              <a16:creationId xmlns:a16="http://schemas.microsoft.com/office/drawing/2014/main" id="{56731985-0876-4B51-A279-E38652BAF4A2}"/>
            </a:ext>
          </a:extLst>
        </xdr:cNvPr>
        <xdr:cNvSpPr txBox="1">
          <a:spLocks noChangeArrowheads="1"/>
        </xdr:cNvSpPr>
      </xdr:nvSpPr>
      <xdr:spPr bwMode="auto">
        <a:xfrm>
          <a:off x="510540" y="168554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254381" name="Text Box 28">
          <a:extLst>
            <a:ext uri="{FF2B5EF4-FFF2-40B4-BE49-F238E27FC236}">
              <a16:creationId xmlns:a16="http://schemas.microsoft.com/office/drawing/2014/main" id="{57067969-E86B-474E-BCA2-5F8070107890}"/>
            </a:ext>
          </a:extLst>
        </xdr:cNvPr>
        <xdr:cNvSpPr txBox="1">
          <a:spLocks noChangeArrowheads="1"/>
        </xdr:cNvSpPr>
      </xdr:nvSpPr>
      <xdr:spPr bwMode="auto">
        <a:xfrm>
          <a:off x="510540" y="168554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99</xdr:row>
      <xdr:rowOff>0</xdr:rowOff>
    </xdr:from>
    <xdr:to>
      <xdr:col>4</xdr:col>
      <xdr:colOff>388620</xdr:colOff>
      <xdr:row>99</xdr:row>
      <xdr:rowOff>152400</xdr:rowOff>
    </xdr:to>
    <xdr:sp macro="" textlink="">
      <xdr:nvSpPr>
        <xdr:cNvPr id="11254382" name="Text Box 29">
          <a:extLst>
            <a:ext uri="{FF2B5EF4-FFF2-40B4-BE49-F238E27FC236}">
              <a16:creationId xmlns:a16="http://schemas.microsoft.com/office/drawing/2014/main" id="{57493C60-0399-4893-8F17-4AB7701EF5B9}"/>
            </a:ext>
          </a:extLst>
        </xdr:cNvPr>
        <xdr:cNvSpPr txBox="1">
          <a:spLocks noChangeArrowheads="1"/>
        </xdr:cNvSpPr>
      </xdr:nvSpPr>
      <xdr:spPr bwMode="auto">
        <a:xfrm>
          <a:off x="3246120" y="166344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99</xdr:row>
      <xdr:rowOff>0</xdr:rowOff>
    </xdr:from>
    <xdr:to>
      <xdr:col>4</xdr:col>
      <xdr:colOff>388620</xdr:colOff>
      <xdr:row>99</xdr:row>
      <xdr:rowOff>152400</xdr:rowOff>
    </xdr:to>
    <xdr:sp macro="" textlink="">
      <xdr:nvSpPr>
        <xdr:cNvPr id="11254383" name="Text Box 30">
          <a:extLst>
            <a:ext uri="{FF2B5EF4-FFF2-40B4-BE49-F238E27FC236}">
              <a16:creationId xmlns:a16="http://schemas.microsoft.com/office/drawing/2014/main" id="{C9043C78-3C94-4F69-92F3-0AACC2E26D64}"/>
            </a:ext>
          </a:extLst>
        </xdr:cNvPr>
        <xdr:cNvSpPr txBox="1">
          <a:spLocks noChangeArrowheads="1"/>
        </xdr:cNvSpPr>
      </xdr:nvSpPr>
      <xdr:spPr bwMode="auto">
        <a:xfrm>
          <a:off x="3246120" y="166344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0.91564</cdr:x>
      <cdr:y>0.50267</cdr:y>
    </cdr:from>
    <cdr:to>
      <cdr:x>0.97293</cdr:x>
      <cdr:y>0.69295</cdr:y>
    </cdr:to>
    <cdr:sp macro="" textlink="">
      <cdr:nvSpPr>
        <cdr:cNvPr id="112230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90356" y="1346976"/>
          <a:ext cx="261766" cy="561799"/>
        </a:xfrm>
        <a:prstGeom xmlns:a="http://schemas.openxmlformats.org/drawingml/2006/main" prst="upArrow">
          <a:avLst>
            <a:gd name="adj1" fmla="val 50000"/>
            <a:gd name="adj2" fmla="val 5365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0.59985</cdr:x>
      <cdr:y>0.27847</cdr:y>
    </cdr:from>
    <cdr:to>
      <cdr:x>0.60108</cdr:x>
      <cdr:y>0.27561</cdr:y>
    </cdr:to>
    <cdr:sp macro="" textlink="">
      <cdr:nvSpPr>
        <cdr:cNvPr id="112332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1525" y="666751"/>
          <a:ext cx="200025" cy="654060"/>
        </a:xfrm>
        <a:prstGeom xmlns:a="http://schemas.openxmlformats.org/drawingml/2006/main" prst="downArrow">
          <a:avLst>
            <a:gd name="adj1" fmla="val 50000"/>
            <a:gd name="adj2" fmla="val 5399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0.61302</cdr:x>
      <cdr:y>0.35344</cdr:y>
    </cdr:from>
    <cdr:to>
      <cdr:x>0.64948</cdr:x>
      <cdr:y>0.33123</cdr:y>
    </cdr:to>
    <cdr:sp macro="" textlink="">
      <cdr:nvSpPr>
        <cdr:cNvPr id="1124353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0" y="781050"/>
          <a:ext cx="209550" cy="589621"/>
        </a:xfrm>
        <a:prstGeom xmlns:a="http://schemas.openxmlformats.org/drawingml/2006/main" prst="downArrow">
          <a:avLst>
            <a:gd name="adj1" fmla="val 50000"/>
            <a:gd name="adj2" fmla="val 453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15240</xdr:rowOff>
    </xdr:from>
    <xdr:to>
      <xdr:col>8</xdr:col>
      <xdr:colOff>198120</xdr:colOff>
      <xdr:row>83</xdr:row>
      <xdr:rowOff>53340</xdr:rowOff>
    </xdr:to>
    <xdr:graphicFrame macro="">
      <xdr:nvGraphicFramePr>
        <xdr:cNvPr id="11298362" name="Chart 1">
          <a:extLst>
            <a:ext uri="{FF2B5EF4-FFF2-40B4-BE49-F238E27FC236}">
              <a16:creationId xmlns:a16="http://schemas.microsoft.com/office/drawing/2014/main" id="{AF063036-3E04-4006-B49A-EFA35752F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19</xdr:row>
      <xdr:rowOff>91440</xdr:rowOff>
    </xdr:from>
    <xdr:to>
      <xdr:col>6</xdr:col>
      <xdr:colOff>350520</xdr:colOff>
      <xdr:row>34</xdr:row>
      <xdr:rowOff>7620</xdr:rowOff>
    </xdr:to>
    <xdr:graphicFrame macro="">
      <xdr:nvGraphicFramePr>
        <xdr:cNvPr id="11298363" name="Chart 2">
          <a:extLst>
            <a:ext uri="{FF2B5EF4-FFF2-40B4-BE49-F238E27FC236}">
              <a16:creationId xmlns:a16="http://schemas.microsoft.com/office/drawing/2014/main" id="{4BC90D7E-5975-46D6-912D-C58A47038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34</xdr:row>
      <xdr:rowOff>7620</xdr:rowOff>
    </xdr:from>
    <xdr:to>
      <xdr:col>6</xdr:col>
      <xdr:colOff>365760</xdr:colOff>
      <xdr:row>49</xdr:row>
      <xdr:rowOff>7620</xdr:rowOff>
    </xdr:to>
    <xdr:graphicFrame macro="">
      <xdr:nvGraphicFramePr>
        <xdr:cNvPr id="11298364" name="Chart 3">
          <a:extLst>
            <a:ext uri="{FF2B5EF4-FFF2-40B4-BE49-F238E27FC236}">
              <a16:creationId xmlns:a16="http://schemas.microsoft.com/office/drawing/2014/main" id="{FC61E96C-5424-47BE-929D-0B5349FF5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100</xdr:row>
      <xdr:rowOff>91440</xdr:rowOff>
    </xdr:from>
    <xdr:to>
      <xdr:col>0</xdr:col>
      <xdr:colOff>556260</xdr:colOff>
      <xdr:row>101</xdr:row>
      <xdr:rowOff>53340</xdr:rowOff>
    </xdr:to>
    <xdr:sp macro="" textlink="">
      <xdr:nvSpPr>
        <xdr:cNvPr id="11298365" name="Text Box 4">
          <a:extLst>
            <a:ext uri="{FF2B5EF4-FFF2-40B4-BE49-F238E27FC236}">
              <a16:creationId xmlns:a16="http://schemas.microsoft.com/office/drawing/2014/main" id="{449E7FF2-116D-40FA-AE2B-4E7FBAAF3604}"/>
            </a:ext>
          </a:extLst>
        </xdr:cNvPr>
        <xdr:cNvSpPr txBox="1">
          <a:spLocks noChangeArrowheads="1"/>
        </xdr:cNvSpPr>
      </xdr:nvSpPr>
      <xdr:spPr bwMode="auto">
        <a:xfrm>
          <a:off x="510540" y="16771620"/>
          <a:ext cx="457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567690</xdr:colOff>
      <xdr:row>20</xdr:row>
      <xdr:rowOff>109856</xdr:rowOff>
    </xdr:from>
    <xdr:to>
      <xdr:col>8</xdr:col>
      <xdr:colOff>451166</xdr:colOff>
      <xdr:row>24</xdr:row>
      <xdr:rowOff>34312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E33D0804-6BF0-4BA8-A780-3EA0FE5D7FAF}"/>
            </a:ext>
          </a:extLst>
        </xdr:cNvPr>
        <xdr:cNvSpPr>
          <a:spLocks/>
        </xdr:cNvSpPr>
      </xdr:nvSpPr>
      <xdr:spPr bwMode="auto">
        <a:xfrm>
          <a:off x="4872990" y="3813176"/>
          <a:ext cx="1232216" cy="534056"/>
        </a:xfrm>
        <a:prstGeom prst="borderCallout1">
          <a:avLst>
            <a:gd name="adj1" fmla="val 12194"/>
            <a:gd name="adj2" fmla="val -8931"/>
            <a:gd name="adj3" fmla="val 24184"/>
            <a:gd name="adj4" fmla="val -22815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444500</xdr:colOff>
      <xdr:row>34</xdr:row>
      <xdr:rowOff>50800</xdr:rowOff>
    </xdr:from>
    <xdr:to>
      <xdr:col>8</xdr:col>
      <xdr:colOff>470545</xdr:colOff>
      <xdr:row>36</xdr:row>
      <xdr:rowOff>49530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E2CDE140-B8BE-4A47-B490-95A22C329018}"/>
            </a:ext>
          </a:extLst>
        </xdr:cNvPr>
        <xdr:cNvSpPr>
          <a:spLocks/>
        </xdr:cNvSpPr>
      </xdr:nvSpPr>
      <xdr:spPr bwMode="auto">
        <a:xfrm>
          <a:off x="5343525" y="5457825"/>
          <a:ext cx="1514475" cy="314325"/>
        </a:xfrm>
        <a:prstGeom prst="borderCallout1">
          <a:avLst>
            <a:gd name="adj1" fmla="val 18519"/>
            <a:gd name="adj2" fmla="val -8694"/>
            <a:gd name="adj3" fmla="val 33861"/>
            <a:gd name="adj4" fmla="val -1680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86</xdr:row>
      <xdr:rowOff>0</xdr:rowOff>
    </xdr:from>
    <xdr:to>
      <xdr:col>4</xdr:col>
      <xdr:colOff>373380</xdr:colOff>
      <xdr:row>86</xdr:row>
      <xdr:rowOff>144780</xdr:rowOff>
    </xdr:to>
    <xdr:sp macro="" textlink="">
      <xdr:nvSpPr>
        <xdr:cNvPr id="11298368" name="Text Box 7">
          <a:extLst>
            <a:ext uri="{FF2B5EF4-FFF2-40B4-BE49-F238E27FC236}">
              <a16:creationId xmlns:a16="http://schemas.microsoft.com/office/drawing/2014/main" id="{F540AB7C-EB5E-4BF0-B1AA-223C464936C3}"/>
            </a:ext>
          </a:extLst>
        </xdr:cNvPr>
        <xdr:cNvSpPr txBox="1">
          <a:spLocks noChangeArrowheads="1"/>
        </xdr:cNvSpPr>
      </xdr:nvSpPr>
      <xdr:spPr bwMode="auto">
        <a:xfrm>
          <a:off x="3246120" y="1391412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169545</xdr:colOff>
      <xdr:row>82</xdr:row>
      <xdr:rowOff>20955</xdr:rowOff>
    </xdr:from>
    <xdr:ext cx="1439875" cy="1475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A9BF9235-4453-4741-9584-3C28A631A7C0}"/>
            </a:ext>
          </a:extLst>
        </xdr:cNvPr>
        <xdr:cNvSpPr txBox="1">
          <a:spLocks noChangeArrowheads="1"/>
        </xdr:cNvSpPr>
      </xdr:nvSpPr>
      <xdr:spPr bwMode="auto">
        <a:xfrm>
          <a:off x="219075" y="1303972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86</xdr:row>
      <xdr:rowOff>0</xdr:rowOff>
    </xdr:from>
    <xdr:to>
      <xdr:col>4</xdr:col>
      <xdr:colOff>373380</xdr:colOff>
      <xdr:row>86</xdr:row>
      <xdr:rowOff>144780</xdr:rowOff>
    </xdr:to>
    <xdr:sp macro="" textlink="">
      <xdr:nvSpPr>
        <xdr:cNvPr id="11298370" name="Text Box 9">
          <a:extLst>
            <a:ext uri="{FF2B5EF4-FFF2-40B4-BE49-F238E27FC236}">
              <a16:creationId xmlns:a16="http://schemas.microsoft.com/office/drawing/2014/main" id="{325387D9-084C-42AE-B717-6FBDB8B41406}"/>
            </a:ext>
          </a:extLst>
        </xdr:cNvPr>
        <xdr:cNvSpPr txBox="1">
          <a:spLocks noChangeArrowheads="1"/>
        </xdr:cNvSpPr>
      </xdr:nvSpPr>
      <xdr:spPr bwMode="auto">
        <a:xfrm>
          <a:off x="3246120" y="1391412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91440</xdr:rowOff>
    </xdr:from>
    <xdr:to>
      <xdr:col>0</xdr:col>
      <xdr:colOff>556260</xdr:colOff>
      <xdr:row>101</xdr:row>
      <xdr:rowOff>53340</xdr:rowOff>
    </xdr:to>
    <xdr:sp macro="" textlink="">
      <xdr:nvSpPr>
        <xdr:cNvPr id="11298371" name="Text Box 13">
          <a:extLst>
            <a:ext uri="{FF2B5EF4-FFF2-40B4-BE49-F238E27FC236}">
              <a16:creationId xmlns:a16="http://schemas.microsoft.com/office/drawing/2014/main" id="{C5DD5923-74F9-4FE6-A1F8-A6F046C78B07}"/>
            </a:ext>
          </a:extLst>
        </xdr:cNvPr>
        <xdr:cNvSpPr txBox="1">
          <a:spLocks noChangeArrowheads="1"/>
        </xdr:cNvSpPr>
      </xdr:nvSpPr>
      <xdr:spPr bwMode="auto">
        <a:xfrm>
          <a:off x="510540" y="16771620"/>
          <a:ext cx="457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91440</xdr:rowOff>
    </xdr:from>
    <xdr:to>
      <xdr:col>0</xdr:col>
      <xdr:colOff>556260</xdr:colOff>
      <xdr:row>101</xdr:row>
      <xdr:rowOff>53340</xdr:rowOff>
    </xdr:to>
    <xdr:sp macro="" textlink="">
      <xdr:nvSpPr>
        <xdr:cNvPr id="11298372" name="Text Box 14">
          <a:extLst>
            <a:ext uri="{FF2B5EF4-FFF2-40B4-BE49-F238E27FC236}">
              <a16:creationId xmlns:a16="http://schemas.microsoft.com/office/drawing/2014/main" id="{7F216532-7109-4A5D-87AD-1CC3F1A228BC}"/>
            </a:ext>
          </a:extLst>
        </xdr:cNvPr>
        <xdr:cNvSpPr txBox="1">
          <a:spLocks noChangeArrowheads="1"/>
        </xdr:cNvSpPr>
      </xdr:nvSpPr>
      <xdr:spPr bwMode="auto">
        <a:xfrm>
          <a:off x="510540" y="16771620"/>
          <a:ext cx="457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91440</xdr:rowOff>
    </xdr:from>
    <xdr:to>
      <xdr:col>0</xdr:col>
      <xdr:colOff>556260</xdr:colOff>
      <xdr:row>101</xdr:row>
      <xdr:rowOff>53340</xdr:rowOff>
    </xdr:to>
    <xdr:sp macro="" textlink="">
      <xdr:nvSpPr>
        <xdr:cNvPr id="11298373" name="Text Box 15">
          <a:extLst>
            <a:ext uri="{FF2B5EF4-FFF2-40B4-BE49-F238E27FC236}">
              <a16:creationId xmlns:a16="http://schemas.microsoft.com/office/drawing/2014/main" id="{429B4BF2-0951-40A1-BD61-33D8D9534E7B}"/>
            </a:ext>
          </a:extLst>
        </xdr:cNvPr>
        <xdr:cNvSpPr txBox="1">
          <a:spLocks noChangeArrowheads="1"/>
        </xdr:cNvSpPr>
      </xdr:nvSpPr>
      <xdr:spPr bwMode="auto">
        <a:xfrm>
          <a:off x="510540" y="16771620"/>
          <a:ext cx="457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556260</xdr:colOff>
      <xdr:row>100</xdr:row>
      <xdr:rowOff>144780</xdr:rowOff>
    </xdr:to>
    <xdr:sp macro="" textlink="">
      <xdr:nvSpPr>
        <xdr:cNvPr id="11298374" name="Text Box 16">
          <a:extLst>
            <a:ext uri="{FF2B5EF4-FFF2-40B4-BE49-F238E27FC236}">
              <a16:creationId xmlns:a16="http://schemas.microsoft.com/office/drawing/2014/main" id="{203E8D52-96C3-4DD3-9628-C70407A6900A}"/>
            </a:ext>
          </a:extLst>
        </xdr:cNvPr>
        <xdr:cNvSpPr txBox="1">
          <a:spLocks noChangeArrowheads="1"/>
        </xdr:cNvSpPr>
      </xdr:nvSpPr>
      <xdr:spPr bwMode="auto">
        <a:xfrm>
          <a:off x="510540" y="166801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556260</xdr:colOff>
      <xdr:row>100</xdr:row>
      <xdr:rowOff>144780</xdr:rowOff>
    </xdr:to>
    <xdr:sp macro="" textlink="">
      <xdr:nvSpPr>
        <xdr:cNvPr id="11298375" name="Text Box 17">
          <a:extLst>
            <a:ext uri="{FF2B5EF4-FFF2-40B4-BE49-F238E27FC236}">
              <a16:creationId xmlns:a16="http://schemas.microsoft.com/office/drawing/2014/main" id="{073B60A6-7F16-41ED-8628-76FD432D5FC4}"/>
            </a:ext>
          </a:extLst>
        </xdr:cNvPr>
        <xdr:cNvSpPr txBox="1">
          <a:spLocks noChangeArrowheads="1"/>
        </xdr:cNvSpPr>
      </xdr:nvSpPr>
      <xdr:spPr bwMode="auto">
        <a:xfrm>
          <a:off x="510540" y="166801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556260</xdr:colOff>
      <xdr:row>100</xdr:row>
      <xdr:rowOff>144780</xdr:rowOff>
    </xdr:to>
    <xdr:sp macro="" textlink="">
      <xdr:nvSpPr>
        <xdr:cNvPr id="11298376" name="Text Box 18">
          <a:extLst>
            <a:ext uri="{FF2B5EF4-FFF2-40B4-BE49-F238E27FC236}">
              <a16:creationId xmlns:a16="http://schemas.microsoft.com/office/drawing/2014/main" id="{0E84780A-2BF3-425C-84EA-1746AFDD9149}"/>
            </a:ext>
          </a:extLst>
        </xdr:cNvPr>
        <xdr:cNvSpPr txBox="1">
          <a:spLocks noChangeArrowheads="1"/>
        </xdr:cNvSpPr>
      </xdr:nvSpPr>
      <xdr:spPr bwMode="auto">
        <a:xfrm>
          <a:off x="510540" y="166801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91440</xdr:rowOff>
    </xdr:from>
    <xdr:to>
      <xdr:col>0</xdr:col>
      <xdr:colOff>556260</xdr:colOff>
      <xdr:row>101</xdr:row>
      <xdr:rowOff>53340</xdr:rowOff>
    </xdr:to>
    <xdr:sp macro="" textlink="">
      <xdr:nvSpPr>
        <xdr:cNvPr id="11298377" name="Text Box 19">
          <a:extLst>
            <a:ext uri="{FF2B5EF4-FFF2-40B4-BE49-F238E27FC236}">
              <a16:creationId xmlns:a16="http://schemas.microsoft.com/office/drawing/2014/main" id="{DB865A85-F197-4D1F-BE1A-0AFB8A712829}"/>
            </a:ext>
          </a:extLst>
        </xdr:cNvPr>
        <xdr:cNvSpPr txBox="1">
          <a:spLocks noChangeArrowheads="1"/>
        </xdr:cNvSpPr>
      </xdr:nvSpPr>
      <xdr:spPr bwMode="auto">
        <a:xfrm>
          <a:off x="510540" y="16771620"/>
          <a:ext cx="457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556260</xdr:colOff>
      <xdr:row>100</xdr:row>
      <xdr:rowOff>144780</xdr:rowOff>
    </xdr:to>
    <xdr:sp macro="" textlink="">
      <xdr:nvSpPr>
        <xdr:cNvPr id="11298378" name="Text Box 20">
          <a:extLst>
            <a:ext uri="{FF2B5EF4-FFF2-40B4-BE49-F238E27FC236}">
              <a16:creationId xmlns:a16="http://schemas.microsoft.com/office/drawing/2014/main" id="{CBF20385-ED1B-4B79-9095-C85B757C485F}"/>
            </a:ext>
          </a:extLst>
        </xdr:cNvPr>
        <xdr:cNvSpPr txBox="1">
          <a:spLocks noChangeArrowheads="1"/>
        </xdr:cNvSpPr>
      </xdr:nvSpPr>
      <xdr:spPr bwMode="auto">
        <a:xfrm>
          <a:off x="510540" y="166801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91440</xdr:rowOff>
    </xdr:from>
    <xdr:to>
      <xdr:col>0</xdr:col>
      <xdr:colOff>556260</xdr:colOff>
      <xdr:row>101</xdr:row>
      <xdr:rowOff>53340</xdr:rowOff>
    </xdr:to>
    <xdr:sp macro="" textlink="">
      <xdr:nvSpPr>
        <xdr:cNvPr id="11298379" name="Text Box 21">
          <a:extLst>
            <a:ext uri="{FF2B5EF4-FFF2-40B4-BE49-F238E27FC236}">
              <a16:creationId xmlns:a16="http://schemas.microsoft.com/office/drawing/2014/main" id="{790C7996-D82B-4963-8B62-F8904CB9D52C}"/>
            </a:ext>
          </a:extLst>
        </xdr:cNvPr>
        <xdr:cNvSpPr txBox="1">
          <a:spLocks noChangeArrowheads="1"/>
        </xdr:cNvSpPr>
      </xdr:nvSpPr>
      <xdr:spPr bwMode="auto">
        <a:xfrm>
          <a:off x="510540" y="16771620"/>
          <a:ext cx="457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556260</xdr:colOff>
      <xdr:row>100</xdr:row>
      <xdr:rowOff>144780</xdr:rowOff>
    </xdr:to>
    <xdr:sp macro="" textlink="">
      <xdr:nvSpPr>
        <xdr:cNvPr id="11298380" name="Text Box 22">
          <a:extLst>
            <a:ext uri="{FF2B5EF4-FFF2-40B4-BE49-F238E27FC236}">
              <a16:creationId xmlns:a16="http://schemas.microsoft.com/office/drawing/2014/main" id="{8AF5AF2D-5E17-4572-8C86-7D3EC8366B74}"/>
            </a:ext>
          </a:extLst>
        </xdr:cNvPr>
        <xdr:cNvSpPr txBox="1">
          <a:spLocks noChangeArrowheads="1"/>
        </xdr:cNvSpPr>
      </xdr:nvSpPr>
      <xdr:spPr bwMode="auto">
        <a:xfrm>
          <a:off x="510540" y="166801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556260</xdr:colOff>
      <xdr:row>100</xdr:row>
      <xdr:rowOff>144780</xdr:rowOff>
    </xdr:to>
    <xdr:sp macro="" textlink="">
      <xdr:nvSpPr>
        <xdr:cNvPr id="11298381" name="Text Box 23">
          <a:extLst>
            <a:ext uri="{FF2B5EF4-FFF2-40B4-BE49-F238E27FC236}">
              <a16:creationId xmlns:a16="http://schemas.microsoft.com/office/drawing/2014/main" id="{A9185421-3932-4C9C-AE0D-40179BFDB709}"/>
            </a:ext>
          </a:extLst>
        </xdr:cNvPr>
        <xdr:cNvSpPr txBox="1">
          <a:spLocks noChangeArrowheads="1"/>
        </xdr:cNvSpPr>
      </xdr:nvSpPr>
      <xdr:spPr bwMode="auto">
        <a:xfrm>
          <a:off x="510540" y="166801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556260</xdr:colOff>
      <xdr:row>100</xdr:row>
      <xdr:rowOff>144780</xdr:rowOff>
    </xdr:to>
    <xdr:sp macro="" textlink="">
      <xdr:nvSpPr>
        <xdr:cNvPr id="11298382" name="Text Box 24">
          <a:extLst>
            <a:ext uri="{FF2B5EF4-FFF2-40B4-BE49-F238E27FC236}">
              <a16:creationId xmlns:a16="http://schemas.microsoft.com/office/drawing/2014/main" id="{F277B3EB-BDFD-46F2-B202-E0BB4625027B}"/>
            </a:ext>
          </a:extLst>
        </xdr:cNvPr>
        <xdr:cNvSpPr txBox="1">
          <a:spLocks noChangeArrowheads="1"/>
        </xdr:cNvSpPr>
      </xdr:nvSpPr>
      <xdr:spPr bwMode="auto">
        <a:xfrm>
          <a:off x="510540" y="166801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556260</xdr:colOff>
      <xdr:row>100</xdr:row>
      <xdr:rowOff>144780</xdr:rowOff>
    </xdr:to>
    <xdr:sp macro="" textlink="">
      <xdr:nvSpPr>
        <xdr:cNvPr id="11298383" name="Text Box 25">
          <a:extLst>
            <a:ext uri="{FF2B5EF4-FFF2-40B4-BE49-F238E27FC236}">
              <a16:creationId xmlns:a16="http://schemas.microsoft.com/office/drawing/2014/main" id="{9F579B90-5924-46F7-B074-5CBC6935CFFF}"/>
            </a:ext>
          </a:extLst>
        </xdr:cNvPr>
        <xdr:cNvSpPr txBox="1">
          <a:spLocks noChangeArrowheads="1"/>
        </xdr:cNvSpPr>
      </xdr:nvSpPr>
      <xdr:spPr bwMode="auto">
        <a:xfrm>
          <a:off x="510540" y="166801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556260</xdr:colOff>
      <xdr:row>100</xdr:row>
      <xdr:rowOff>144780</xdr:rowOff>
    </xdr:to>
    <xdr:sp macro="" textlink="">
      <xdr:nvSpPr>
        <xdr:cNvPr id="11298384" name="Text Box 26">
          <a:extLst>
            <a:ext uri="{FF2B5EF4-FFF2-40B4-BE49-F238E27FC236}">
              <a16:creationId xmlns:a16="http://schemas.microsoft.com/office/drawing/2014/main" id="{B0F7C6C5-A571-4CA5-A874-E2D8DE41114A}"/>
            </a:ext>
          </a:extLst>
        </xdr:cNvPr>
        <xdr:cNvSpPr txBox="1">
          <a:spLocks noChangeArrowheads="1"/>
        </xdr:cNvSpPr>
      </xdr:nvSpPr>
      <xdr:spPr bwMode="auto">
        <a:xfrm>
          <a:off x="510540" y="166801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556260</xdr:colOff>
      <xdr:row>100</xdr:row>
      <xdr:rowOff>144780</xdr:rowOff>
    </xdr:to>
    <xdr:sp macro="" textlink="">
      <xdr:nvSpPr>
        <xdr:cNvPr id="11298385" name="Text Box 27">
          <a:extLst>
            <a:ext uri="{FF2B5EF4-FFF2-40B4-BE49-F238E27FC236}">
              <a16:creationId xmlns:a16="http://schemas.microsoft.com/office/drawing/2014/main" id="{BF98454D-506C-490D-806F-2C97BF76F0C4}"/>
            </a:ext>
          </a:extLst>
        </xdr:cNvPr>
        <xdr:cNvSpPr txBox="1">
          <a:spLocks noChangeArrowheads="1"/>
        </xdr:cNvSpPr>
      </xdr:nvSpPr>
      <xdr:spPr bwMode="auto">
        <a:xfrm>
          <a:off x="510540" y="166801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556260</xdr:colOff>
      <xdr:row>100</xdr:row>
      <xdr:rowOff>144780</xdr:rowOff>
    </xdr:to>
    <xdr:sp macro="" textlink="">
      <xdr:nvSpPr>
        <xdr:cNvPr id="11298386" name="Text Box 28">
          <a:extLst>
            <a:ext uri="{FF2B5EF4-FFF2-40B4-BE49-F238E27FC236}">
              <a16:creationId xmlns:a16="http://schemas.microsoft.com/office/drawing/2014/main" id="{575AD6E6-7929-49F3-ABE7-C7C8C3637975}"/>
            </a:ext>
          </a:extLst>
        </xdr:cNvPr>
        <xdr:cNvSpPr txBox="1">
          <a:spLocks noChangeArrowheads="1"/>
        </xdr:cNvSpPr>
      </xdr:nvSpPr>
      <xdr:spPr bwMode="auto">
        <a:xfrm>
          <a:off x="510540" y="166801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99</xdr:row>
      <xdr:rowOff>0</xdr:rowOff>
    </xdr:from>
    <xdr:to>
      <xdr:col>4</xdr:col>
      <xdr:colOff>373380</xdr:colOff>
      <xdr:row>99</xdr:row>
      <xdr:rowOff>144780</xdr:rowOff>
    </xdr:to>
    <xdr:sp macro="" textlink="">
      <xdr:nvSpPr>
        <xdr:cNvPr id="11298387" name="Text Box 29">
          <a:extLst>
            <a:ext uri="{FF2B5EF4-FFF2-40B4-BE49-F238E27FC236}">
              <a16:creationId xmlns:a16="http://schemas.microsoft.com/office/drawing/2014/main" id="{85B4DF02-9D14-4617-86DE-EF8BD1BD4CE0}"/>
            </a:ext>
          </a:extLst>
        </xdr:cNvPr>
        <xdr:cNvSpPr txBox="1">
          <a:spLocks noChangeArrowheads="1"/>
        </xdr:cNvSpPr>
      </xdr:nvSpPr>
      <xdr:spPr bwMode="auto">
        <a:xfrm>
          <a:off x="3246120" y="1645920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99</xdr:row>
      <xdr:rowOff>0</xdr:rowOff>
    </xdr:from>
    <xdr:to>
      <xdr:col>4</xdr:col>
      <xdr:colOff>373380</xdr:colOff>
      <xdr:row>99</xdr:row>
      <xdr:rowOff>144780</xdr:rowOff>
    </xdr:to>
    <xdr:sp macro="" textlink="">
      <xdr:nvSpPr>
        <xdr:cNvPr id="11298388" name="Text Box 30">
          <a:extLst>
            <a:ext uri="{FF2B5EF4-FFF2-40B4-BE49-F238E27FC236}">
              <a16:creationId xmlns:a16="http://schemas.microsoft.com/office/drawing/2014/main" id="{3C9E6131-F600-4F99-AC24-C8320D7911C6}"/>
            </a:ext>
          </a:extLst>
        </xdr:cNvPr>
        <xdr:cNvSpPr txBox="1">
          <a:spLocks noChangeArrowheads="1"/>
        </xdr:cNvSpPr>
      </xdr:nvSpPr>
      <xdr:spPr bwMode="auto">
        <a:xfrm>
          <a:off x="3246120" y="1645920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0.91564</cdr:x>
      <cdr:y>0.50267</cdr:y>
    </cdr:from>
    <cdr:to>
      <cdr:x>0.97293</cdr:x>
      <cdr:y>0.69295</cdr:y>
    </cdr:to>
    <cdr:sp macro="" textlink="">
      <cdr:nvSpPr>
        <cdr:cNvPr id="112230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90356" y="1346976"/>
          <a:ext cx="261766" cy="561799"/>
        </a:xfrm>
        <a:prstGeom xmlns:a="http://schemas.openxmlformats.org/drawingml/2006/main" prst="upArrow">
          <a:avLst>
            <a:gd name="adj1" fmla="val 50000"/>
            <a:gd name="adj2" fmla="val 5365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0.59335</cdr:x>
      <cdr:y>0.27847</cdr:y>
    </cdr:from>
    <cdr:to>
      <cdr:x>0.59433</cdr:x>
      <cdr:y>0.27561</cdr:y>
    </cdr:to>
    <cdr:sp macro="" textlink="">
      <cdr:nvSpPr>
        <cdr:cNvPr id="112332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3900" y="666750"/>
          <a:ext cx="247650" cy="663585"/>
        </a:xfrm>
        <a:prstGeom xmlns:a="http://schemas.openxmlformats.org/drawingml/2006/main" prst="downArrow">
          <a:avLst>
            <a:gd name="adj1" fmla="val 50000"/>
            <a:gd name="adj2" fmla="val 5399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0.94467</cdr:x>
      <cdr:y>0.37024</cdr:y>
    </cdr:from>
    <cdr:to>
      <cdr:x>1</cdr:x>
      <cdr:y>0.61405</cdr:y>
    </cdr:to>
    <cdr:sp macro="" textlink="">
      <cdr:nvSpPr>
        <cdr:cNvPr id="42393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1025" y="815340"/>
          <a:ext cx="257175" cy="536911"/>
        </a:xfrm>
        <a:prstGeom xmlns:a="http://schemas.openxmlformats.org/drawingml/2006/main" prst="downArrow">
          <a:avLst>
            <a:gd name="adj1" fmla="val 50000"/>
            <a:gd name="adj2" fmla="val 4170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0.61528</cdr:x>
      <cdr:y>0.33787</cdr:y>
    </cdr:from>
    <cdr:to>
      <cdr:x>0.65173</cdr:x>
      <cdr:y>0.31302</cdr:y>
    </cdr:to>
    <cdr:sp macro="" textlink="">
      <cdr:nvSpPr>
        <cdr:cNvPr id="1124353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91050" y="714375"/>
          <a:ext cx="190500" cy="646771"/>
        </a:xfrm>
        <a:prstGeom xmlns:a="http://schemas.openxmlformats.org/drawingml/2006/main" prst="downArrow">
          <a:avLst>
            <a:gd name="adj1" fmla="val 50000"/>
            <a:gd name="adj2" fmla="val 453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66</xdr:row>
      <xdr:rowOff>22860</xdr:rowOff>
    </xdr:from>
    <xdr:to>
      <xdr:col>8</xdr:col>
      <xdr:colOff>243840</xdr:colOff>
      <xdr:row>83</xdr:row>
      <xdr:rowOff>83820</xdr:rowOff>
    </xdr:to>
    <xdr:graphicFrame macro="">
      <xdr:nvGraphicFramePr>
        <xdr:cNvPr id="11736279" name="Chart 1">
          <a:extLst>
            <a:ext uri="{FF2B5EF4-FFF2-40B4-BE49-F238E27FC236}">
              <a16:creationId xmlns:a16="http://schemas.microsoft.com/office/drawing/2014/main" id="{FE45CAD9-D740-4032-B477-41F22AA51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53340</xdr:rowOff>
    </xdr:from>
    <xdr:to>
      <xdr:col>6</xdr:col>
      <xdr:colOff>342900</xdr:colOff>
      <xdr:row>35</xdr:row>
      <xdr:rowOff>7620</xdr:rowOff>
    </xdr:to>
    <xdr:graphicFrame macro="">
      <xdr:nvGraphicFramePr>
        <xdr:cNvPr id="11736280" name="Chart 2">
          <a:extLst>
            <a:ext uri="{FF2B5EF4-FFF2-40B4-BE49-F238E27FC236}">
              <a16:creationId xmlns:a16="http://schemas.microsoft.com/office/drawing/2014/main" id="{8835A9A5-F480-4492-9B6A-722FF5FB5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7620</xdr:rowOff>
    </xdr:from>
    <xdr:to>
      <xdr:col>6</xdr:col>
      <xdr:colOff>342900</xdr:colOff>
      <xdr:row>50</xdr:row>
      <xdr:rowOff>0</xdr:rowOff>
    </xdr:to>
    <xdr:graphicFrame macro="">
      <xdr:nvGraphicFramePr>
        <xdr:cNvPr id="11736281" name="Chart 3">
          <a:extLst>
            <a:ext uri="{FF2B5EF4-FFF2-40B4-BE49-F238E27FC236}">
              <a16:creationId xmlns:a16="http://schemas.microsoft.com/office/drawing/2014/main" id="{04031FB1-118E-49AF-8A8B-69DBAFEB0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736282" name="Text Box 5">
          <a:extLst>
            <a:ext uri="{FF2B5EF4-FFF2-40B4-BE49-F238E27FC236}">
              <a16:creationId xmlns:a16="http://schemas.microsoft.com/office/drawing/2014/main" id="{5984B563-E431-4B7A-9003-3E116622494F}"/>
            </a:ext>
          </a:extLst>
        </xdr:cNvPr>
        <xdr:cNvSpPr txBox="1">
          <a:spLocks noChangeArrowheads="1"/>
        </xdr:cNvSpPr>
      </xdr:nvSpPr>
      <xdr:spPr bwMode="auto">
        <a:xfrm>
          <a:off x="510540" y="175793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562610</xdr:colOff>
      <xdr:row>22</xdr:row>
      <xdr:rowOff>635</xdr:rowOff>
    </xdr:from>
    <xdr:to>
      <xdr:col>8</xdr:col>
      <xdr:colOff>521418</xdr:colOff>
      <xdr:row>25</xdr:row>
      <xdr:rowOff>93185</xdr:rowOff>
    </xdr:to>
    <xdr:sp macro="" textlink="">
      <xdr:nvSpPr>
        <xdr:cNvPr id="1051654" name="AutoShape 6">
          <a:extLst>
            <a:ext uri="{FF2B5EF4-FFF2-40B4-BE49-F238E27FC236}">
              <a16:creationId xmlns:a16="http://schemas.microsoft.com/office/drawing/2014/main" id="{E08C80A3-24FC-419D-A0D8-4512BC7BF5B7}"/>
            </a:ext>
          </a:extLst>
        </xdr:cNvPr>
        <xdr:cNvSpPr>
          <a:spLocks/>
        </xdr:cNvSpPr>
      </xdr:nvSpPr>
      <xdr:spPr bwMode="auto">
        <a:xfrm>
          <a:off x="4867910" y="3985895"/>
          <a:ext cx="1299928" cy="549750"/>
        </a:xfrm>
        <a:prstGeom prst="borderCallout1">
          <a:avLst>
            <a:gd name="adj1" fmla="val 12194"/>
            <a:gd name="adj2" fmla="val -8931"/>
            <a:gd name="adj3" fmla="val 23163"/>
            <a:gd name="adj4" fmla="val -2291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473074</xdr:colOff>
      <xdr:row>36</xdr:row>
      <xdr:rowOff>111760</xdr:rowOff>
    </xdr:from>
    <xdr:to>
      <xdr:col>8</xdr:col>
      <xdr:colOff>600516</xdr:colOff>
      <xdr:row>38</xdr:row>
      <xdr:rowOff>144326</xdr:rowOff>
    </xdr:to>
    <xdr:sp macro="" textlink="">
      <xdr:nvSpPr>
        <xdr:cNvPr id="1051655" name="AutoShape 7">
          <a:extLst>
            <a:ext uri="{FF2B5EF4-FFF2-40B4-BE49-F238E27FC236}">
              <a16:creationId xmlns:a16="http://schemas.microsoft.com/office/drawing/2014/main" id="{9BB488D8-022E-41C3-810B-D561AC013FC2}"/>
            </a:ext>
          </a:extLst>
        </xdr:cNvPr>
        <xdr:cNvSpPr>
          <a:spLocks/>
        </xdr:cNvSpPr>
      </xdr:nvSpPr>
      <xdr:spPr bwMode="auto">
        <a:xfrm>
          <a:off x="4778374" y="6230620"/>
          <a:ext cx="1468562" cy="337366"/>
        </a:xfrm>
        <a:prstGeom prst="borderCallout1">
          <a:avLst>
            <a:gd name="adj1" fmla="val 18519"/>
            <a:gd name="adj2" fmla="val -8694"/>
            <a:gd name="adj3" fmla="val 33861"/>
            <a:gd name="adj4" fmla="val -16408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86</xdr:row>
      <xdr:rowOff>0</xdr:rowOff>
    </xdr:from>
    <xdr:to>
      <xdr:col>4</xdr:col>
      <xdr:colOff>388620</xdr:colOff>
      <xdr:row>86</xdr:row>
      <xdr:rowOff>152400</xdr:rowOff>
    </xdr:to>
    <xdr:sp macro="" textlink="">
      <xdr:nvSpPr>
        <xdr:cNvPr id="11736285" name="Text Box 8">
          <a:extLst>
            <a:ext uri="{FF2B5EF4-FFF2-40B4-BE49-F238E27FC236}">
              <a16:creationId xmlns:a16="http://schemas.microsoft.com/office/drawing/2014/main" id="{09C5BACD-CC61-4FD8-BC10-E61E2726FF6B}"/>
            </a:ext>
          </a:extLst>
        </xdr:cNvPr>
        <xdr:cNvSpPr txBox="1">
          <a:spLocks noChangeArrowheads="1"/>
        </xdr:cNvSpPr>
      </xdr:nvSpPr>
      <xdr:spPr bwMode="auto">
        <a:xfrm>
          <a:off x="3246120" y="148132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148590</xdr:colOff>
      <xdr:row>82</xdr:row>
      <xdr:rowOff>17145</xdr:rowOff>
    </xdr:from>
    <xdr:ext cx="1440378" cy="153863"/>
    <xdr:sp macro="" textlink="">
      <xdr:nvSpPr>
        <xdr:cNvPr id="1051657" name="Text Box 9">
          <a:extLst>
            <a:ext uri="{FF2B5EF4-FFF2-40B4-BE49-F238E27FC236}">
              <a16:creationId xmlns:a16="http://schemas.microsoft.com/office/drawing/2014/main" id="{00131A2E-1FAE-49A4-A63B-87DCFA86B18C}"/>
            </a:ext>
          </a:extLst>
        </xdr:cNvPr>
        <xdr:cNvSpPr txBox="1">
          <a:spLocks noChangeArrowheads="1"/>
        </xdr:cNvSpPr>
      </xdr:nvSpPr>
      <xdr:spPr bwMode="auto">
        <a:xfrm>
          <a:off x="209550" y="1430655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86</xdr:row>
      <xdr:rowOff>0</xdr:rowOff>
    </xdr:from>
    <xdr:to>
      <xdr:col>4</xdr:col>
      <xdr:colOff>388620</xdr:colOff>
      <xdr:row>86</xdr:row>
      <xdr:rowOff>152400</xdr:rowOff>
    </xdr:to>
    <xdr:sp macro="" textlink="">
      <xdr:nvSpPr>
        <xdr:cNvPr id="11736287" name="Text Box 19">
          <a:extLst>
            <a:ext uri="{FF2B5EF4-FFF2-40B4-BE49-F238E27FC236}">
              <a16:creationId xmlns:a16="http://schemas.microsoft.com/office/drawing/2014/main" id="{BF9A2B65-41BF-491B-9444-C199CC852E6B}"/>
            </a:ext>
          </a:extLst>
        </xdr:cNvPr>
        <xdr:cNvSpPr txBox="1">
          <a:spLocks noChangeArrowheads="1"/>
        </xdr:cNvSpPr>
      </xdr:nvSpPr>
      <xdr:spPr bwMode="auto">
        <a:xfrm>
          <a:off x="3246120" y="148132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91440</xdr:rowOff>
    </xdr:from>
    <xdr:to>
      <xdr:col>0</xdr:col>
      <xdr:colOff>571500</xdr:colOff>
      <xdr:row>101</xdr:row>
      <xdr:rowOff>60960</xdr:rowOff>
    </xdr:to>
    <xdr:sp macro="" textlink="">
      <xdr:nvSpPr>
        <xdr:cNvPr id="11736288" name="Text Box 20">
          <a:extLst>
            <a:ext uri="{FF2B5EF4-FFF2-40B4-BE49-F238E27FC236}">
              <a16:creationId xmlns:a16="http://schemas.microsoft.com/office/drawing/2014/main" id="{3A7812DD-ED4C-4769-84E3-6BF03EAF5BC9}"/>
            </a:ext>
          </a:extLst>
        </xdr:cNvPr>
        <xdr:cNvSpPr txBox="1">
          <a:spLocks noChangeArrowheads="1"/>
        </xdr:cNvSpPr>
      </xdr:nvSpPr>
      <xdr:spPr bwMode="auto">
        <a:xfrm>
          <a:off x="510540" y="1767078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736289" name="Text Box 21">
          <a:extLst>
            <a:ext uri="{FF2B5EF4-FFF2-40B4-BE49-F238E27FC236}">
              <a16:creationId xmlns:a16="http://schemas.microsoft.com/office/drawing/2014/main" id="{11C6736C-571C-4ADC-99CE-094EAE4E8975}"/>
            </a:ext>
          </a:extLst>
        </xdr:cNvPr>
        <xdr:cNvSpPr txBox="1">
          <a:spLocks noChangeArrowheads="1"/>
        </xdr:cNvSpPr>
      </xdr:nvSpPr>
      <xdr:spPr bwMode="auto">
        <a:xfrm>
          <a:off x="510540" y="175793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91440</xdr:rowOff>
    </xdr:from>
    <xdr:to>
      <xdr:col>0</xdr:col>
      <xdr:colOff>571500</xdr:colOff>
      <xdr:row>101</xdr:row>
      <xdr:rowOff>60960</xdr:rowOff>
    </xdr:to>
    <xdr:sp macro="" textlink="">
      <xdr:nvSpPr>
        <xdr:cNvPr id="11736290" name="Text Box 22">
          <a:extLst>
            <a:ext uri="{FF2B5EF4-FFF2-40B4-BE49-F238E27FC236}">
              <a16:creationId xmlns:a16="http://schemas.microsoft.com/office/drawing/2014/main" id="{642F3976-3565-46FE-ACD2-2C6CBCE64A3D}"/>
            </a:ext>
          </a:extLst>
        </xdr:cNvPr>
        <xdr:cNvSpPr txBox="1">
          <a:spLocks noChangeArrowheads="1"/>
        </xdr:cNvSpPr>
      </xdr:nvSpPr>
      <xdr:spPr bwMode="auto">
        <a:xfrm>
          <a:off x="510540" y="1767078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736291" name="Text Box 23">
          <a:extLst>
            <a:ext uri="{FF2B5EF4-FFF2-40B4-BE49-F238E27FC236}">
              <a16:creationId xmlns:a16="http://schemas.microsoft.com/office/drawing/2014/main" id="{EBA24DBC-F837-41D6-90F6-3B22598D0D60}"/>
            </a:ext>
          </a:extLst>
        </xdr:cNvPr>
        <xdr:cNvSpPr txBox="1">
          <a:spLocks noChangeArrowheads="1"/>
        </xdr:cNvSpPr>
      </xdr:nvSpPr>
      <xdr:spPr bwMode="auto">
        <a:xfrm>
          <a:off x="510540" y="175793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736292" name="Text Box 24">
          <a:extLst>
            <a:ext uri="{FF2B5EF4-FFF2-40B4-BE49-F238E27FC236}">
              <a16:creationId xmlns:a16="http://schemas.microsoft.com/office/drawing/2014/main" id="{1B81D5AF-F139-4D97-BAFB-00DE6669078F}"/>
            </a:ext>
          </a:extLst>
        </xdr:cNvPr>
        <xdr:cNvSpPr txBox="1">
          <a:spLocks noChangeArrowheads="1"/>
        </xdr:cNvSpPr>
      </xdr:nvSpPr>
      <xdr:spPr bwMode="auto">
        <a:xfrm>
          <a:off x="510540" y="175793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736293" name="Text Box 25">
          <a:extLst>
            <a:ext uri="{FF2B5EF4-FFF2-40B4-BE49-F238E27FC236}">
              <a16:creationId xmlns:a16="http://schemas.microsoft.com/office/drawing/2014/main" id="{683BF4E2-7D2C-47C9-AEF2-9A76AB78402B}"/>
            </a:ext>
          </a:extLst>
        </xdr:cNvPr>
        <xdr:cNvSpPr txBox="1">
          <a:spLocks noChangeArrowheads="1"/>
        </xdr:cNvSpPr>
      </xdr:nvSpPr>
      <xdr:spPr bwMode="auto">
        <a:xfrm>
          <a:off x="510540" y="175793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736294" name="Text Box 26">
          <a:extLst>
            <a:ext uri="{FF2B5EF4-FFF2-40B4-BE49-F238E27FC236}">
              <a16:creationId xmlns:a16="http://schemas.microsoft.com/office/drawing/2014/main" id="{8AF4A8FF-2C9E-401C-BD5E-5BBE7A60CA81}"/>
            </a:ext>
          </a:extLst>
        </xdr:cNvPr>
        <xdr:cNvSpPr txBox="1">
          <a:spLocks noChangeArrowheads="1"/>
        </xdr:cNvSpPr>
      </xdr:nvSpPr>
      <xdr:spPr bwMode="auto">
        <a:xfrm>
          <a:off x="510540" y="175793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736295" name="Text Box 27">
          <a:extLst>
            <a:ext uri="{FF2B5EF4-FFF2-40B4-BE49-F238E27FC236}">
              <a16:creationId xmlns:a16="http://schemas.microsoft.com/office/drawing/2014/main" id="{A4843086-79E9-43BF-8199-38759B4A7EFA}"/>
            </a:ext>
          </a:extLst>
        </xdr:cNvPr>
        <xdr:cNvSpPr txBox="1">
          <a:spLocks noChangeArrowheads="1"/>
        </xdr:cNvSpPr>
      </xdr:nvSpPr>
      <xdr:spPr bwMode="auto">
        <a:xfrm>
          <a:off x="510540" y="175793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736296" name="Text Box 28">
          <a:extLst>
            <a:ext uri="{FF2B5EF4-FFF2-40B4-BE49-F238E27FC236}">
              <a16:creationId xmlns:a16="http://schemas.microsoft.com/office/drawing/2014/main" id="{33B4A5FF-3A81-47D9-8A84-90D39D2A8C54}"/>
            </a:ext>
          </a:extLst>
        </xdr:cNvPr>
        <xdr:cNvSpPr txBox="1">
          <a:spLocks noChangeArrowheads="1"/>
        </xdr:cNvSpPr>
      </xdr:nvSpPr>
      <xdr:spPr bwMode="auto">
        <a:xfrm>
          <a:off x="510540" y="175793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571500</xdr:colOff>
      <xdr:row>100</xdr:row>
      <xdr:rowOff>152400</xdr:rowOff>
    </xdr:to>
    <xdr:sp macro="" textlink="">
      <xdr:nvSpPr>
        <xdr:cNvPr id="11736297" name="Text Box 29">
          <a:extLst>
            <a:ext uri="{FF2B5EF4-FFF2-40B4-BE49-F238E27FC236}">
              <a16:creationId xmlns:a16="http://schemas.microsoft.com/office/drawing/2014/main" id="{A5B38988-6D44-408E-8BD6-8A5E4453BF83}"/>
            </a:ext>
          </a:extLst>
        </xdr:cNvPr>
        <xdr:cNvSpPr txBox="1">
          <a:spLocks noChangeArrowheads="1"/>
        </xdr:cNvSpPr>
      </xdr:nvSpPr>
      <xdr:spPr bwMode="auto">
        <a:xfrm>
          <a:off x="510540" y="175793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99</xdr:row>
      <xdr:rowOff>0</xdr:rowOff>
    </xdr:from>
    <xdr:to>
      <xdr:col>4</xdr:col>
      <xdr:colOff>388620</xdr:colOff>
      <xdr:row>99</xdr:row>
      <xdr:rowOff>152400</xdr:rowOff>
    </xdr:to>
    <xdr:sp macro="" textlink="">
      <xdr:nvSpPr>
        <xdr:cNvPr id="11736298" name="Text Box 30">
          <a:extLst>
            <a:ext uri="{FF2B5EF4-FFF2-40B4-BE49-F238E27FC236}">
              <a16:creationId xmlns:a16="http://schemas.microsoft.com/office/drawing/2014/main" id="{D09B59D7-B849-4CB9-933B-29F46EA27AD1}"/>
            </a:ext>
          </a:extLst>
        </xdr:cNvPr>
        <xdr:cNvSpPr txBox="1">
          <a:spLocks noChangeArrowheads="1"/>
        </xdr:cNvSpPr>
      </xdr:nvSpPr>
      <xdr:spPr bwMode="auto">
        <a:xfrm>
          <a:off x="3246120" y="173583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99</xdr:row>
      <xdr:rowOff>0</xdr:rowOff>
    </xdr:from>
    <xdr:to>
      <xdr:col>4</xdr:col>
      <xdr:colOff>388620</xdr:colOff>
      <xdr:row>99</xdr:row>
      <xdr:rowOff>152400</xdr:rowOff>
    </xdr:to>
    <xdr:sp macro="" textlink="">
      <xdr:nvSpPr>
        <xdr:cNvPr id="11736299" name="Text Box 31">
          <a:extLst>
            <a:ext uri="{FF2B5EF4-FFF2-40B4-BE49-F238E27FC236}">
              <a16:creationId xmlns:a16="http://schemas.microsoft.com/office/drawing/2014/main" id="{E63622E1-492A-4DE2-A7BC-F127CC48DB0B}"/>
            </a:ext>
          </a:extLst>
        </xdr:cNvPr>
        <xdr:cNvSpPr txBox="1">
          <a:spLocks noChangeArrowheads="1"/>
        </xdr:cNvSpPr>
      </xdr:nvSpPr>
      <xdr:spPr bwMode="auto">
        <a:xfrm>
          <a:off x="3246120" y="173583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0.91585</cdr:x>
      <cdr:y>0.51059</cdr:y>
    </cdr:from>
    <cdr:to>
      <cdr:x>0.9751</cdr:x>
      <cdr:y>0.68903</cdr:y>
    </cdr:to>
    <cdr:sp macro="" textlink="">
      <cdr:nvSpPr>
        <cdr:cNvPr id="105267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0440" y="1439069"/>
          <a:ext cx="284795" cy="565130"/>
        </a:xfrm>
        <a:prstGeom xmlns:a="http://schemas.openxmlformats.org/drawingml/2006/main" prst="upArrow">
          <a:avLst>
            <a:gd name="adj1" fmla="val 50000"/>
            <a:gd name="adj2" fmla="val 4960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0.59139</cdr:x>
      <cdr:y>0.34036</cdr:y>
    </cdr:from>
    <cdr:to>
      <cdr:x>0.59359</cdr:x>
      <cdr:y>0.33774</cdr:y>
    </cdr:to>
    <cdr:sp macro="" textlink="">
      <cdr:nvSpPr>
        <cdr:cNvPr id="105369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2950" y="800100"/>
          <a:ext cx="228600" cy="525647"/>
        </a:xfrm>
        <a:prstGeom xmlns:a="http://schemas.openxmlformats.org/drawingml/2006/main" prst="downArrow">
          <a:avLst>
            <a:gd name="adj1" fmla="val 50000"/>
            <a:gd name="adj2" fmla="val 4135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0.60003</cdr:x>
      <cdr:y>0.35851</cdr:y>
    </cdr:from>
    <cdr:to>
      <cdr:x>0.62474</cdr:x>
      <cdr:y>0.32316</cdr:y>
    </cdr:to>
    <cdr:sp macro="" textlink="">
      <cdr:nvSpPr>
        <cdr:cNvPr id="105472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4850" y="819151"/>
          <a:ext cx="276225" cy="546946"/>
        </a:xfrm>
        <a:prstGeom xmlns:a="http://schemas.openxmlformats.org/drawingml/2006/main" prst="downArrow">
          <a:avLst>
            <a:gd name="adj1" fmla="val 50000"/>
            <a:gd name="adj2" fmla="val 3971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76200</xdr:rowOff>
    </xdr:from>
    <xdr:to>
      <xdr:col>8</xdr:col>
      <xdr:colOff>137160</xdr:colOff>
      <xdr:row>83</xdr:row>
      <xdr:rowOff>68580</xdr:rowOff>
    </xdr:to>
    <xdr:graphicFrame macro="">
      <xdr:nvGraphicFramePr>
        <xdr:cNvPr id="11580749" name="Chart 1">
          <a:extLst>
            <a:ext uri="{FF2B5EF4-FFF2-40B4-BE49-F238E27FC236}">
              <a16:creationId xmlns:a16="http://schemas.microsoft.com/office/drawing/2014/main" id="{958ED3C5-0C0E-4218-A57F-1129A62FC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121920</xdr:rowOff>
    </xdr:from>
    <xdr:to>
      <xdr:col>6</xdr:col>
      <xdr:colOff>342900</xdr:colOff>
      <xdr:row>36</xdr:row>
      <xdr:rowOff>30480</xdr:rowOff>
    </xdr:to>
    <xdr:graphicFrame macro="">
      <xdr:nvGraphicFramePr>
        <xdr:cNvPr id="11580750" name="Chart 2">
          <a:extLst>
            <a:ext uri="{FF2B5EF4-FFF2-40B4-BE49-F238E27FC236}">
              <a16:creationId xmlns:a16="http://schemas.microsoft.com/office/drawing/2014/main" id="{78114E6E-2ADA-4715-9073-8586E4008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45720</xdr:colOff>
      <xdr:row>36</xdr:row>
      <xdr:rowOff>7620</xdr:rowOff>
    </xdr:from>
    <xdr:to>
      <xdr:col>6</xdr:col>
      <xdr:colOff>388620</xdr:colOff>
      <xdr:row>51</xdr:row>
      <xdr:rowOff>7620</xdr:rowOff>
    </xdr:to>
    <xdr:graphicFrame macro="">
      <xdr:nvGraphicFramePr>
        <xdr:cNvPr id="11580751" name="Chart 3">
          <a:extLst>
            <a:ext uri="{FF2B5EF4-FFF2-40B4-BE49-F238E27FC236}">
              <a16:creationId xmlns:a16="http://schemas.microsoft.com/office/drawing/2014/main" id="{DDBC71A2-CBEE-4EEE-9087-A589B552E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97</xdr:row>
      <xdr:rowOff>0</xdr:rowOff>
    </xdr:from>
    <xdr:to>
      <xdr:col>0</xdr:col>
      <xdr:colOff>571500</xdr:colOff>
      <xdr:row>98</xdr:row>
      <xdr:rowOff>38100</xdr:rowOff>
    </xdr:to>
    <xdr:sp macro="" textlink="">
      <xdr:nvSpPr>
        <xdr:cNvPr id="11580752" name="Text Box 5">
          <a:extLst>
            <a:ext uri="{FF2B5EF4-FFF2-40B4-BE49-F238E27FC236}">
              <a16:creationId xmlns:a16="http://schemas.microsoft.com/office/drawing/2014/main" id="{2D34D458-57F0-4036-91F1-C3D9E57D2D44}"/>
            </a:ext>
          </a:extLst>
        </xdr:cNvPr>
        <xdr:cNvSpPr txBox="1">
          <a:spLocks noChangeArrowheads="1"/>
        </xdr:cNvSpPr>
      </xdr:nvSpPr>
      <xdr:spPr bwMode="auto">
        <a:xfrm>
          <a:off x="510540" y="17251680"/>
          <a:ext cx="60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537211</xdr:colOff>
      <xdr:row>22</xdr:row>
      <xdr:rowOff>85725</xdr:rowOff>
    </xdr:from>
    <xdr:to>
      <xdr:col>8</xdr:col>
      <xdr:colOff>489692</xdr:colOff>
      <xdr:row>26</xdr:row>
      <xdr:rowOff>7626</xdr:rowOff>
    </xdr:to>
    <xdr:sp macro="" textlink="">
      <xdr:nvSpPr>
        <xdr:cNvPr id="273414" name="AutoShape 6">
          <a:extLst>
            <a:ext uri="{FF2B5EF4-FFF2-40B4-BE49-F238E27FC236}">
              <a16:creationId xmlns:a16="http://schemas.microsoft.com/office/drawing/2014/main" id="{B992FCDF-AC2C-4867-9370-40491FB47AFB}"/>
            </a:ext>
          </a:extLst>
        </xdr:cNvPr>
        <xdr:cNvSpPr>
          <a:spLocks/>
        </xdr:cNvSpPr>
      </xdr:nvSpPr>
      <xdr:spPr bwMode="auto">
        <a:xfrm>
          <a:off x="4842511" y="4063365"/>
          <a:ext cx="1331701" cy="531501"/>
        </a:xfrm>
        <a:prstGeom prst="borderCallout1">
          <a:avLst>
            <a:gd name="adj1" fmla="val 12194"/>
            <a:gd name="adj2" fmla="val -8931"/>
            <a:gd name="adj3" fmla="val 25938"/>
            <a:gd name="adj4" fmla="val -1370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495935</xdr:colOff>
      <xdr:row>37</xdr:row>
      <xdr:rowOff>132080</xdr:rowOff>
    </xdr:from>
    <xdr:to>
      <xdr:col>8</xdr:col>
      <xdr:colOff>422403</xdr:colOff>
      <xdr:row>40</xdr:row>
      <xdr:rowOff>29129</xdr:rowOff>
    </xdr:to>
    <xdr:sp macro="" textlink="">
      <xdr:nvSpPr>
        <xdr:cNvPr id="273415" name="AutoShape 7">
          <a:extLst>
            <a:ext uri="{FF2B5EF4-FFF2-40B4-BE49-F238E27FC236}">
              <a16:creationId xmlns:a16="http://schemas.microsoft.com/office/drawing/2014/main" id="{B751CC22-F761-4EF4-81A7-67D923FB4089}"/>
            </a:ext>
          </a:extLst>
        </xdr:cNvPr>
        <xdr:cNvSpPr>
          <a:spLocks/>
        </xdr:cNvSpPr>
      </xdr:nvSpPr>
      <xdr:spPr bwMode="auto">
        <a:xfrm>
          <a:off x="4801235" y="6395720"/>
          <a:ext cx="1305688" cy="354249"/>
        </a:xfrm>
        <a:prstGeom prst="borderCallout1">
          <a:avLst>
            <a:gd name="adj1" fmla="val 18519"/>
            <a:gd name="adj2" fmla="val -8694"/>
            <a:gd name="adj3" fmla="val 16911"/>
            <a:gd name="adj4" fmla="val -17011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85</xdr:row>
      <xdr:rowOff>0</xdr:rowOff>
    </xdr:from>
    <xdr:to>
      <xdr:col>4</xdr:col>
      <xdr:colOff>388620</xdr:colOff>
      <xdr:row>85</xdr:row>
      <xdr:rowOff>152400</xdr:rowOff>
    </xdr:to>
    <xdr:sp macro="" textlink="">
      <xdr:nvSpPr>
        <xdr:cNvPr id="11580755" name="Text Box 8">
          <a:extLst>
            <a:ext uri="{FF2B5EF4-FFF2-40B4-BE49-F238E27FC236}">
              <a16:creationId xmlns:a16="http://schemas.microsoft.com/office/drawing/2014/main" id="{5DE1C1B0-35A1-4BAD-8895-D0A02E38726E}"/>
            </a:ext>
          </a:extLst>
        </xdr:cNvPr>
        <xdr:cNvSpPr txBox="1">
          <a:spLocks noChangeArrowheads="1"/>
        </xdr:cNvSpPr>
      </xdr:nvSpPr>
      <xdr:spPr bwMode="auto">
        <a:xfrm>
          <a:off x="3246120" y="148437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120015</xdr:colOff>
      <xdr:row>81</xdr:row>
      <xdr:rowOff>93345</xdr:rowOff>
    </xdr:from>
    <xdr:ext cx="1445763" cy="148488"/>
    <xdr:sp macro="" textlink="">
      <xdr:nvSpPr>
        <xdr:cNvPr id="273417" name="Text Box 9">
          <a:extLst>
            <a:ext uri="{FF2B5EF4-FFF2-40B4-BE49-F238E27FC236}">
              <a16:creationId xmlns:a16="http://schemas.microsoft.com/office/drawing/2014/main" id="{38F72196-C26F-4A24-BCBD-FEF95219C04A}"/>
            </a:ext>
          </a:extLst>
        </xdr:cNvPr>
        <xdr:cNvSpPr txBox="1">
          <a:spLocks noChangeArrowheads="1"/>
        </xdr:cNvSpPr>
      </xdr:nvSpPr>
      <xdr:spPr bwMode="auto">
        <a:xfrm>
          <a:off x="150495" y="1435608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85</xdr:row>
      <xdr:rowOff>0</xdr:rowOff>
    </xdr:from>
    <xdr:to>
      <xdr:col>4</xdr:col>
      <xdr:colOff>388620</xdr:colOff>
      <xdr:row>85</xdr:row>
      <xdr:rowOff>152400</xdr:rowOff>
    </xdr:to>
    <xdr:sp macro="" textlink="">
      <xdr:nvSpPr>
        <xdr:cNvPr id="11580757" name="Text Box 20">
          <a:extLst>
            <a:ext uri="{FF2B5EF4-FFF2-40B4-BE49-F238E27FC236}">
              <a16:creationId xmlns:a16="http://schemas.microsoft.com/office/drawing/2014/main" id="{7041E167-FC04-4FA8-9E49-16ADBEE5DBC2}"/>
            </a:ext>
          </a:extLst>
        </xdr:cNvPr>
        <xdr:cNvSpPr txBox="1">
          <a:spLocks noChangeArrowheads="1"/>
        </xdr:cNvSpPr>
      </xdr:nvSpPr>
      <xdr:spPr bwMode="auto">
        <a:xfrm>
          <a:off x="3246120" y="148437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580758" name="Text Box 21">
          <a:extLst>
            <a:ext uri="{FF2B5EF4-FFF2-40B4-BE49-F238E27FC236}">
              <a16:creationId xmlns:a16="http://schemas.microsoft.com/office/drawing/2014/main" id="{6F04ABA3-5376-409B-889B-80B1C2F69966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580759" name="Text Box 22">
          <a:extLst>
            <a:ext uri="{FF2B5EF4-FFF2-40B4-BE49-F238E27FC236}">
              <a16:creationId xmlns:a16="http://schemas.microsoft.com/office/drawing/2014/main" id="{2FB88F40-9F41-4B97-BF83-ED2B69440142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571500</xdr:colOff>
      <xdr:row>100</xdr:row>
      <xdr:rowOff>60960</xdr:rowOff>
    </xdr:to>
    <xdr:sp macro="" textlink="">
      <xdr:nvSpPr>
        <xdr:cNvPr id="11580760" name="Text Box 23">
          <a:extLst>
            <a:ext uri="{FF2B5EF4-FFF2-40B4-BE49-F238E27FC236}">
              <a16:creationId xmlns:a16="http://schemas.microsoft.com/office/drawing/2014/main" id="{C6AB524B-A8E8-46A0-8EDD-785B6FF811BE}"/>
            </a:ext>
          </a:extLst>
        </xdr:cNvPr>
        <xdr:cNvSpPr txBox="1">
          <a:spLocks noChangeArrowheads="1"/>
        </xdr:cNvSpPr>
      </xdr:nvSpPr>
      <xdr:spPr bwMode="auto">
        <a:xfrm>
          <a:off x="510540" y="1771650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580761" name="Text Box 24">
          <a:extLst>
            <a:ext uri="{FF2B5EF4-FFF2-40B4-BE49-F238E27FC236}">
              <a16:creationId xmlns:a16="http://schemas.microsoft.com/office/drawing/2014/main" id="{A16D22B2-F345-4834-9B63-2C0F3EB5D11A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571500</xdr:colOff>
      <xdr:row>100</xdr:row>
      <xdr:rowOff>60960</xdr:rowOff>
    </xdr:to>
    <xdr:sp macro="" textlink="">
      <xdr:nvSpPr>
        <xdr:cNvPr id="11580762" name="Text Box 25">
          <a:extLst>
            <a:ext uri="{FF2B5EF4-FFF2-40B4-BE49-F238E27FC236}">
              <a16:creationId xmlns:a16="http://schemas.microsoft.com/office/drawing/2014/main" id="{3CE9B625-3813-4E1A-9D08-393296FB3749}"/>
            </a:ext>
          </a:extLst>
        </xdr:cNvPr>
        <xdr:cNvSpPr txBox="1">
          <a:spLocks noChangeArrowheads="1"/>
        </xdr:cNvSpPr>
      </xdr:nvSpPr>
      <xdr:spPr bwMode="auto">
        <a:xfrm>
          <a:off x="510540" y="1771650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580763" name="Text Box 26">
          <a:extLst>
            <a:ext uri="{FF2B5EF4-FFF2-40B4-BE49-F238E27FC236}">
              <a16:creationId xmlns:a16="http://schemas.microsoft.com/office/drawing/2014/main" id="{23D979BA-62E0-4410-990F-82009392650F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580764" name="Text Box 27">
          <a:extLst>
            <a:ext uri="{FF2B5EF4-FFF2-40B4-BE49-F238E27FC236}">
              <a16:creationId xmlns:a16="http://schemas.microsoft.com/office/drawing/2014/main" id="{297D0C81-8A8A-41AC-B525-B7DC13DED428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580765" name="Text Box 28">
          <a:extLst>
            <a:ext uri="{FF2B5EF4-FFF2-40B4-BE49-F238E27FC236}">
              <a16:creationId xmlns:a16="http://schemas.microsoft.com/office/drawing/2014/main" id="{DC1E267C-3D04-4203-8187-CA28B5C9EA26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580766" name="Text Box 29">
          <a:extLst>
            <a:ext uri="{FF2B5EF4-FFF2-40B4-BE49-F238E27FC236}">
              <a16:creationId xmlns:a16="http://schemas.microsoft.com/office/drawing/2014/main" id="{3739F52F-E783-45AB-AC81-6F01C24F311F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580767" name="Text Box 30">
          <a:extLst>
            <a:ext uri="{FF2B5EF4-FFF2-40B4-BE49-F238E27FC236}">
              <a16:creationId xmlns:a16="http://schemas.microsoft.com/office/drawing/2014/main" id="{744B4FF4-BE58-4639-8028-0C14C4CE90D6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580768" name="Text Box 31">
          <a:extLst>
            <a:ext uri="{FF2B5EF4-FFF2-40B4-BE49-F238E27FC236}">
              <a16:creationId xmlns:a16="http://schemas.microsoft.com/office/drawing/2014/main" id="{15F82083-9FAD-4375-BA73-207449889379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580769" name="Text Box 32">
          <a:extLst>
            <a:ext uri="{FF2B5EF4-FFF2-40B4-BE49-F238E27FC236}">
              <a16:creationId xmlns:a16="http://schemas.microsoft.com/office/drawing/2014/main" id="{FE10CA61-C76C-4A18-92DF-B1CE50BDF406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98</xdr:row>
      <xdr:rowOff>0</xdr:rowOff>
    </xdr:from>
    <xdr:to>
      <xdr:col>4</xdr:col>
      <xdr:colOff>388620</xdr:colOff>
      <xdr:row>98</xdr:row>
      <xdr:rowOff>152400</xdr:rowOff>
    </xdr:to>
    <xdr:sp macro="" textlink="">
      <xdr:nvSpPr>
        <xdr:cNvPr id="11580770" name="Text Box 33">
          <a:extLst>
            <a:ext uri="{FF2B5EF4-FFF2-40B4-BE49-F238E27FC236}">
              <a16:creationId xmlns:a16="http://schemas.microsoft.com/office/drawing/2014/main" id="{989BB07A-4787-4C9C-8726-CE5B14DB5DDB}"/>
            </a:ext>
          </a:extLst>
        </xdr:cNvPr>
        <xdr:cNvSpPr txBox="1">
          <a:spLocks noChangeArrowheads="1"/>
        </xdr:cNvSpPr>
      </xdr:nvSpPr>
      <xdr:spPr bwMode="auto">
        <a:xfrm>
          <a:off x="3246120" y="174040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98</xdr:row>
      <xdr:rowOff>0</xdr:rowOff>
    </xdr:from>
    <xdr:to>
      <xdr:col>4</xdr:col>
      <xdr:colOff>388620</xdr:colOff>
      <xdr:row>98</xdr:row>
      <xdr:rowOff>152400</xdr:rowOff>
    </xdr:to>
    <xdr:sp macro="" textlink="">
      <xdr:nvSpPr>
        <xdr:cNvPr id="11580771" name="Text Box 34">
          <a:extLst>
            <a:ext uri="{FF2B5EF4-FFF2-40B4-BE49-F238E27FC236}">
              <a16:creationId xmlns:a16="http://schemas.microsoft.com/office/drawing/2014/main" id="{B1FA5BC0-B496-479B-973B-A0209ABA0257}"/>
            </a:ext>
          </a:extLst>
        </xdr:cNvPr>
        <xdr:cNvSpPr txBox="1">
          <a:spLocks noChangeArrowheads="1"/>
        </xdr:cNvSpPr>
      </xdr:nvSpPr>
      <xdr:spPr bwMode="auto">
        <a:xfrm>
          <a:off x="3246120" y="174040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0.91627</cdr:x>
      <cdr:y>0.49332</cdr:y>
    </cdr:from>
    <cdr:to>
      <cdr:x>0.97306</cdr:x>
      <cdr:y>0.74036</cdr:y>
    </cdr:to>
    <cdr:sp macro="" textlink="">
      <cdr:nvSpPr>
        <cdr:cNvPr id="27443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1890" y="1299980"/>
          <a:ext cx="238030" cy="655670"/>
        </a:xfrm>
        <a:prstGeom xmlns:a="http://schemas.openxmlformats.org/drawingml/2006/main" prst="upArrow">
          <a:avLst>
            <a:gd name="adj1" fmla="val 50000"/>
            <a:gd name="adj2" fmla="val 6886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0.6013</cdr:x>
      <cdr:y>0.29291</cdr:y>
    </cdr:from>
    <cdr:to>
      <cdr:x>0.62454</cdr:x>
      <cdr:y>0.26691</cdr:y>
    </cdr:to>
    <cdr:sp macro="" textlink="">
      <cdr:nvSpPr>
        <cdr:cNvPr id="27545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3425" y="647700"/>
          <a:ext cx="247650" cy="607185"/>
        </a:xfrm>
        <a:prstGeom xmlns:a="http://schemas.openxmlformats.org/drawingml/2006/main" prst="downArrow">
          <a:avLst>
            <a:gd name="adj1" fmla="val 50000"/>
            <a:gd name="adj2" fmla="val 4059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0.60703</cdr:x>
      <cdr:y>0.32072</cdr:y>
    </cdr:from>
    <cdr:to>
      <cdr:x>0.63247</cdr:x>
      <cdr:y>0.29874</cdr:y>
    </cdr:to>
    <cdr:sp macro="" textlink="">
      <cdr:nvSpPr>
        <cdr:cNvPr id="27648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2950" y="714375"/>
          <a:ext cx="228600" cy="619239"/>
        </a:xfrm>
        <a:prstGeom xmlns:a="http://schemas.openxmlformats.org/drawingml/2006/main" prst="downArrow">
          <a:avLst>
            <a:gd name="adj1" fmla="val 50000"/>
            <a:gd name="adj2" fmla="val 4235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15240</xdr:rowOff>
    </xdr:from>
    <xdr:to>
      <xdr:col>8</xdr:col>
      <xdr:colOff>152400</xdr:colOff>
      <xdr:row>83</xdr:row>
      <xdr:rowOff>0</xdr:rowOff>
    </xdr:to>
    <xdr:graphicFrame macro="">
      <xdr:nvGraphicFramePr>
        <xdr:cNvPr id="11505032" name="Chart 1">
          <a:extLst>
            <a:ext uri="{FF2B5EF4-FFF2-40B4-BE49-F238E27FC236}">
              <a16:creationId xmlns:a16="http://schemas.microsoft.com/office/drawing/2014/main" id="{F590CBD2-5FDD-4120-ADFE-73D9D6685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</xdr:colOff>
      <xdr:row>21</xdr:row>
      <xdr:rowOff>60960</xdr:rowOff>
    </xdr:from>
    <xdr:to>
      <xdr:col>6</xdr:col>
      <xdr:colOff>365760</xdr:colOff>
      <xdr:row>35</xdr:row>
      <xdr:rowOff>83820</xdr:rowOff>
    </xdr:to>
    <xdr:graphicFrame macro="">
      <xdr:nvGraphicFramePr>
        <xdr:cNvPr id="11505033" name="Chart 2">
          <a:extLst>
            <a:ext uri="{FF2B5EF4-FFF2-40B4-BE49-F238E27FC236}">
              <a16:creationId xmlns:a16="http://schemas.microsoft.com/office/drawing/2014/main" id="{F63CA5C8-6BB4-488F-9BED-3417235CB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35</xdr:row>
      <xdr:rowOff>53340</xdr:rowOff>
    </xdr:from>
    <xdr:to>
      <xdr:col>6</xdr:col>
      <xdr:colOff>381000</xdr:colOff>
      <xdr:row>50</xdr:row>
      <xdr:rowOff>45720</xdr:rowOff>
    </xdr:to>
    <xdr:graphicFrame macro="">
      <xdr:nvGraphicFramePr>
        <xdr:cNvPr id="11505034" name="Chart 3">
          <a:extLst>
            <a:ext uri="{FF2B5EF4-FFF2-40B4-BE49-F238E27FC236}">
              <a16:creationId xmlns:a16="http://schemas.microsoft.com/office/drawing/2014/main" id="{E6A939E7-B892-4696-BB2D-2F15D6BD9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117</xdr:row>
      <xdr:rowOff>83820</xdr:rowOff>
    </xdr:from>
    <xdr:to>
      <xdr:col>0</xdr:col>
      <xdr:colOff>556260</xdr:colOff>
      <xdr:row>119</xdr:row>
      <xdr:rowOff>0</xdr:rowOff>
    </xdr:to>
    <xdr:sp macro="" textlink="">
      <xdr:nvSpPr>
        <xdr:cNvPr id="11505035" name="Text Box 5">
          <a:extLst>
            <a:ext uri="{FF2B5EF4-FFF2-40B4-BE49-F238E27FC236}">
              <a16:creationId xmlns:a16="http://schemas.microsoft.com/office/drawing/2014/main" id="{28A7008C-E7FB-4F5B-AF97-F3AF7D89C9A5}"/>
            </a:ext>
          </a:extLst>
        </xdr:cNvPr>
        <xdr:cNvSpPr txBox="1">
          <a:spLocks noChangeArrowheads="1"/>
        </xdr:cNvSpPr>
      </xdr:nvSpPr>
      <xdr:spPr bwMode="auto">
        <a:xfrm>
          <a:off x="510540" y="20535900"/>
          <a:ext cx="4572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544830</xdr:colOff>
      <xdr:row>22</xdr:row>
      <xdr:rowOff>68581</xdr:rowOff>
    </xdr:from>
    <xdr:to>
      <xdr:col>8</xdr:col>
      <xdr:colOff>413337</xdr:colOff>
      <xdr:row>26</xdr:row>
      <xdr:rowOff>111863</xdr:rowOff>
    </xdr:to>
    <xdr:sp macro="" textlink="">
      <xdr:nvSpPr>
        <xdr:cNvPr id="288774" name="AutoShape 6">
          <a:extLst>
            <a:ext uri="{FF2B5EF4-FFF2-40B4-BE49-F238E27FC236}">
              <a16:creationId xmlns:a16="http://schemas.microsoft.com/office/drawing/2014/main" id="{10E9D3F7-BB1E-4248-AFCD-77472CDC553E}"/>
            </a:ext>
          </a:extLst>
        </xdr:cNvPr>
        <xdr:cNvSpPr>
          <a:spLocks/>
        </xdr:cNvSpPr>
      </xdr:nvSpPr>
      <xdr:spPr bwMode="auto">
        <a:xfrm>
          <a:off x="4850130" y="4023361"/>
          <a:ext cx="1240107" cy="652882"/>
        </a:xfrm>
        <a:prstGeom prst="borderCallout1">
          <a:avLst>
            <a:gd name="adj1" fmla="val 12194"/>
            <a:gd name="adj2" fmla="val -8931"/>
            <a:gd name="adj3" fmla="val 24184"/>
            <a:gd name="adj4" fmla="val -23421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487680</xdr:colOff>
      <xdr:row>37</xdr:row>
      <xdr:rowOff>15875</xdr:rowOff>
    </xdr:from>
    <xdr:to>
      <xdr:col>8</xdr:col>
      <xdr:colOff>562564</xdr:colOff>
      <xdr:row>39</xdr:row>
      <xdr:rowOff>15875</xdr:rowOff>
    </xdr:to>
    <xdr:sp macro="" textlink="">
      <xdr:nvSpPr>
        <xdr:cNvPr id="288775" name="AutoShape 7">
          <a:extLst>
            <a:ext uri="{FF2B5EF4-FFF2-40B4-BE49-F238E27FC236}">
              <a16:creationId xmlns:a16="http://schemas.microsoft.com/office/drawing/2014/main" id="{68E29760-0622-411A-9C0B-8EC1266712A2}"/>
            </a:ext>
          </a:extLst>
        </xdr:cNvPr>
        <xdr:cNvSpPr>
          <a:spLocks/>
        </xdr:cNvSpPr>
      </xdr:nvSpPr>
      <xdr:spPr bwMode="auto">
        <a:xfrm>
          <a:off x="4792980" y="6256655"/>
          <a:ext cx="1446484" cy="304800"/>
        </a:xfrm>
        <a:prstGeom prst="borderCallout1">
          <a:avLst>
            <a:gd name="adj1" fmla="val 18519"/>
            <a:gd name="adj2" fmla="val -8694"/>
            <a:gd name="adj3" fmla="val 33861"/>
            <a:gd name="adj4" fmla="val -1680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85</xdr:row>
      <xdr:rowOff>0</xdr:rowOff>
    </xdr:from>
    <xdr:to>
      <xdr:col>4</xdr:col>
      <xdr:colOff>373380</xdr:colOff>
      <xdr:row>85</xdr:row>
      <xdr:rowOff>144780</xdr:rowOff>
    </xdr:to>
    <xdr:sp macro="" textlink="">
      <xdr:nvSpPr>
        <xdr:cNvPr id="11505038" name="Text Box 8">
          <a:extLst>
            <a:ext uri="{FF2B5EF4-FFF2-40B4-BE49-F238E27FC236}">
              <a16:creationId xmlns:a16="http://schemas.microsoft.com/office/drawing/2014/main" id="{5EA5166F-81A2-4BB3-A7D7-10D8A36BA357}"/>
            </a:ext>
          </a:extLst>
        </xdr:cNvPr>
        <xdr:cNvSpPr txBox="1">
          <a:spLocks noChangeArrowheads="1"/>
        </xdr:cNvSpPr>
      </xdr:nvSpPr>
      <xdr:spPr bwMode="auto">
        <a:xfrm>
          <a:off x="3246120" y="148132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60960</xdr:colOff>
      <xdr:row>81</xdr:row>
      <xdr:rowOff>80010</xdr:rowOff>
    </xdr:from>
    <xdr:ext cx="1445052" cy="162411"/>
    <xdr:sp macro="" textlink="">
      <xdr:nvSpPr>
        <xdr:cNvPr id="288777" name="Text Box 9">
          <a:extLst>
            <a:ext uri="{FF2B5EF4-FFF2-40B4-BE49-F238E27FC236}">
              <a16:creationId xmlns:a16="http://schemas.microsoft.com/office/drawing/2014/main" id="{A59F187B-2159-4239-A890-6FD41A971FDB}"/>
            </a:ext>
          </a:extLst>
        </xdr:cNvPr>
        <xdr:cNvSpPr txBox="1">
          <a:spLocks noChangeArrowheads="1"/>
        </xdr:cNvSpPr>
      </xdr:nvSpPr>
      <xdr:spPr bwMode="auto">
        <a:xfrm>
          <a:off x="66675" y="1423987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85</xdr:row>
      <xdr:rowOff>0</xdr:rowOff>
    </xdr:from>
    <xdr:to>
      <xdr:col>4</xdr:col>
      <xdr:colOff>373380</xdr:colOff>
      <xdr:row>85</xdr:row>
      <xdr:rowOff>144780</xdr:rowOff>
    </xdr:to>
    <xdr:sp macro="" textlink="">
      <xdr:nvSpPr>
        <xdr:cNvPr id="11505040" name="Text Box 19">
          <a:extLst>
            <a:ext uri="{FF2B5EF4-FFF2-40B4-BE49-F238E27FC236}">
              <a16:creationId xmlns:a16="http://schemas.microsoft.com/office/drawing/2014/main" id="{977F5975-0C78-446C-8D4E-FEB635E21C4E}"/>
            </a:ext>
          </a:extLst>
        </xdr:cNvPr>
        <xdr:cNvSpPr txBox="1">
          <a:spLocks noChangeArrowheads="1"/>
        </xdr:cNvSpPr>
      </xdr:nvSpPr>
      <xdr:spPr bwMode="auto">
        <a:xfrm>
          <a:off x="3246120" y="148132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505041" name="Text Box 20">
          <a:extLst>
            <a:ext uri="{FF2B5EF4-FFF2-40B4-BE49-F238E27FC236}">
              <a16:creationId xmlns:a16="http://schemas.microsoft.com/office/drawing/2014/main" id="{2FEC3303-D9F8-4900-AE28-9D1542CD20A5}"/>
            </a:ext>
          </a:extLst>
        </xdr:cNvPr>
        <xdr:cNvSpPr txBox="1">
          <a:spLocks noChangeArrowheads="1"/>
        </xdr:cNvSpPr>
      </xdr:nvSpPr>
      <xdr:spPr bwMode="auto">
        <a:xfrm>
          <a:off x="510540" y="175945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505042" name="Text Box 21">
          <a:extLst>
            <a:ext uri="{FF2B5EF4-FFF2-40B4-BE49-F238E27FC236}">
              <a16:creationId xmlns:a16="http://schemas.microsoft.com/office/drawing/2014/main" id="{ADFEC06F-BC30-45E7-9333-E09F8449E63B}"/>
            </a:ext>
          </a:extLst>
        </xdr:cNvPr>
        <xdr:cNvSpPr txBox="1">
          <a:spLocks noChangeArrowheads="1"/>
        </xdr:cNvSpPr>
      </xdr:nvSpPr>
      <xdr:spPr bwMode="auto">
        <a:xfrm>
          <a:off x="510540" y="175945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505043" name="Text Box 22">
          <a:extLst>
            <a:ext uri="{FF2B5EF4-FFF2-40B4-BE49-F238E27FC236}">
              <a16:creationId xmlns:a16="http://schemas.microsoft.com/office/drawing/2014/main" id="{F00967E0-8AEC-487F-8C17-3E9A66395B64}"/>
            </a:ext>
          </a:extLst>
        </xdr:cNvPr>
        <xdr:cNvSpPr txBox="1">
          <a:spLocks noChangeArrowheads="1"/>
        </xdr:cNvSpPr>
      </xdr:nvSpPr>
      <xdr:spPr bwMode="auto">
        <a:xfrm>
          <a:off x="510540" y="175945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556260</xdr:colOff>
      <xdr:row>100</xdr:row>
      <xdr:rowOff>53340</xdr:rowOff>
    </xdr:to>
    <xdr:sp macro="" textlink="">
      <xdr:nvSpPr>
        <xdr:cNvPr id="11505044" name="Text Box 23">
          <a:extLst>
            <a:ext uri="{FF2B5EF4-FFF2-40B4-BE49-F238E27FC236}">
              <a16:creationId xmlns:a16="http://schemas.microsoft.com/office/drawing/2014/main" id="{C3EC230C-7B9E-49EA-83A8-18201DF7D5BB}"/>
            </a:ext>
          </a:extLst>
        </xdr:cNvPr>
        <xdr:cNvSpPr txBox="1">
          <a:spLocks noChangeArrowheads="1"/>
        </xdr:cNvSpPr>
      </xdr:nvSpPr>
      <xdr:spPr bwMode="auto">
        <a:xfrm>
          <a:off x="510540" y="17686020"/>
          <a:ext cx="457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505045" name="Text Box 24">
          <a:extLst>
            <a:ext uri="{FF2B5EF4-FFF2-40B4-BE49-F238E27FC236}">
              <a16:creationId xmlns:a16="http://schemas.microsoft.com/office/drawing/2014/main" id="{E04BAD48-3DD9-45A4-AC2F-A5C5E2E5A6A8}"/>
            </a:ext>
          </a:extLst>
        </xdr:cNvPr>
        <xdr:cNvSpPr txBox="1">
          <a:spLocks noChangeArrowheads="1"/>
        </xdr:cNvSpPr>
      </xdr:nvSpPr>
      <xdr:spPr bwMode="auto">
        <a:xfrm>
          <a:off x="510540" y="175945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556260</xdr:colOff>
      <xdr:row>100</xdr:row>
      <xdr:rowOff>53340</xdr:rowOff>
    </xdr:to>
    <xdr:sp macro="" textlink="">
      <xdr:nvSpPr>
        <xdr:cNvPr id="11505046" name="Text Box 25">
          <a:extLst>
            <a:ext uri="{FF2B5EF4-FFF2-40B4-BE49-F238E27FC236}">
              <a16:creationId xmlns:a16="http://schemas.microsoft.com/office/drawing/2014/main" id="{02EBC286-3B8F-40A0-959A-ED16A03A44E5}"/>
            </a:ext>
          </a:extLst>
        </xdr:cNvPr>
        <xdr:cNvSpPr txBox="1">
          <a:spLocks noChangeArrowheads="1"/>
        </xdr:cNvSpPr>
      </xdr:nvSpPr>
      <xdr:spPr bwMode="auto">
        <a:xfrm>
          <a:off x="510540" y="17686020"/>
          <a:ext cx="457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505047" name="Text Box 26">
          <a:extLst>
            <a:ext uri="{FF2B5EF4-FFF2-40B4-BE49-F238E27FC236}">
              <a16:creationId xmlns:a16="http://schemas.microsoft.com/office/drawing/2014/main" id="{D29BD556-F474-4DAA-846B-456B533D4F59}"/>
            </a:ext>
          </a:extLst>
        </xdr:cNvPr>
        <xdr:cNvSpPr txBox="1">
          <a:spLocks noChangeArrowheads="1"/>
        </xdr:cNvSpPr>
      </xdr:nvSpPr>
      <xdr:spPr bwMode="auto">
        <a:xfrm>
          <a:off x="510540" y="175945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505048" name="Text Box 27">
          <a:extLst>
            <a:ext uri="{FF2B5EF4-FFF2-40B4-BE49-F238E27FC236}">
              <a16:creationId xmlns:a16="http://schemas.microsoft.com/office/drawing/2014/main" id="{BFC144DD-372E-4241-8026-76BD619792C5}"/>
            </a:ext>
          </a:extLst>
        </xdr:cNvPr>
        <xdr:cNvSpPr txBox="1">
          <a:spLocks noChangeArrowheads="1"/>
        </xdr:cNvSpPr>
      </xdr:nvSpPr>
      <xdr:spPr bwMode="auto">
        <a:xfrm>
          <a:off x="510540" y="175945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505049" name="Text Box 28">
          <a:extLst>
            <a:ext uri="{FF2B5EF4-FFF2-40B4-BE49-F238E27FC236}">
              <a16:creationId xmlns:a16="http://schemas.microsoft.com/office/drawing/2014/main" id="{AAF6DDA1-DA60-4700-A26D-F9790689304A}"/>
            </a:ext>
          </a:extLst>
        </xdr:cNvPr>
        <xdr:cNvSpPr txBox="1">
          <a:spLocks noChangeArrowheads="1"/>
        </xdr:cNvSpPr>
      </xdr:nvSpPr>
      <xdr:spPr bwMode="auto">
        <a:xfrm>
          <a:off x="510540" y="175945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505050" name="Text Box 29">
          <a:extLst>
            <a:ext uri="{FF2B5EF4-FFF2-40B4-BE49-F238E27FC236}">
              <a16:creationId xmlns:a16="http://schemas.microsoft.com/office/drawing/2014/main" id="{C098CAEA-4F5A-4D1F-9663-F7E3E05F870D}"/>
            </a:ext>
          </a:extLst>
        </xdr:cNvPr>
        <xdr:cNvSpPr txBox="1">
          <a:spLocks noChangeArrowheads="1"/>
        </xdr:cNvSpPr>
      </xdr:nvSpPr>
      <xdr:spPr bwMode="auto">
        <a:xfrm>
          <a:off x="510540" y="175945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505051" name="Text Box 30">
          <a:extLst>
            <a:ext uri="{FF2B5EF4-FFF2-40B4-BE49-F238E27FC236}">
              <a16:creationId xmlns:a16="http://schemas.microsoft.com/office/drawing/2014/main" id="{9D28A051-0A0F-474F-8DDA-ACEB01DA8605}"/>
            </a:ext>
          </a:extLst>
        </xdr:cNvPr>
        <xdr:cNvSpPr txBox="1">
          <a:spLocks noChangeArrowheads="1"/>
        </xdr:cNvSpPr>
      </xdr:nvSpPr>
      <xdr:spPr bwMode="auto">
        <a:xfrm>
          <a:off x="510540" y="175945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505052" name="Text Box 31">
          <a:extLst>
            <a:ext uri="{FF2B5EF4-FFF2-40B4-BE49-F238E27FC236}">
              <a16:creationId xmlns:a16="http://schemas.microsoft.com/office/drawing/2014/main" id="{F42448B2-EC13-44DA-A6AF-7D0B5467EF8C}"/>
            </a:ext>
          </a:extLst>
        </xdr:cNvPr>
        <xdr:cNvSpPr txBox="1">
          <a:spLocks noChangeArrowheads="1"/>
        </xdr:cNvSpPr>
      </xdr:nvSpPr>
      <xdr:spPr bwMode="auto">
        <a:xfrm>
          <a:off x="510540" y="175945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556260</xdr:colOff>
      <xdr:row>99</xdr:row>
      <xdr:rowOff>144780</xdr:rowOff>
    </xdr:to>
    <xdr:sp macro="" textlink="">
      <xdr:nvSpPr>
        <xdr:cNvPr id="11505053" name="Text Box 32">
          <a:extLst>
            <a:ext uri="{FF2B5EF4-FFF2-40B4-BE49-F238E27FC236}">
              <a16:creationId xmlns:a16="http://schemas.microsoft.com/office/drawing/2014/main" id="{BDB79703-7160-4C88-9C48-4854985E78BA}"/>
            </a:ext>
          </a:extLst>
        </xdr:cNvPr>
        <xdr:cNvSpPr txBox="1">
          <a:spLocks noChangeArrowheads="1"/>
        </xdr:cNvSpPr>
      </xdr:nvSpPr>
      <xdr:spPr bwMode="auto">
        <a:xfrm>
          <a:off x="510540" y="1759458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98</xdr:row>
      <xdr:rowOff>0</xdr:rowOff>
    </xdr:from>
    <xdr:to>
      <xdr:col>4</xdr:col>
      <xdr:colOff>373380</xdr:colOff>
      <xdr:row>98</xdr:row>
      <xdr:rowOff>144780</xdr:rowOff>
    </xdr:to>
    <xdr:sp macro="" textlink="">
      <xdr:nvSpPr>
        <xdr:cNvPr id="11505054" name="Text Box 33">
          <a:extLst>
            <a:ext uri="{FF2B5EF4-FFF2-40B4-BE49-F238E27FC236}">
              <a16:creationId xmlns:a16="http://schemas.microsoft.com/office/drawing/2014/main" id="{40F4F40D-0D35-40AD-8944-1FC487632785}"/>
            </a:ext>
          </a:extLst>
        </xdr:cNvPr>
        <xdr:cNvSpPr txBox="1">
          <a:spLocks noChangeArrowheads="1"/>
        </xdr:cNvSpPr>
      </xdr:nvSpPr>
      <xdr:spPr bwMode="auto">
        <a:xfrm>
          <a:off x="3246120" y="1737360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98</xdr:row>
      <xdr:rowOff>0</xdr:rowOff>
    </xdr:from>
    <xdr:to>
      <xdr:col>4</xdr:col>
      <xdr:colOff>373380</xdr:colOff>
      <xdr:row>98</xdr:row>
      <xdr:rowOff>144780</xdr:rowOff>
    </xdr:to>
    <xdr:sp macro="" textlink="">
      <xdr:nvSpPr>
        <xdr:cNvPr id="11505055" name="Text Box 34">
          <a:extLst>
            <a:ext uri="{FF2B5EF4-FFF2-40B4-BE49-F238E27FC236}">
              <a16:creationId xmlns:a16="http://schemas.microsoft.com/office/drawing/2014/main" id="{000F88BE-47C8-4485-B101-FB931F28B654}"/>
            </a:ext>
          </a:extLst>
        </xdr:cNvPr>
        <xdr:cNvSpPr txBox="1">
          <a:spLocks noChangeArrowheads="1"/>
        </xdr:cNvSpPr>
      </xdr:nvSpPr>
      <xdr:spPr bwMode="auto">
        <a:xfrm>
          <a:off x="3246120" y="17373600"/>
          <a:ext cx="457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0.94672</cdr:x>
      <cdr:y>0.39167</cdr:y>
    </cdr:from>
    <cdr:to>
      <cdr:x>1</cdr:x>
      <cdr:y>0.61847</cdr:y>
    </cdr:to>
    <cdr:sp macro="" textlink="">
      <cdr:nvSpPr>
        <cdr:cNvPr id="42496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0550" y="895351"/>
          <a:ext cx="247650" cy="518474"/>
        </a:xfrm>
        <a:prstGeom xmlns:a="http://schemas.openxmlformats.org/drawingml/2006/main" prst="downArrow">
          <a:avLst>
            <a:gd name="adj1" fmla="val 50000"/>
            <a:gd name="adj2" fmla="val 414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0.91163</cdr:x>
      <cdr:y>0.50098</cdr:y>
    </cdr:from>
    <cdr:to>
      <cdr:x>0.97409</cdr:x>
      <cdr:y>0.70664</cdr:y>
    </cdr:to>
    <cdr:sp macro="" textlink="">
      <cdr:nvSpPr>
        <cdr:cNvPr id="289793" name="AutoShape 10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3537" y="1380966"/>
          <a:ext cx="280525" cy="603009"/>
        </a:xfrm>
        <a:prstGeom xmlns:a="http://schemas.openxmlformats.org/drawingml/2006/main" prst="upArrow">
          <a:avLst>
            <a:gd name="adj1" fmla="val 50000"/>
            <a:gd name="adj2" fmla="val 5373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0.60029</cdr:x>
      <cdr:y>0.32046</cdr:y>
    </cdr:from>
    <cdr:to>
      <cdr:x>0.62403</cdr:x>
      <cdr:y>0.3014</cdr:y>
    </cdr:to>
    <cdr:sp macro="" textlink="">
      <cdr:nvSpPr>
        <cdr:cNvPr id="29081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4374" y="647700"/>
          <a:ext cx="257175" cy="617477"/>
        </a:xfrm>
        <a:prstGeom xmlns:a="http://schemas.openxmlformats.org/drawingml/2006/main" prst="downArrow">
          <a:avLst>
            <a:gd name="adj1" fmla="val 50000"/>
            <a:gd name="adj2" fmla="val 4135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0.60378</cdr:x>
      <cdr:y>0.32833</cdr:y>
    </cdr:from>
    <cdr:to>
      <cdr:x>0.62947</cdr:x>
      <cdr:y>0.30684</cdr:y>
    </cdr:to>
    <cdr:sp macro="" textlink="">
      <cdr:nvSpPr>
        <cdr:cNvPr id="29184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4374" y="733425"/>
          <a:ext cx="257175" cy="642218"/>
        </a:xfrm>
        <a:prstGeom xmlns:a="http://schemas.openxmlformats.org/drawingml/2006/main" prst="downArrow">
          <a:avLst>
            <a:gd name="adj1" fmla="val 50000"/>
            <a:gd name="adj2" fmla="val 3965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700"/>
            </a:lnSpc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15240</xdr:rowOff>
    </xdr:from>
    <xdr:to>
      <xdr:col>8</xdr:col>
      <xdr:colOff>175260</xdr:colOff>
      <xdr:row>89</xdr:row>
      <xdr:rowOff>7620</xdr:rowOff>
    </xdr:to>
    <xdr:graphicFrame macro="">
      <xdr:nvGraphicFramePr>
        <xdr:cNvPr id="9779179" name="Chart 1">
          <a:extLst>
            <a:ext uri="{FF2B5EF4-FFF2-40B4-BE49-F238E27FC236}">
              <a16:creationId xmlns:a16="http://schemas.microsoft.com/office/drawing/2014/main" id="{32BF4AC7-6288-4040-A2FF-C938F079C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24</xdr:row>
      <xdr:rowOff>76200</xdr:rowOff>
    </xdr:from>
    <xdr:to>
      <xdr:col>6</xdr:col>
      <xdr:colOff>358140</xdr:colOff>
      <xdr:row>38</xdr:row>
      <xdr:rowOff>45720</xdr:rowOff>
    </xdr:to>
    <xdr:graphicFrame macro="">
      <xdr:nvGraphicFramePr>
        <xdr:cNvPr id="9779180" name="Chart 2">
          <a:extLst>
            <a:ext uri="{FF2B5EF4-FFF2-40B4-BE49-F238E27FC236}">
              <a16:creationId xmlns:a16="http://schemas.microsoft.com/office/drawing/2014/main" id="{436CF5DC-539D-4D56-B1A7-1103A9E04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</xdr:colOff>
      <xdr:row>38</xdr:row>
      <xdr:rowOff>106680</xdr:rowOff>
    </xdr:from>
    <xdr:to>
      <xdr:col>6</xdr:col>
      <xdr:colOff>381000</xdr:colOff>
      <xdr:row>55</xdr:row>
      <xdr:rowOff>30480</xdr:rowOff>
    </xdr:to>
    <xdr:graphicFrame macro="">
      <xdr:nvGraphicFramePr>
        <xdr:cNvPr id="9779181" name="Chart 3">
          <a:extLst>
            <a:ext uri="{FF2B5EF4-FFF2-40B4-BE49-F238E27FC236}">
              <a16:creationId xmlns:a16="http://schemas.microsoft.com/office/drawing/2014/main" id="{20B037B5-A90A-4534-841A-744D5175B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106</xdr:row>
      <xdr:rowOff>0</xdr:rowOff>
    </xdr:from>
    <xdr:to>
      <xdr:col>0</xdr:col>
      <xdr:colOff>571500</xdr:colOff>
      <xdr:row>106</xdr:row>
      <xdr:rowOff>152400</xdr:rowOff>
    </xdr:to>
    <xdr:sp macro="" textlink="">
      <xdr:nvSpPr>
        <xdr:cNvPr id="9779182" name="Text Box 4">
          <a:extLst>
            <a:ext uri="{FF2B5EF4-FFF2-40B4-BE49-F238E27FC236}">
              <a16:creationId xmlns:a16="http://schemas.microsoft.com/office/drawing/2014/main" id="{C088F264-4B82-45C9-B1B1-3E013702613D}"/>
            </a:ext>
          </a:extLst>
        </xdr:cNvPr>
        <xdr:cNvSpPr txBox="1">
          <a:spLocks noChangeArrowheads="1"/>
        </xdr:cNvSpPr>
      </xdr:nvSpPr>
      <xdr:spPr bwMode="auto">
        <a:xfrm>
          <a:off x="510540" y="177165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478155</xdr:colOff>
      <xdr:row>24</xdr:row>
      <xdr:rowOff>16511</xdr:rowOff>
    </xdr:from>
    <xdr:to>
      <xdr:col>8</xdr:col>
      <xdr:colOff>405237</xdr:colOff>
      <xdr:row>28</xdr:row>
      <xdr:rowOff>16511</xdr:rowOff>
    </xdr:to>
    <xdr:sp macro="" textlink="">
      <xdr:nvSpPr>
        <xdr:cNvPr id="1182725" name="AutoShape 5">
          <a:extLst>
            <a:ext uri="{FF2B5EF4-FFF2-40B4-BE49-F238E27FC236}">
              <a16:creationId xmlns:a16="http://schemas.microsoft.com/office/drawing/2014/main" id="{6DF6C5DD-0F73-4D94-9C56-A6FB7F0E31DE}"/>
            </a:ext>
          </a:extLst>
        </xdr:cNvPr>
        <xdr:cNvSpPr>
          <a:spLocks/>
        </xdr:cNvSpPr>
      </xdr:nvSpPr>
      <xdr:spPr bwMode="auto">
        <a:xfrm>
          <a:off x="5381625" y="4438651"/>
          <a:ext cx="1371600" cy="619125"/>
        </a:xfrm>
        <a:prstGeom prst="borderCallout1">
          <a:avLst>
            <a:gd name="adj1" fmla="val 12194"/>
            <a:gd name="adj2" fmla="val -8931"/>
            <a:gd name="adj3" fmla="val 27517"/>
            <a:gd name="adj4" fmla="val -21774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411480</xdr:colOff>
      <xdr:row>39</xdr:row>
      <xdr:rowOff>8255</xdr:rowOff>
    </xdr:from>
    <xdr:to>
      <xdr:col>8</xdr:col>
      <xdr:colOff>437530</xdr:colOff>
      <xdr:row>41</xdr:row>
      <xdr:rowOff>0</xdr:rowOff>
    </xdr:to>
    <xdr:sp macro="" textlink="">
      <xdr:nvSpPr>
        <xdr:cNvPr id="1182726" name="AutoShape 6">
          <a:extLst>
            <a:ext uri="{FF2B5EF4-FFF2-40B4-BE49-F238E27FC236}">
              <a16:creationId xmlns:a16="http://schemas.microsoft.com/office/drawing/2014/main" id="{C105DCA0-919F-4CF1-AAAC-08269462A679}"/>
            </a:ext>
          </a:extLst>
        </xdr:cNvPr>
        <xdr:cNvSpPr>
          <a:spLocks/>
        </xdr:cNvSpPr>
      </xdr:nvSpPr>
      <xdr:spPr bwMode="auto">
        <a:xfrm>
          <a:off x="5295900" y="6724650"/>
          <a:ext cx="1485900" cy="295275"/>
        </a:xfrm>
        <a:prstGeom prst="borderCallout1">
          <a:avLst>
            <a:gd name="adj1" fmla="val 18519"/>
            <a:gd name="adj2" fmla="val -8694"/>
            <a:gd name="adj3" fmla="val 35332"/>
            <a:gd name="adj4" fmla="val -173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91</xdr:row>
      <xdr:rowOff>53340</xdr:rowOff>
    </xdr:from>
    <xdr:to>
      <xdr:col>4</xdr:col>
      <xdr:colOff>381000</xdr:colOff>
      <xdr:row>92</xdr:row>
      <xdr:rowOff>83820</xdr:rowOff>
    </xdr:to>
    <xdr:sp macro="" textlink="">
      <xdr:nvSpPr>
        <xdr:cNvPr id="9779185" name="Text Box 7">
          <a:extLst>
            <a:ext uri="{FF2B5EF4-FFF2-40B4-BE49-F238E27FC236}">
              <a16:creationId xmlns:a16="http://schemas.microsoft.com/office/drawing/2014/main" id="{1031D749-98C5-44AF-B367-3EFAA8C30915}"/>
            </a:ext>
          </a:extLst>
        </xdr:cNvPr>
        <xdr:cNvSpPr txBox="1">
          <a:spLocks noChangeArrowheads="1"/>
        </xdr:cNvSpPr>
      </xdr:nvSpPr>
      <xdr:spPr bwMode="auto">
        <a:xfrm>
          <a:off x="3246120" y="14912340"/>
          <a:ext cx="5334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60960</xdr:colOff>
      <xdr:row>87</xdr:row>
      <xdr:rowOff>104775</xdr:rowOff>
    </xdr:from>
    <xdr:ext cx="1445052" cy="153863"/>
    <xdr:sp macro="" textlink="">
      <xdr:nvSpPr>
        <xdr:cNvPr id="1182728" name="Text Box 8">
          <a:extLst>
            <a:ext uri="{FF2B5EF4-FFF2-40B4-BE49-F238E27FC236}">
              <a16:creationId xmlns:a16="http://schemas.microsoft.com/office/drawing/2014/main" id="{3D057632-73B0-45B3-9F6E-4E5AC094FC9E}"/>
            </a:ext>
          </a:extLst>
        </xdr:cNvPr>
        <xdr:cNvSpPr txBox="1">
          <a:spLocks noChangeArrowheads="1"/>
        </xdr:cNvSpPr>
      </xdr:nvSpPr>
      <xdr:spPr bwMode="auto">
        <a:xfrm>
          <a:off x="76200" y="1426845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>
    <xdr:from>
      <xdr:col>0</xdr:col>
      <xdr:colOff>321945</xdr:colOff>
      <xdr:row>106</xdr:row>
      <xdr:rowOff>0</xdr:rowOff>
    </xdr:from>
    <xdr:to>
      <xdr:col>1</xdr:col>
      <xdr:colOff>147092</xdr:colOff>
      <xdr:row>106</xdr:row>
      <xdr:rowOff>0</xdr:rowOff>
    </xdr:to>
    <xdr:sp macro="" textlink="">
      <xdr:nvSpPr>
        <xdr:cNvPr id="1182733" name="Text Box 13">
          <a:extLst>
            <a:ext uri="{FF2B5EF4-FFF2-40B4-BE49-F238E27FC236}">
              <a16:creationId xmlns:a16="http://schemas.microsoft.com/office/drawing/2014/main" id="{02178170-BC88-4BAE-BC19-79A0BDF05337}"/>
            </a:ext>
          </a:extLst>
        </xdr:cNvPr>
        <xdr:cNvSpPr txBox="1">
          <a:spLocks noChangeArrowheads="1"/>
        </xdr:cNvSpPr>
      </xdr:nvSpPr>
      <xdr:spPr bwMode="auto">
        <a:xfrm>
          <a:off x="457200" y="17402175"/>
          <a:ext cx="6477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</a:t>
          </a:r>
        </a:p>
      </xdr:txBody>
    </xdr:sp>
    <xdr:clientData/>
  </xdr:twoCellAnchor>
  <xdr:twoCellAnchor>
    <xdr:from>
      <xdr:col>0</xdr:col>
      <xdr:colOff>229870</xdr:colOff>
      <xdr:row>106</xdr:row>
      <xdr:rowOff>0</xdr:rowOff>
    </xdr:from>
    <xdr:to>
      <xdr:col>1</xdr:col>
      <xdr:colOff>7783</xdr:colOff>
      <xdr:row>106</xdr:row>
      <xdr:rowOff>0</xdr:rowOff>
    </xdr:to>
    <xdr:sp macro="" textlink="">
      <xdr:nvSpPr>
        <xdr:cNvPr id="1182734" name="Text Box 14">
          <a:extLst>
            <a:ext uri="{FF2B5EF4-FFF2-40B4-BE49-F238E27FC236}">
              <a16:creationId xmlns:a16="http://schemas.microsoft.com/office/drawing/2014/main" id="{33FE17F4-ACBD-49D2-A2CE-3361C1B9BFBE}"/>
            </a:ext>
          </a:extLst>
        </xdr:cNvPr>
        <xdr:cNvSpPr txBox="1">
          <a:spLocks noChangeArrowheads="1"/>
        </xdr:cNvSpPr>
      </xdr:nvSpPr>
      <xdr:spPr bwMode="auto">
        <a:xfrm>
          <a:off x="314325" y="17402175"/>
          <a:ext cx="59055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2006-2008</a:t>
          </a:r>
        </a:p>
      </xdr:txBody>
    </xdr:sp>
    <xdr:clientData/>
  </xdr:twoCellAnchor>
  <xdr:twoCellAnchor editAs="oneCell">
    <xdr:from>
      <xdr:col>4</xdr:col>
      <xdr:colOff>327660</xdr:colOff>
      <xdr:row>92</xdr:row>
      <xdr:rowOff>0</xdr:rowOff>
    </xdr:from>
    <xdr:to>
      <xdr:col>4</xdr:col>
      <xdr:colOff>388620</xdr:colOff>
      <xdr:row>92</xdr:row>
      <xdr:rowOff>152400</xdr:rowOff>
    </xdr:to>
    <xdr:sp macro="" textlink="">
      <xdr:nvSpPr>
        <xdr:cNvPr id="9779189" name="Text Box 16">
          <a:extLst>
            <a:ext uri="{FF2B5EF4-FFF2-40B4-BE49-F238E27FC236}">
              <a16:creationId xmlns:a16="http://schemas.microsoft.com/office/drawing/2014/main" id="{ACA3AD6E-B329-40C9-853F-BBF78F4D67DD}"/>
            </a:ext>
          </a:extLst>
        </xdr:cNvPr>
        <xdr:cNvSpPr txBox="1">
          <a:spLocks noChangeArrowheads="1"/>
        </xdr:cNvSpPr>
      </xdr:nvSpPr>
      <xdr:spPr bwMode="auto">
        <a:xfrm>
          <a:off x="3246120" y="150114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106</xdr:row>
      <xdr:rowOff>0</xdr:rowOff>
    </xdr:from>
    <xdr:to>
      <xdr:col>0</xdr:col>
      <xdr:colOff>571500</xdr:colOff>
      <xdr:row>106</xdr:row>
      <xdr:rowOff>152400</xdr:rowOff>
    </xdr:to>
    <xdr:sp macro="" textlink="">
      <xdr:nvSpPr>
        <xdr:cNvPr id="9779190" name="Text Box 17">
          <a:extLst>
            <a:ext uri="{FF2B5EF4-FFF2-40B4-BE49-F238E27FC236}">
              <a16:creationId xmlns:a16="http://schemas.microsoft.com/office/drawing/2014/main" id="{482981DE-CDF2-4782-8303-8BA5777F16DB}"/>
            </a:ext>
          </a:extLst>
        </xdr:cNvPr>
        <xdr:cNvSpPr txBox="1">
          <a:spLocks noChangeArrowheads="1"/>
        </xdr:cNvSpPr>
      </xdr:nvSpPr>
      <xdr:spPr bwMode="auto">
        <a:xfrm>
          <a:off x="510540" y="177165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106</xdr:row>
      <xdr:rowOff>0</xdr:rowOff>
    </xdr:from>
    <xdr:to>
      <xdr:col>0</xdr:col>
      <xdr:colOff>571500</xdr:colOff>
      <xdr:row>106</xdr:row>
      <xdr:rowOff>152400</xdr:rowOff>
    </xdr:to>
    <xdr:sp macro="" textlink="">
      <xdr:nvSpPr>
        <xdr:cNvPr id="9779191" name="Text Box 18">
          <a:extLst>
            <a:ext uri="{FF2B5EF4-FFF2-40B4-BE49-F238E27FC236}">
              <a16:creationId xmlns:a16="http://schemas.microsoft.com/office/drawing/2014/main" id="{2D02C9CF-92E8-4F34-9C9F-C1138B467F3A}"/>
            </a:ext>
          </a:extLst>
        </xdr:cNvPr>
        <xdr:cNvSpPr txBox="1">
          <a:spLocks noChangeArrowheads="1"/>
        </xdr:cNvSpPr>
      </xdr:nvSpPr>
      <xdr:spPr bwMode="auto">
        <a:xfrm>
          <a:off x="510540" y="177165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106</xdr:row>
      <xdr:rowOff>0</xdr:rowOff>
    </xdr:from>
    <xdr:to>
      <xdr:col>0</xdr:col>
      <xdr:colOff>571500</xdr:colOff>
      <xdr:row>106</xdr:row>
      <xdr:rowOff>152400</xdr:rowOff>
    </xdr:to>
    <xdr:sp macro="" textlink="">
      <xdr:nvSpPr>
        <xdr:cNvPr id="9779192" name="Text Box 19">
          <a:extLst>
            <a:ext uri="{FF2B5EF4-FFF2-40B4-BE49-F238E27FC236}">
              <a16:creationId xmlns:a16="http://schemas.microsoft.com/office/drawing/2014/main" id="{9C6BD1CC-E40D-4C8F-A4DE-1C455FCFF5CC}"/>
            </a:ext>
          </a:extLst>
        </xdr:cNvPr>
        <xdr:cNvSpPr txBox="1">
          <a:spLocks noChangeArrowheads="1"/>
        </xdr:cNvSpPr>
      </xdr:nvSpPr>
      <xdr:spPr bwMode="auto">
        <a:xfrm>
          <a:off x="510540" y="177165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106</xdr:row>
      <xdr:rowOff>0</xdr:rowOff>
    </xdr:from>
    <xdr:to>
      <xdr:col>0</xdr:col>
      <xdr:colOff>571500</xdr:colOff>
      <xdr:row>106</xdr:row>
      <xdr:rowOff>152400</xdr:rowOff>
    </xdr:to>
    <xdr:sp macro="" textlink="">
      <xdr:nvSpPr>
        <xdr:cNvPr id="9779193" name="Text Box 20">
          <a:extLst>
            <a:ext uri="{FF2B5EF4-FFF2-40B4-BE49-F238E27FC236}">
              <a16:creationId xmlns:a16="http://schemas.microsoft.com/office/drawing/2014/main" id="{42B456DA-DBD7-4CED-8AF4-EACA550159E8}"/>
            </a:ext>
          </a:extLst>
        </xdr:cNvPr>
        <xdr:cNvSpPr txBox="1">
          <a:spLocks noChangeArrowheads="1"/>
        </xdr:cNvSpPr>
      </xdr:nvSpPr>
      <xdr:spPr bwMode="auto">
        <a:xfrm>
          <a:off x="510540" y="177165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106</xdr:row>
      <xdr:rowOff>0</xdr:rowOff>
    </xdr:from>
    <xdr:to>
      <xdr:col>4</xdr:col>
      <xdr:colOff>388620</xdr:colOff>
      <xdr:row>106</xdr:row>
      <xdr:rowOff>152400</xdr:rowOff>
    </xdr:to>
    <xdr:sp macro="" textlink="">
      <xdr:nvSpPr>
        <xdr:cNvPr id="9779194" name="Text Box 21">
          <a:extLst>
            <a:ext uri="{FF2B5EF4-FFF2-40B4-BE49-F238E27FC236}">
              <a16:creationId xmlns:a16="http://schemas.microsoft.com/office/drawing/2014/main" id="{25B7D9EC-F37E-4745-969D-E4D280A466AE}"/>
            </a:ext>
          </a:extLst>
        </xdr:cNvPr>
        <xdr:cNvSpPr txBox="1">
          <a:spLocks noChangeArrowheads="1"/>
        </xdr:cNvSpPr>
      </xdr:nvSpPr>
      <xdr:spPr bwMode="auto">
        <a:xfrm>
          <a:off x="3246120" y="177165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106</xdr:row>
      <xdr:rowOff>0</xdr:rowOff>
    </xdr:from>
    <xdr:to>
      <xdr:col>4</xdr:col>
      <xdr:colOff>388620</xdr:colOff>
      <xdr:row>106</xdr:row>
      <xdr:rowOff>152400</xdr:rowOff>
    </xdr:to>
    <xdr:sp macro="" textlink="">
      <xdr:nvSpPr>
        <xdr:cNvPr id="9779195" name="Text Box 22">
          <a:extLst>
            <a:ext uri="{FF2B5EF4-FFF2-40B4-BE49-F238E27FC236}">
              <a16:creationId xmlns:a16="http://schemas.microsoft.com/office/drawing/2014/main" id="{9FAC72F3-FFA6-4008-B554-831D474B77D5}"/>
            </a:ext>
          </a:extLst>
        </xdr:cNvPr>
        <xdr:cNvSpPr txBox="1">
          <a:spLocks noChangeArrowheads="1"/>
        </xdr:cNvSpPr>
      </xdr:nvSpPr>
      <xdr:spPr bwMode="auto">
        <a:xfrm>
          <a:off x="3246120" y="177165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0.91584</cdr:x>
      <cdr:y>0.49065</cdr:y>
    </cdr:from>
    <cdr:to>
      <cdr:x>0.9729</cdr:x>
      <cdr:y>0.71535</cdr:y>
    </cdr:to>
    <cdr:sp macro="" textlink="">
      <cdr:nvSpPr>
        <cdr:cNvPr id="118374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0458" y="1368800"/>
          <a:ext cx="267622" cy="634523"/>
        </a:xfrm>
        <a:prstGeom xmlns:a="http://schemas.openxmlformats.org/drawingml/2006/main" prst="upArrow">
          <a:avLst>
            <a:gd name="adj1" fmla="val 50000"/>
            <a:gd name="adj2" fmla="val 5927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Geneva"/>
            </a:rPr>
            <a:t>Better</a:t>
          </a: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0.58532</cdr:x>
      <cdr:y>0.30795</cdr:y>
    </cdr:from>
    <cdr:to>
      <cdr:x>0.6159</cdr:x>
      <cdr:y>0.26703</cdr:y>
    </cdr:to>
    <cdr:sp macro="" textlink="">
      <cdr:nvSpPr>
        <cdr:cNvPr id="118476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8930" y="591377"/>
          <a:ext cx="228893" cy="424284"/>
        </a:xfrm>
        <a:prstGeom xmlns:a="http://schemas.openxmlformats.org/drawingml/2006/main" prst="downArrow">
          <a:avLst>
            <a:gd name="adj1" fmla="val 50000"/>
            <a:gd name="adj2" fmla="val 463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0.58781</cdr:x>
      <cdr:y>0.31881</cdr:y>
    </cdr:from>
    <cdr:to>
      <cdr:x>0.61938</cdr:x>
      <cdr:y>0.27805</cdr:y>
    </cdr:to>
    <cdr:sp macro="" textlink="">
      <cdr:nvSpPr>
        <cdr:cNvPr id="118579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7651" y="687780"/>
          <a:ext cx="226336" cy="408701"/>
        </a:xfrm>
        <a:prstGeom xmlns:a="http://schemas.openxmlformats.org/drawingml/2006/main" prst="downArrow">
          <a:avLst>
            <a:gd name="adj1" fmla="val 50000"/>
            <a:gd name="adj2" fmla="val 4514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15240</xdr:rowOff>
    </xdr:from>
    <xdr:to>
      <xdr:col>8</xdr:col>
      <xdr:colOff>175260</xdr:colOff>
      <xdr:row>86</xdr:row>
      <xdr:rowOff>106680</xdr:rowOff>
    </xdr:to>
    <xdr:graphicFrame macro="">
      <xdr:nvGraphicFramePr>
        <xdr:cNvPr id="11590989" name="Chart 1025">
          <a:extLst>
            <a:ext uri="{FF2B5EF4-FFF2-40B4-BE49-F238E27FC236}">
              <a16:creationId xmlns:a16="http://schemas.microsoft.com/office/drawing/2014/main" id="{1A2998C9-1027-4597-A7F2-0AC40363E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23</xdr:row>
      <xdr:rowOff>0</xdr:rowOff>
    </xdr:from>
    <xdr:to>
      <xdr:col>6</xdr:col>
      <xdr:colOff>350520</xdr:colOff>
      <xdr:row>37</xdr:row>
      <xdr:rowOff>76200</xdr:rowOff>
    </xdr:to>
    <xdr:graphicFrame macro="">
      <xdr:nvGraphicFramePr>
        <xdr:cNvPr id="11590990" name="Chart 1026">
          <a:extLst>
            <a:ext uri="{FF2B5EF4-FFF2-40B4-BE49-F238E27FC236}">
              <a16:creationId xmlns:a16="http://schemas.microsoft.com/office/drawing/2014/main" id="{B9EB36D2-F9D7-424B-9069-B12B5EB60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38</xdr:row>
      <xdr:rowOff>45720</xdr:rowOff>
    </xdr:from>
    <xdr:to>
      <xdr:col>6</xdr:col>
      <xdr:colOff>365760</xdr:colOff>
      <xdr:row>53</xdr:row>
      <xdr:rowOff>45720</xdr:rowOff>
    </xdr:to>
    <xdr:graphicFrame macro="">
      <xdr:nvGraphicFramePr>
        <xdr:cNvPr id="11590991" name="Chart 1027">
          <a:extLst>
            <a:ext uri="{FF2B5EF4-FFF2-40B4-BE49-F238E27FC236}">
              <a16:creationId xmlns:a16="http://schemas.microsoft.com/office/drawing/2014/main" id="{1E83BD43-8B52-40EB-8D97-0015319EB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103</xdr:row>
      <xdr:rowOff>0</xdr:rowOff>
    </xdr:from>
    <xdr:to>
      <xdr:col>0</xdr:col>
      <xdr:colOff>571500</xdr:colOff>
      <xdr:row>103</xdr:row>
      <xdr:rowOff>152400</xdr:rowOff>
    </xdr:to>
    <xdr:sp macro="" textlink="">
      <xdr:nvSpPr>
        <xdr:cNvPr id="11590992" name="Text Box 1029">
          <a:extLst>
            <a:ext uri="{FF2B5EF4-FFF2-40B4-BE49-F238E27FC236}">
              <a16:creationId xmlns:a16="http://schemas.microsoft.com/office/drawing/2014/main" id="{57AF1870-BE80-4693-A7D7-8606B5F117BD}"/>
            </a:ext>
          </a:extLst>
        </xdr:cNvPr>
        <xdr:cNvSpPr txBox="1">
          <a:spLocks noChangeArrowheads="1"/>
        </xdr:cNvSpPr>
      </xdr:nvSpPr>
      <xdr:spPr bwMode="auto">
        <a:xfrm>
          <a:off x="510540" y="173736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396876</xdr:colOff>
      <xdr:row>23</xdr:row>
      <xdr:rowOff>17146</xdr:rowOff>
    </xdr:from>
    <xdr:to>
      <xdr:col>9</xdr:col>
      <xdr:colOff>173754</xdr:colOff>
      <xdr:row>27</xdr:row>
      <xdr:rowOff>57847</xdr:rowOff>
    </xdr:to>
    <xdr:sp macro="" textlink="">
      <xdr:nvSpPr>
        <xdr:cNvPr id="283654" name="AutoShape 1030">
          <a:extLst>
            <a:ext uri="{FF2B5EF4-FFF2-40B4-BE49-F238E27FC236}">
              <a16:creationId xmlns:a16="http://schemas.microsoft.com/office/drawing/2014/main" id="{E4103154-0C0E-4AB1-82C7-A8E3FA57BA2E}"/>
            </a:ext>
          </a:extLst>
        </xdr:cNvPr>
        <xdr:cNvSpPr>
          <a:spLocks/>
        </xdr:cNvSpPr>
      </xdr:nvSpPr>
      <xdr:spPr bwMode="auto">
        <a:xfrm>
          <a:off x="6038851" y="4457701"/>
          <a:ext cx="1257300" cy="657225"/>
        </a:xfrm>
        <a:prstGeom prst="borderCallout1">
          <a:avLst>
            <a:gd name="adj1" fmla="val 12194"/>
            <a:gd name="adj2" fmla="val -8931"/>
            <a:gd name="adj3" fmla="val 24184"/>
            <a:gd name="adj4" fmla="val -22815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438151</xdr:colOff>
      <xdr:row>37</xdr:row>
      <xdr:rowOff>74930</xdr:rowOff>
    </xdr:from>
    <xdr:to>
      <xdr:col>8</xdr:col>
      <xdr:colOff>346290</xdr:colOff>
      <xdr:row>39</xdr:row>
      <xdr:rowOff>100905</xdr:rowOff>
    </xdr:to>
    <xdr:sp macro="" textlink="">
      <xdr:nvSpPr>
        <xdr:cNvPr id="283655" name="AutoShape 1031">
          <a:extLst>
            <a:ext uri="{FF2B5EF4-FFF2-40B4-BE49-F238E27FC236}">
              <a16:creationId xmlns:a16="http://schemas.microsoft.com/office/drawing/2014/main" id="{22A52B3A-1EBD-4D2B-9211-BEC770F13CD2}"/>
            </a:ext>
          </a:extLst>
        </xdr:cNvPr>
        <xdr:cNvSpPr>
          <a:spLocks/>
        </xdr:cNvSpPr>
      </xdr:nvSpPr>
      <xdr:spPr bwMode="auto">
        <a:xfrm>
          <a:off x="5324476" y="6667500"/>
          <a:ext cx="1428750" cy="323850"/>
        </a:xfrm>
        <a:prstGeom prst="borderCallout1">
          <a:avLst>
            <a:gd name="adj1" fmla="val 18519"/>
            <a:gd name="adj2" fmla="val -8694"/>
            <a:gd name="adj3" fmla="val 35332"/>
            <a:gd name="adj4" fmla="val -1591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89</xdr:row>
      <xdr:rowOff>0</xdr:rowOff>
    </xdr:from>
    <xdr:to>
      <xdr:col>4</xdr:col>
      <xdr:colOff>388620</xdr:colOff>
      <xdr:row>89</xdr:row>
      <xdr:rowOff>152400</xdr:rowOff>
    </xdr:to>
    <xdr:sp macro="" textlink="">
      <xdr:nvSpPr>
        <xdr:cNvPr id="11590995" name="Text Box 1032">
          <a:extLst>
            <a:ext uri="{FF2B5EF4-FFF2-40B4-BE49-F238E27FC236}">
              <a16:creationId xmlns:a16="http://schemas.microsoft.com/office/drawing/2014/main" id="{02307173-78CF-42A8-BDB5-EB1BEC3334B8}"/>
            </a:ext>
          </a:extLst>
        </xdr:cNvPr>
        <xdr:cNvSpPr txBox="1">
          <a:spLocks noChangeArrowheads="1"/>
        </xdr:cNvSpPr>
      </xdr:nvSpPr>
      <xdr:spPr bwMode="auto">
        <a:xfrm>
          <a:off x="3246120" y="146532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17145</xdr:colOff>
      <xdr:row>85</xdr:row>
      <xdr:rowOff>76200</xdr:rowOff>
    </xdr:from>
    <xdr:ext cx="1443555" cy="153863"/>
    <xdr:sp macro="" textlink="">
      <xdr:nvSpPr>
        <xdr:cNvPr id="283657" name="Text Box 1033">
          <a:extLst>
            <a:ext uri="{FF2B5EF4-FFF2-40B4-BE49-F238E27FC236}">
              <a16:creationId xmlns:a16="http://schemas.microsoft.com/office/drawing/2014/main" id="{4BDE6597-78C2-4FC5-BCD7-D115D14CB8A9}"/>
            </a:ext>
          </a:extLst>
        </xdr:cNvPr>
        <xdr:cNvSpPr txBox="1">
          <a:spLocks noChangeArrowheads="1"/>
        </xdr:cNvSpPr>
      </xdr:nvSpPr>
      <xdr:spPr bwMode="auto">
        <a:xfrm>
          <a:off x="28575" y="1422082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89</xdr:row>
      <xdr:rowOff>0</xdr:rowOff>
    </xdr:from>
    <xdr:to>
      <xdr:col>4</xdr:col>
      <xdr:colOff>388620</xdr:colOff>
      <xdr:row>89</xdr:row>
      <xdr:rowOff>152400</xdr:rowOff>
    </xdr:to>
    <xdr:sp macro="" textlink="">
      <xdr:nvSpPr>
        <xdr:cNvPr id="11590997" name="Text Box 1043">
          <a:extLst>
            <a:ext uri="{FF2B5EF4-FFF2-40B4-BE49-F238E27FC236}">
              <a16:creationId xmlns:a16="http://schemas.microsoft.com/office/drawing/2014/main" id="{414831E3-4274-462F-A918-3BE6C116AF19}"/>
            </a:ext>
          </a:extLst>
        </xdr:cNvPr>
        <xdr:cNvSpPr txBox="1">
          <a:spLocks noChangeArrowheads="1"/>
        </xdr:cNvSpPr>
      </xdr:nvSpPr>
      <xdr:spPr bwMode="auto">
        <a:xfrm>
          <a:off x="3246120" y="1465326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103</xdr:row>
      <xdr:rowOff>0</xdr:rowOff>
    </xdr:from>
    <xdr:to>
      <xdr:col>0</xdr:col>
      <xdr:colOff>571500</xdr:colOff>
      <xdr:row>103</xdr:row>
      <xdr:rowOff>152400</xdr:rowOff>
    </xdr:to>
    <xdr:sp macro="" textlink="">
      <xdr:nvSpPr>
        <xdr:cNvPr id="11590998" name="Text Box 1044">
          <a:extLst>
            <a:ext uri="{FF2B5EF4-FFF2-40B4-BE49-F238E27FC236}">
              <a16:creationId xmlns:a16="http://schemas.microsoft.com/office/drawing/2014/main" id="{8F779F44-365E-4CF0-8796-66A6E39614D4}"/>
            </a:ext>
          </a:extLst>
        </xdr:cNvPr>
        <xdr:cNvSpPr txBox="1">
          <a:spLocks noChangeArrowheads="1"/>
        </xdr:cNvSpPr>
      </xdr:nvSpPr>
      <xdr:spPr bwMode="auto">
        <a:xfrm>
          <a:off x="510540" y="173736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103</xdr:row>
      <xdr:rowOff>0</xdr:rowOff>
    </xdr:from>
    <xdr:to>
      <xdr:col>0</xdr:col>
      <xdr:colOff>571500</xdr:colOff>
      <xdr:row>103</xdr:row>
      <xdr:rowOff>152400</xdr:rowOff>
    </xdr:to>
    <xdr:sp macro="" textlink="">
      <xdr:nvSpPr>
        <xdr:cNvPr id="11590999" name="Text Box 1045">
          <a:extLst>
            <a:ext uri="{FF2B5EF4-FFF2-40B4-BE49-F238E27FC236}">
              <a16:creationId xmlns:a16="http://schemas.microsoft.com/office/drawing/2014/main" id="{5EE81969-868E-4796-BF60-528C6B0ECA44}"/>
            </a:ext>
          </a:extLst>
        </xdr:cNvPr>
        <xdr:cNvSpPr txBox="1">
          <a:spLocks noChangeArrowheads="1"/>
        </xdr:cNvSpPr>
      </xdr:nvSpPr>
      <xdr:spPr bwMode="auto">
        <a:xfrm>
          <a:off x="510540" y="173736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103</xdr:row>
      <xdr:rowOff>91440</xdr:rowOff>
    </xdr:from>
    <xdr:to>
      <xdr:col>0</xdr:col>
      <xdr:colOff>571500</xdr:colOff>
      <xdr:row>104</xdr:row>
      <xdr:rowOff>53340</xdr:rowOff>
    </xdr:to>
    <xdr:sp macro="" textlink="">
      <xdr:nvSpPr>
        <xdr:cNvPr id="11591000" name="Text Box 1046">
          <a:extLst>
            <a:ext uri="{FF2B5EF4-FFF2-40B4-BE49-F238E27FC236}">
              <a16:creationId xmlns:a16="http://schemas.microsoft.com/office/drawing/2014/main" id="{9882D4E3-3FA3-449D-8381-327EB8F3114C}"/>
            </a:ext>
          </a:extLst>
        </xdr:cNvPr>
        <xdr:cNvSpPr txBox="1">
          <a:spLocks noChangeArrowheads="1"/>
        </xdr:cNvSpPr>
      </xdr:nvSpPr>
      <xdr:spPr bwMode="auto">
        <a:xfrm>
          <a:off x="510540" y="17465040"/>
          <a:ext cx="609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103</xdr:row>
      <xdr:rowOff>0</xdr:rowOff>
    </xdr:from>
    <xdr:to>
      <xdr:col>0</xdr:col>
      <xdr:colOff>571500</xdr:colOff>
      <xdr:row>103</xdr:row>
      <xdr:rowOff>152400</xdr:rowOff>
    </xdr:to>
    <xdr:sp macro="" textlink="">
      <xdr:nvSpPr>
        <xdr:cNvPr id="11591001" name="Text Box 1047">
          <a:extLst>
            <a:ext uri="{FF2B5EF4-FFF2-40B4-BE49-F238E27FC236}">
              <a16:creationId xmlns:a16="http://schemas.microsoft.com/office/drawing/2014/main" id="{D37D8C09-F22F-4F9B-AB5B-86732048D5AD}"/>
            </a:ext>
          </a:extLst>
        </xdr:cNvPr>
        <xdr:cNvSpPr txBox="1">
          <a:spLocks noChangeArrowheads="1"/>
        </xdr:cNvSpPr>
      </xdr:nvSpPr>
      <xdr:spPr bwMode="auto">
        <a:xfrm>
          <a:off x="510540" y="173736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103</xdr:row>
      <xdr:rowOff>91440</xdr:rowOff>
    </xdr:from>
    <xdr:to>
      <xdr:col>0</xdr:col>
      <xdr:colOff>571500</xdr:colOff>
      <xdr:row>104</xdr:row>
      <xdr:rowOff>53340</xdr:rowOff>
    </xdr:to>
    <xdr:sp macro="" textlink="">
      <xdr:nvSpPr>
        <xdr:cNvPr id="11591002" name="Text Box 1048">
          <a:extLst>
            <a:ext uri="{FF2B5EF4-FFF2-40B4-BE49-F238E27FC236}">
              <a16:creationId xmlns:a16="http://schemas.microsoft.com/office/drawing/2014/main" id="{27515B4B-1B0E-4620-B1AC-F88C6859A72D}"/>
            </a:ext>
          </a:extLst>
        </xdr:cNvPr>
        <xdr:cNvSpPr txBox="1">
          <a:spLocks noChangeArrowheads="1"/>
        </xdr:cNvSpPr>
      </xdr:nvSpPr>
      <xdr:spPr bwMode="auto">
        <a:xfrm>
          <a:off x="510540" y="17465040"/>
          <a:ext cx="609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103</xdr:row>
      <xdr:rowOff>0</xdr:rowOff>
    </xdr:from>
    <xdr:to>
      <xdr:col>0</xdr:col>
      <xdr:colOff>571500</xdr:colOff>
      <xdr:row>103</xdr:row>
      <xdr:rowOff>152400</xdr:rowOff>
    </xdr:to>
    <xdr:sp macro="" textlink="">
      <xdr:nvSpPr>
        <xdr:cNvPr id="11591003" name="Text Box 1049">
          <a:extLst>
            <a:ext uri="{FF2B5EF4-FFF2-40B4-BE49-F238E27FC236}">
              <a16:creationId xmlns:a16="http://schemas.microsoft.com/office/drawing/2014/main" id="{B3B13B57-C980-407F-8D3D-BCCA878F6930}"/>
            </a:ext>
          </a:extLst>
        </xdr:cNvPr>
        <xdr:cNvSpPr txBox="1">
          <a:spLocks noChangeArrowheads="1"/>
        </xdr:cNvSpPr>
      </xdr:nvSpPr>
      <xdr:spPr bwMode="auto">
        <a:xfrm>
          <a:off x="510540" y="173736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103</xdr:row>
      <xdr:rowOff>0</xdr:rowOff>
    </xdr:from>
    <xdr:to>
      <xdr:col>0</xdr:col>
      <xdr:colOff>571500</xdr:colOff>
      <xdr:row>103</xdr:row>
      <xdr:rowOff>152400</xdr:rowOff>
    </xdr:to>
    <xdr:sp macro="" textlink="">
      <xdr:nvSpPr>
        <xdr:cNvPr id="11591004" name="Text Box 1050">
          <a:extLst>
            <a:ext uri="{FF2B5EF4-FFF2-40B4-BE49-F238E27FC236}">
              <a16:creationId xmlns:a16="http://schemas.microsoft.com/office/drawing/2014/main" id="{7E28B0C4-95A1-4A56-A39F-815C5A3F3397}"/>
            </a:ext>
          </a:extLst>
        </xdr:cNvPr>
        <xdr:cNvSpPr txBox="1">
          <a:spLocks noChangeArrowheads="1"/>
        </xdr:cNvSpPr>
      </xdr:nvSpPr>
      <xdr:spPr bwMode="auto">
        <a:xfrm>
          <a:off x="510540" y="173736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103</xdr:row>
      <xdr:rowOff>0</xdr:rowOff>
    </xdr:from>
    <xdr:to>
      <xdr:col>0</xdr:col>
      <xdr:colOff>571500</xdr:colOff>
      <xdr:row>103</xdr:row>
      <xdr:rowOff>152400</xdr:rowOff>
    </xdr:to>
    <xdr:sp macro="" textlink="">
      <xdr:nvSpPr>
        <xdr:cNvPr id="11591005" name="Text Box 1051">
          <a:extLst>
            <a:ext uri="{FF2B5EF4-FFF2-40B4-BE49-F238E27FC236}">
              <a16:creationId xmlns:a16="http://schemas.microsoft.com/office/drawing/2014/main" id="{A1D9F485-8407-4A5A-A697-6BA07DF893BE}"/>
            </a:ext>
          </a:extLst>
        </xdr:cNvPr>
        <xdr:cNvSpPr txBox="1">
          <a:spLocks noChangeArrowheads="1"/>
        </xdr:cNvSpPr>
      </xdr:nvSpPr>
      <xdr:spPr bwMode="auto">
        <a:xfrm>
          <a:off x="510540" y="173736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103</xdr:row>
      <xdr:rowOff>0</xdr:rowOff>
    </xdr:from>
    <xdr:to>
      <xdr:col>0</xdr:col>
      <xdr:colOff>571500</xdr:colOff>
      <xdr:row>103</xdr:row>
      <xdr:rowOff>152400</xdr:rowOff>
    </xdr:to>
    <xdr:sp macro="" textlink="">
      <xdr:nvSpPr>
        <xdr:cNvPr id="11591006" name="Text Box 1052">
          <a:extLst>
            <a:ext uri="{FF2B5EF4-FFF2-40B4-BE49-F238E27FC236}">
              <a16:creationId xmlns:a16="http://schemas.microsoft.com/office/drawing/2014/main" id="{C4F5CD2C-0C28-45E6-A793-D344552E7CF8}"/>
            </a:ext>
          </a:extLst>
        </xdr:cNvPr>
        <xdr:cNvSpPr txBox="1">
          <a:spLocks noChangeArrowheads="1"/>
        </xdr:cNvSpPr>
      </xdr:nvSpPr>
      <xdr:spPr bwMode="auto">
        <a:xfrm>
          <a:off x="510540" y="173736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103</xdr:row>
      <xdr:rowOff>0</xdr:rowOff>
    </xdr:from>
    <xdr:to>
      <xdr:col>0</xdr:col>
      <xdr:colOff>571500</xdr:colOff>
      <xdr:row>103</xdr:row>
      <xdr:rowOff>152400</xdr:rowOff>
    </xdr:to>
    <xdr:sp macro="" textlink="">
      <xdr:nvSpPr>
        <xdr:cNvPr id="11591007" name="Text Box 1053">
          <a:extLst>
            <a:ext uri="{FF2B5EF4-FFF2-40B4-BE49-F238E27FC236}">
              <a16:creationId xmlns:a16="http://schemas.microsoft.com/office/drawing/2014/main" id="{9FE83C7E-28C9-44CD-8A4F-A3677A5BE736}"/>
            </a:ext>
          </a:extLst>
        </xdr:cNvPr>
        <xdr:cNvSpPr txBox="1">
          <a:spLocks noChangeArrowheads="1"/>
        </xdr:cNvSpPr>
      </xdr:nvSpPr>
      <xdr:spPr bwMode="auto">
        <a:xfrm>
          <a:off x="510540" y="173736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103</xdr:row>
      <xdr:rowOff>0</xdr:rowOff>
    </xdr:from>
    <xdr:to>
      <xdr:col>0</xdr:col>
      <xdr:colOff>571500</xdr:colOff>
      <xdr:row>103</xdr:row>
      <xdr:rowOff>152400</xdr:rowOff>
    </xdr:to>
    <xdr:sp macro="" textlink="">
      <xdr:nvSpPr>
        <xdr:cNvPr id="11591008" name="Text Box 1054">
          <a:extLst>
            <a:ext uri="{FF2B5EF4-FFF2-40B4-BE49-F238E27FC236}">
              <a16:creationId xmlns:a16="http://schemas.microsoft.com/office/drawing/2014/main" id="{3A52C1A1-3ABC-446C-856A-0EAF52411B85}"/>
            </a:ext>
          </a:extLst>
        </xdr:cNvPr>
        <xdr:cNvSpPr txBox="1">
          <a:spLocks noChangeArrowheads="1"/>
        </xdr:cNvSpPr>
      </xdr:nvSpPr>
      <xdr:spPr bwMode="auto">
        <a:xfrm>
          <a:off x="510540" y="173736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103</xdr:row>
      <xdr:rowOff>0</xdr:rowOff>
    </xdr:from>
    <xdr:to>
      <xdr:col>0</xdr:col>
      <xdr:colOff>571500</xdr:colOff>
      <xdr:row>103</xdr:row>
      <xdr:rowOff>152400</xdr:rowOff>
    </xdr:to>
    <xdr:sp macro="" textlink="">
      <xdr:nvSpPr>
        <xdr:cNvPr id="11591009" name="Text Box 1055">
          <a:extLst>
            <a:ext uri="{FF2B5EF4-FFF2-40B4-BE49-F238E27FC236}">
              <a16:creationId xmlns:a16="http://schemas.microsoft.com/office/drawing/2014/main" id="{84E6D6BE-EB0A-4730-8960-BA9DE0B49889}"/>
            </a:ext>
          </a:extLst>
        </xdr:cNvPr>
        <xdr:cNvSpPr txBox="1">
          <a:spLocks noChangeArrowheads="1"/>
        </xdr:cNvSpPr>
      </xdr:nvSpPr>
      <xdr:spPr bwMode="auto">
        <a:xfrm>
          <a:off x="510540" y="173736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103</xdr:row>
      <xdr:rowOff>0</xdr:rowOff>
    </xdr:from>
    <xdr:to>
      <xdr:col>4</xdr:col>
      <xdr:colOff>388620</xdr:colOff>
      <xdr:row>103</xdr:row>
      <xdr:rowOff>152400</xdr:rowOff>
    </xdr:to>
    <xdr:sp macro="" textlink="">
      <xdr:nvSpPr>
        <xdr:cNvPr id="11591010" name="Text Box 1056">
          <a:extLst>
            <a:ext uri="{FF2B5EF4-FFF2-40B4-BE49-F238E27FC236}">
              <a16:creationId xmlns:a16="http://schemas.microsoft.com/office/drawing/2014/main" id="{00BD3065-2564-4FCB-AAD4-453177927278}"/>
            </a:ext>
          </a:extLst>
        </xdr:cNvPr>
        <xdr:cNvSpPr txBox="1">
          <a:spLocks noChangeArrowheads="1"/>
        </xdr:cNvSpPr>
      </xdr:nvSpPr>
      <xdr:spPr bwMode="auto">
        <a:xfrm>
          <a:off x="3246120" y="173736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103</xdr:row>
      <xdr:rowOff>0</xdr:rowOff>
    </xdr:from>
    <xdr:to>
      <xdr:col>4</xdr:col>
      <xdr:colOff>388620</xdr:colOff>
      <xdr:row>103</xdr:row>
      <xdr:rowOff>152400</xdr:rowOff>
    </xdr:to>
    <xdr:sp macro="" textlink="">
      <xdr:nvSpPr>
        <xdr:cNvPr id="11591011" name="Text Box 1057">
          <a:extLst>
            <a:ext uri="{FF2B5EF4-FFF2-40B4-BE49-F238E27FC236}">
              <a16:creationId xmlns:a16="http://schemas.microsoft.com/office/drawing/2014/main" id="{17ECC44A-0264-423A-B067-6695899B32ED}"/>
            </a:ext>
          </a:extLst>
        </xdr:cNvPr>
        <xdr:cNvSpPr txBox="1">
          <a:spLocks noChangeArrowheads="1"/>
        </xdr:cNvSpPr>
      </xdr:nvSpPr>
      <xdr:spPr bwMode="auto">
        <a:xfrm>
          <a:off x="3246120" y="173736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0.9265</cdr:x>
      <cdr:y>0.49906</cdr:y>
    </cdr:from>
    <cdr:to>
      <cdr:x>0.98797</cdr:x>
      <cdr:y>0.68809</cdr:y>
    </cdr:to>
    <cdr:sp macro="" textlink="">
      <cdr:nvSpPr>
        <cdr:cNvPr id="28467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7426" y="1366549"/>
          <a:ext cx="292895" cy="559980"/>
        </a:xfrm>
        <a:prstGeom xmlns:a="http://schemas.openxmlformats.org/drawingml/2006/main" prst="upArrow">
          <a:avLst>
            <a:gd name="adj1" fmla="val 50000"/>
            <a:gd name="adj2" fmla="val 4789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0.58803</cdr:x>
      <cdr:y>0.30092</cdr:y>
    </cdr:from>
    <cdr:to>
      <cdr:x>0.61152</cdr:x>
      <cdr:y>0.24628</cdr:y>
    </cdr:to>
    <cdr:sp macro="" textlink="">
      <cdr:nvSpPr>
        <cdr:cNvPr id="28569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58285"/>
          <a:ext cx="226335" cy="380210"/>
        </a:xfrm>
        <a:prstGeom xmlns:a="http://schemas.openxmlformats.org/drawingml/2006/main" prst="downArrow">
          <a:avLst>
            <a:gd name="adj1" fmla="val 50000"/>
            <a:gd name="adj2" fmla="val 4199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106680</xdr:rowOff>
    </xdr:from>
    <xdr:to>
      <xdr:col>8</xdr:col>
      <xdr:colOff>228600</xdr:colOff>
      <xdr:row>82</xdr:row>
      <xdr:rowOff>45720</xdr:rowOff>
    </xdr:to>
    <xdr:graphicFrame macro="">
      <xdr:nvGraphicFramePr>
        <xdr:cNvPr id="11714775" name="Chart 1">
          <a:extLst>
            <a:ext uri="{FF2B5EF4-FFF2-40B4-BE49-F238E27FC236}">
              <a16:creationId xmlns:a16="http://schemas.microsoft.com/office/drawing/2014/main" id="{F5C79B6B-5B27-491F-B1B6-4CA6E0F7C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</xdr:colOff>
      <xdr:row>20</xdr:row>
      <xdr:rowOff>76200</xdr:rowOff>
    </xdr:from>
    <xdr:to>
      <xdr:col>7</xdr:col>
      <xdr:colOff>83820</xdr:colOff>
      <xdr:row>35</xdr:row>
      <xdr:rowOff>7620</xdr:rowOff>
    </xdr:to>
    <xdr:graphicFrame macro="">
      <xdr:nvGraphicFramePr>
        <xdr:cNvPr id="11714776" name="Chart 2">
          <a:extLst>
            <a:ext uri="{FF2B5EF4-FFF2-40B4-BE49-F238E27FC236}">
              <a16:creationId xmlns:a16="http://schemas.microsoft.com/office/drawing/2014/main" id="{65C182A5-A269-4729-B4B4-A7C66DD08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</xdr:colOff>
      <xdr:row>35</xdr:row>
      <xdr:rowOff>30480</xdr:rowOff>
    </xdr:from>
    <xdr:to>
      <xdr:col>7</xdr:col>
      <xdr:colOff>45720</xdr:colOff>
      <xdr:row>50</xdr:row>
      <xdr:rowOff>30480</xdr:rowOff>
    </xdr:to>
    <xdr:graphicFrame macro="">
      <xdr:nvGraphicFramePr>
        <xdr:cNvPr id="11714777" name="Chart 3">
          <a:extLst>
            <a:ext uri="{FF2B5EF4-FFF2-40B4-BE49-F238E27FC236}">
              <a16:creationId xmlns:a16="http://schemas.microsoft.com/office/drawing/2014/main" id="{1833EFA0-747A-486C-861F-58F45A4FB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571500</xdr:colOff>
      <xdr:row>98</xdr:row>
      <xdr:rowOff>152400</xdr:rowOff>
    </xdr:to>
    <xdr:sp macro="" textlink="">
      <xdr:nvSpPr>
        <xdr:cNvPr id="11714778" name="Text Box 5">
          <a:extLst>
            <a:ext uri="{FF2B5EF4-FFF2-40B4-BE49-F238E27FC236}">
              <a16:creationId xmlns:a16="http://schemas.microsoft.com/office/drawing/2014/main" id="{801DE622-DF95-4EBE-BB07-4B4281D99257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339090</xdr:colOff>
      <xdr:row>21</xdr:row>
      <xdr:rowOff>91441</xdr:rowOff>
    </xdr:from>
    <xdr:to>
      <xdr:col>9</xdr:col>
      <xdr:colOff>271753</xdr:colOff>
      <xdr:row>25</xdr:row>
      <xdr:rowOff>55990</xdr:rowOff>
    </xdr:to>
    <xdr:sp macro="" textlink="">
      <xdr:nvSpPr>
        <xdr:cNvPr id="329734" name="AutoShape 6">
          <a:extLst>
            <a:ext uri="{FF2B5EF4-FFF2-40B4-BE49-F238E27FC236}">
              <a16:creationId xmlns:a16="http://schemas.microsoft.com/office/drawing/2014/main" id="{A56F68E3-21B8-49BA-A4A0-6ACC874572D0}"/>
            </a:ext>
          </a:extLst>
        </xdr:cNvPr>
        <xdr:cNvSpPr>
          <a:spLocks/>
        </xdr:cNvSpPr>
      </xdr:nvSpPr>
      <xdr:spPr bwMode="auto">
        <a:xfrm>
          <a:off x="5337810" y="3924301"/>
          <a:ext cx="1250923" cy="574149"/>
        </a:xfrm>
        <a:prstGeom prst="borderCallout1">
          <a:avLst>
            <a:gd name="adj1" fmla="val 12194"/>
            <a:gd name="adj2" fmla="val -8931"/>
            <a:gd name="adj3" fmla="val 23163"/>
            <a:gd name="adj4" fmla="val -23320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351155</xdr:colOff>
      <xdr:row>36</xdr:row>
      <xdr:rowOff>98425</xdr:rowOff>
    </xdr:from>
    <xdr:to>
      <xdr:col>9</xdr:col>
      <xdr:colOff>340405</xdr:colOff>
      <xdr:row>38</xdr:row>
      <xdr:rowOff>108125</xdr:rowOff>
    </xdr:to>
    <xdr:sp macro="" textlink="">
      <xdr:nvSpPr>
        <xdr:cNvPr id="329735" name="AutoShape 7">
          <a:extLst>
            <a:ext uri="{FF2B5EF4-FFF2-40B4-BE49-F238E27FC236}">
              <a16:creationId xmlns:a16="http://schemas.microsoft.com/office/drawing/2014/main" id="{C2AE72E4-AB50-4201-A9D5-37B7C31BC57B}"/>
            </a:ext>
          </a:extLst>
        </xdr:cNvPr>
        <xdr:cNvSpPr>
          <a:spLocks/>
        </xdr:cNvSpPr>
      </xdr:nvSpPr>
      <xdr:spPr bwMode="auto">
        <a:xfrm>
          <a:off x="5349875" y="6217285"/>
          <a:ext cx="1307510" cy="314500"/>
        </a:xfrm>
        <a:prstGeom prst="borderCallout1">
          <a:avLst>
            <a:gd name="adj1" fmla="val 18519"/>
            <a:gd name="adj2" fmla="val -8694"/>
            <a:gd name="adj3" fmla="val 33861"/>
            <a:gd name="adj4" fmla="val -16408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84</xdr:row>
      <xdr:rowOff>0</xdr:rowOff>
    </xdr:from>
    <xdr:to>
      <xdr:col>4</xdr:col>
      <xdr:colOff>388620</xdr:colOff>
      <xdr:row>84</xdr:row>
      <xdr:rowOff>152400</xdr:rowOff>
    </xdr:to>
    <xdr:sp macro="" textlink="">
      <xdr:nvSpPr>
        <xdr:cNvPr id="11714781" name="Text Box 8">
          <a:extLst>
            <a:ext uri="{FF2B5EF4-FFF2-40B4-BE49-F238E27FC236}">
              <a16:creationId xmlns:a16="http://schemas.microsoft.com/office/drawing/2014/main" id="{7703CDB3-3E38-4E8E-80AB-99E8FF920B65}"/>
            </a:ext>
          </a:extLst>
        </xdr:cNvPr>
        <xdr:cNvSpPr txBox="1">
          <a:spLocks noChangeArrowheads="1"/>
        </xdr:cNvSpPr>
      </xdr:nvSpPr>
      <xdr:spPr bwMode="auto">
        <a:xfrm>
          <a:off x="3246120" y="1459992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120015</xdr:colOff>
      <xdr:row>81</xdr:row>
      <xdr:rowOff>60960</xdr:rowOff>
    </xdr:from>
    <xdr:ext cx="1453211" cy="147575"/>
    <xdr:sp macro="" textlink="">
      <xdr:nvSpPr>
        <xdr:cNvPr id="329737" name="Text Box 9">
          <a:extLst>
            <a:ext uri="{FF2B5EF4-FFF2-40B4-BE49-F238E27FC236}">
              <a16:creationId xmlns:a16="http://schemas.microsoft.com/office/drawing/2014/main" id="{4A03E9B4-8122-4240-BF15-7912F7525002}"/>
            </a:ext>
          </a:extLst>
        </xdr:cNvPr>
        <xdr:cNvSpPr txBox="1">
          <a:spLocks noChangeArrowheads="1"/>
        </xdr:cNvSpPr>
      </xdr:nvSpPr>
      <xdr:spPr bwMode="auto">
        <a:xfrm>
          <a:off x="171450" y="1419225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3</xdr:col>
      <xdr:colOff>327660</xdr:colOff>
      <xdr:row>84</xdr:row>
      <xdr:rowOff>0</xdr:rowOff>
    </xdr:from>
    <xdr:to>
      <xdr:col>3</xdr:col>
      <xdr:colOff>388620</xdr:colOff>
      <xdr:row>84</xdr:row>
      <xdr:rowOff>152400</xdr:rowOff>
    </xdr:to>
    <xdr:sp macro="" textlink="">
      <xdr:nvSpPr>
        <xdr:cNvPr id="11714783" name="Text Box 20">
          <a:extLst>
            <a:ext uri="{FF2B5EF4-FFF2-40B4-BE49-F238E27FC236}">
              <a16:creationId xmlns:a16="http://schemas.microsoft.com/office/drawing/2014/main" id="{ECA0FB69-4B58-468D-8CB5-FC2C136AB96D}"/>
            </a:ext>
          </a:extLst>
        </xdr:cNvPr>
        <xdr:cNvSpPr txBox="1">
          <a:spLocks noChangeArrowheads="1"/>
        </xdr:cNvSpPr>
      </xdr:nvSpPr>
      <xdr:spPr bwMode="auto">
        <a:xfrm>
          <a:off x="2552700" y="1459992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91440</xdr:rowOff>
    </xdr:from>
    <xdr:to>
      <xdr:col>0</xdr:col>
      <xdr:colOff>571500</xdr:colOff>
      <xdr:row>99</xdr:row>
      <xdr:rowOff>60960</xdr:rowOff>
    </xdr:to>
    <xdr:sp macro="" textlink="">
      <xdr:nvSpPr>
        <xdr:cNvPr id="11714784" name="Text Box 21">
          <a:extLst>
            <a:ext uri="{FF2B5EF4-FFF2-40B4-BE49-F238E27FC236}">
              <a16:creationId xmlns:a16="http://schemas.microsoft.com/office/drawing/2014/main" id="{09E523AD-A64D-4B24-AE8A-4CF4D8049E99}"/>
            </a:ext>
          </a:extLst>
        </xdr:cNvPr>
        <xdr:cNvSpPr txBox="1">
          <a:spLocks noChangeArrowheads="1"/>
        </xdr:cNvSpPr>
      </xdr:nvSpPr>
      <xdr:spPr bwMode="auto">
        <a:xfrm>
          <a:off x="510540" y="1745742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571500</xdr:colOff>
      <xdr:row>98</xdr:row>
      <xdr:rowOff>152400</xdr:rowOff>
    </xdr:to>
    <xdr:sp macro="" textlink="">
      <xdr:nvSpPr>
        <xdr:cNvPr id="11714785" name="Text Box 22">
          <a:extLst>
            <a:ext uri="{FF2B5EF4-FFF2-40B4-BE49-F238E27FC236}">
              <a16:creationId xmlns:a16="http://schemas.microsoft.com/office/drawing/2014/main" id="{5998E0B2-EB92-4551-B8F3-10358BEC3857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91440</xdr:rowOff>
    </xdr:from>
    <xdr:to>
      <xdr:col>0</xdr:col>
      <xdr:colOff>571500</xdr:colOff>
      <xdr:row>99</xdr:row>
      <xdr:rowOff>60960</xdr:rowOff>
    </xdr:to>
    <xdr:sp macro="" textlink="">
      <xdr:nvSpPr>
        <xdr:cNvPr id="11714786" name="Text Box 23">
          <a:extLst>
            <a:ext uri="{FF2B5EF4-FFF2-40B4-BE49-F238E27FC236}">
              <a16:creationId xmlns:a16="http://schemas.microsoft.com/office/drawing/2014/main" id="{22EA591B-9F58-40CF-8D48-A08E7B13E476}"/>
            </a:ext>
          </a:extLst>
        </xdr:cNvPr>
        <xdr:cNvSpPr txBox="1">
          <a:spLocks noChangeArrowheads="1"/>
        </xdr:cNvSpPr>
      </xdr:nvSpPr>
      <xdr:spPr bwMode="auto">
        <a:xfrm>
          <a:off x="510540" y="1745742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571500</xdr:colOff>
      <xdr:row>98</xdr:row>
      <xdr:rowOff>152400</xdr:rowOff>
    </xdr:to>
    <xdr:sp macro="" textlink="">
      <xdr:nvSpPr>
        <xdr:cNvPr id="11714787" name="Text Box 24">
          <a:extLst>
            <a:ext uri="{FF2B5EF4-FFF2-40B4-BE49-F238E27FC236}">
              <a16:creationId xmlns:a16="http://schemas.microsoft.com/office/drawing/2014/main" id="{F57FD990-F56F-47B7-B1B9-CA8253315296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571500</xdr:colOff>
      <xdr:row>98</xdr:row>
      <xdr:rowOff>152400</xdr:rowOff>
    </xdr:to>
    <xdr:sp macro="" textlink="">
      <xdr:nvSpPr>
        <xdr:cNvPr id="11714788" name="Text Box 25">
          <a:extLst>
            <a:ext uri="{FF2B5EF4-FFF2-40B4-BE49-F238E27FC236}">
              <a16:creationId xmlns:a16="http://schemas.microsoft.com/office/drawing/2014/main" id="{D41CF57E-8616-4CD2-9A45-A31CDC76D7AF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571500</xdr:colOff>
      <xdr:row>98</xdr:row>
      <xdr:rowOff>152400</xdr:rowOff>
    </xdr:to>
    <xdr:sp macro="" textlink="">
      <xdr:nvSpPr>
        <xdr:cNvPr id="11714789" name="Text Box 26">
          <a:extLst>
            <a:ext uri="{FF2B5EF4-FFF2-40B4-BE49-F238E27FC236}">
              <a16:creationId xmlns:a16="http://schemas.microsoft.com/office/drawing/2014/main" id="{B6395B90-33A9-4F6D-A476-3875964E3B99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571500</xdr:colOff>
      <xdr:row>98</xdr:row>
      <xdr:rowOff>152400</xdr:rowOff>
    </xdr:to>
    <xdr:sp macro="" textlink="">
      <xdr:nvSpPr>
        <xdr:cNvPr id="11714790" name="Text Box 27">
          <a:extLst>
            <a:ext uri="{FF2B5EF4-FFF2-40B4-BE49-F238E27FC236}">
              <a16:creationId xmlns:a16="http://schemas.microsoft.com/office/drawing/2014/main" id="{25E09A26-39AD-46CA-B508-1CF0AF25246D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571500</xdr:colOff>
      <xdr:row>98</xdr:row>
      <xdr:rowOff>152400</xdr:rowOff>
    </xdr:to>
    <xdr:sp macro="" textlink="">
      <xdr:nvSpPr>
        <xdr:cNvPr id="11714791" name="Text Box 28">
          <a:extLst>
            <a:ext uri="{FF2B5EF4-FFF2-40B4-BE49-F238E27FC236}">
              <a16:creationId xmlns:a16="http://schemas.microsoft.com/office/drawing/2014/main" id="{337BF6CC-C84C-45A5-A0B8-5F85550A119B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571500</xdr:colOff>
      <xdr:row>98</xdr:row>
      <xdr:rowOff>152400</xdr:rowOff>
    </xdr:to>
    <xdr:sp macro="" textlink="">
      <xdr:nvSpPr>
        <xdr:cNvPr id="11714792" name="Text Box 29">
          <a:extLst>
            <a:ext uri="{FF2B5EF4-FFF2-40B4-BE49-F238E27FC236}">
              <a16:creationId xmlns:a16="http://schemas.microsoft.com/office/drawing/2014/main" id="{A9E7D8F4-8BA8-4505-B3D1-CE71C2BF7B51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98</xdr:row>
      <xdr:rowOff>0</xdr:rowOff>
    </xdr:from>
    <xdr:to>
      <xdr:col>0</xdr:col>
      <xdr:colOff>571500</xdr:colOff>
      <xdr:row>98</xdr:row>
      <xdr:rowOff>152400</xdr:rowOff>
    </xdr:to>
    <xdr:sp macro="" textlink="">
      <xdr:nvSpPr>
        <xdr:cNvPr id="11714793" name="Text Box 30">
          <a:extLst>
            <a:ext uri="{FF2B5EF4-FFF2-40B4-BE49-F238E27FC236}">
              <a16:creationId xmlns:a16="http://schemas.microsoft.com/office/drawing/2014/main" id="{09F526C1-922C-4DE0-8BF6-E98395F48CE7}"/>
            </a:ext>
          </a:extLst>
        </xdr:cNvPr>
        <xdr:cNvSpPr txBox="1">
          <a:spLocks noChangeArrowheads="1"/>
        </xdr:cNvSpPr>
      </xdr:nvSpPr>
      <xdr:spPr bwMode="auto">
        <a:xfrm>
          <a:off x="510540" y="173659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97</xdr:row>
      <xdr:rowOff>0</xdr:rowOff>
    </xdr:from>
    <xdr:to>
      <xdr:col>4</xdr:col>
      <xdr:colOff>388620</xdr:colOff>
      <xdr:row>97</xdr:row>
      <xdr:rowOff>152400</xdr:rowOff>
    </xdr:to>
    <xdr:sp macro="" textlink="">
      <xdr:nvSpPr>
        <xdr:cNvPr id="11714794" name="Text Box 31">
          <a:extLst>
            <a:ext uri="{FF2B5EF4-FFF2-40B4-BE49-F238E27FC236}">
              <a16:creationId xmlns:a16="http://schemas.microsoft.com/office/drawing/2014/main" id="{2FB6DB9A-50C4-4454-917B-F47215F464AA}"/>
            </a:ext>
          </a:extLst>
        </xdr:cNvPr>
        <xdr:cNvSpPr txBox="1">
          <a:spLocks noChangeArrowheads="1"/>
        </xdr:cNvSpPr>
      </xdr:nvSpPr>
      <xdr:spPr bwMode="auto">
        <a:xfrm>
          <a:off x="3246120" y="171450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97</xdr:row>
      <xdr:rowOff>0</xdr:rowOff>
    </xdr:from>
    <xdr:to>
      <xdr:col>4</xdr:col>
      <xdr:colOff>388620</xdr:colOff>
      <xdr:row>97</xdr:row>
      <xdr:rowOff>152400</xdr:rowOff>
    </xdr:to>
    <xdr:sp macro="" textlink="">
      <xdr:nvSpPr>
        <xdr:cNvPr id="11714795" name="Text Box 32">
          <a:extLst>
            <a:ext uri="{FF2B5EF4-FFF2-40B4-BE49-F238E27FC236}">
              <a16:creationId xmlns:a16="http://schemas.microsoft.com/office/drawing/2014/main" id="{0A71809A-E696-4B24-B47B-CC4F0518E080}"/>
            </a:ext>
          </a:extLst>
        </xdr:cNvPr>
        <xdr:cNvSpPr txBox="1">
          <a:spLocks noChangeArrowheads="1"/>
        </xdr:cNvSpPr>
      </xdr:nvSpPr>
      <xdr:spPr bwMode="auto">
        <a:xfrm>
          <a:off x="3246120" y="171450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0.58977</cdr:x>
      <cdr:y>0.32519</cdr:y>
    </cdr:from>
    <cdr:to>
      <cdr:x>0.61497</cdr:x>
      <cdr:y>0.26905</cdr:y>
    </cdr:to>
    <cdr:sp macro="" textlink="">
      <cdr:nvSpPr>
        <cdr:cNvPr id="28672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704282"/>
          <a:ext cx="228893" cy="360845"/>
        </a:xfrm>
        <a:prstGeom xmlns:a="http://schemas.openxmlformats.org/drawingml/2006/main" prst="downArrow">
          <a:avLst>
            <a:gd name="adj1" fmla="val 50000"/>
            <a:gd name="adj2" fmla="val 3941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700"/>
            </a:lnSpc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0.92332</cdr:x>
      <cdr:y>0.4945</cdr:y>
    </cdr:from>
    <cdr:to>
      <cdr:x>0.97791</cdr:x>
      <cdr:y>0.68989</cdr:y>
    </cdr:to>
    <cdr:sp macro="" textlink="">
      <cdr:nvSpPr>
        <cdr:cNvPr id="33075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6987" y="1352229"/>
          <a:ext cx="255232" cy="545278"/>
        </a:xfrm>
        <a:prstGeom xmlns:a="http://schemas.openxmlformats.org/drawingml/2006/main" prst="upArrow">
          <a:avLst>
            <a:gd name="adj1" fmla="val 50000"/>
            <a:gd name="adj2" fmla="val 5341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0.95485</cdr:x>
      <cdr:y>0.32577</cdr:y>
    </cdr:from>
    <cdr:to>
      <cdr:x>1</cdr:x>
      <cdr:y>0.49387</cdr:y>
    </cdr:to>
    <cdr:sp macro="" textlink="">
      <cdr:nvSpPr>
        <cdr:cNvPr id="331777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1216" y="722362"/>
          <a:ext cx="228464" cy="372749"/>
        </a:xfrm>
        <a:prstGeom xmlns:a="http://schemas.openxmlformats.org/drawingml/2006/main" prst="downArrow">
          <a:avLst>
            <a:gd name="adj1" fmla="val 50000"/>
            <a:gd name="adj2" fmla="val 4088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0.95061</cdr:x>
      <cdr:y>0.3625</cdr:y>
    </cdr:from>
    <cdr:to>
      <cdr:x>1</cdr:x>
      <cdr:y>0.64598</cdr:y>
    </cdr:to>
    <cdr:sp macro="" textlink="">
      <cdr:nvSpPr>
        <cdr:cNvPr id="33280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6310" y="828675"/>
          <a:ext cx="247650" cy="648025"/>
        </a:xfrm>
        <a:prstGeom xmlns:a="http://schemas.openxmlformats.org/drawingml/2006/main" prst="downArrow">
          <a:avLst>
            <a:gd name="adj1" fmla="val 50000"/>
            <a:gd name="adj2" fmla="val 4624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15240</xdr:rowOff>
    </xdr:from>
    <xdr:to>
      <xdr:col>8</xdr:col>
      <xdr:colOff>198120</xdr:colOff>
      <xdr:row>82</xdr:row>
      <xdr:rowOff>53340</xdr:rowOff>
    </xdr:to>
    <xdr:graphicFrame macro="">
      <xdr:nvGraphicFramePr>
        <xdr:cNvPr id="11836572" name="Chart 1">
          <a:extLst>
            <a:ext uri="{FF2B5EF4-FFF2-40B4-BE49-F238E27FC236}">
              <a16:creationId xmlns:a16="http://schemas.microsoft.com/office/drawing/2014/main" id="{89DBC237-BEB9-431F-B4E8-88C6A9819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15240</xdr:rowOff>
    </xdr:from>
    <xdr:to>
      <xdr:col>7</xdr:col>
      <xdr:colOff>198120</xdr:colOff>
      <xdr:row>34</xdr:row>
      <xdr:rowOff>121920</xdr:rowOff>
    </xdr:to>
    <xdr:graphicFrame macro="">
      <xdr:nvGraphicFramePr>
        <xdr:cNvPr id="11836573" name="Chart 2">
          <a:extLst>
            <a:ext uri="{FF2B5EF4-FFF2-40B4-BE49-F238E27FC236}">
              <a16:creationId xmlns:a16="http://schemas.microsoft.com/office/drawing/2014/main" id="{D5C45CAA-570A-417A-AF30-EF2D5C0F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121920</xdr:rowOff>
    </xdr:from>
    <xdr:to>
      <xdr:col>7</xdr:col>
      <xdr:colOff>259080</xdr:colOff>
      <xdr:row>50</xdr:row>
      <xdr:rowOff>60960</xdr:rowOff>
    </xdr:to>
    <xdr:graphicFrame macro="">
      <xdr:nvGraphicFramePr>
        <xdr:cNvPr id="11836574" name="Chart 3">
          <a:extLst>
            <a:ext uri="{FF2B5EF4-FFF2-40B4-BE49-F238E27FC236}">
              <a16:creationId xmlns:a16="http://schemas.microsoft.com/office/drawing/2014/main" id="{36365574-EA06-4FD3-A5A4-996F8C59A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571500</xdr:colOff>
      <xdr:row>100</xdr:row>
      <xdr:rowOff>53340</xdr:rowOff>
    </xdr:to>
    <xdr:sp macro="" textlink="">
      <xdr:nvSpPr>
        <xdr:cNvPr id="11836575" name="Text Box 5">
          <a:extLst>
            <a:ext uri="{FF2B5EF4-FFF2-40B4-BE49-F238E27FC236}">
              <a16:creationId xmlns:a16="http://schemas.microsoft.com/office/drawing/2014/main" id="{ED3185B2-83ED-45E1-B62B-FC6FB4F370DC}"/>
            </a:ext>
          </a:extLst>
        </xdr:cNvPr>
        <xdr:cNvSpPr txBox="1">
          <a:spLocks noChangeArrowheads="1"/>
        </xdr:cNvSpPr>
      </xdr:nvSpPr>
      <xdr:spPr bwMode="auto">
        <a:xfrm>
          <a:off x="510540" y="1769364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459105</xdr:colOff>
      <xdr:row>21</xdr:row>
      <xdr:rowOff>17145</xdr:rowOff>
    </xdr:from>
    <xdr:to>
      <xdr:col>9</xdr:col>
      <xdr:colOff>443870</xdr:colOff>
      <xdr:row>25</xdr:row>
      <xdr:rowOff>22883</xdr:rowOff>
    </xdr:to>
    <xdr:sp macro="" textlink="">
      <xdr:nvSpPr>
        <xdr:cNvPr id="1018886" name="AutoShape 6">
          <a:extLst>
            <a:ext uri="{FF2B5EF4-FFF2-40B4-BE49-F238E27FC236}">
              <a16:creationId xmlns:a16="http://schemas.microsoft.com/office/drawing/2014/main" id="{0D69EBA0-FBEC-4CC8-9354-360ED2F40C4D}"/>
            </a:ext>
          </a:extLst>
        </xdr:cNvPr>
        <xdr:cNvSpPr>
          <a:spLocks/>
        </xdr:cNvSpPr>
      </xdr:nvSpPr>
      <xdr:spPr bwMode="auto">
        <a:xfrm>
          <a:off x="5457825" y="4543425"/>
          <a:ext cx="1303025" cy="615338"/>
        </a:xfrm>
        <a:prstGeom prst="borderCallout1">
          <a:avLst>
            <a:gd name="adj1" fmla="val 12194"/>
            <a:gd name="adj2" fmla="val -8931"/>
            <a:gd name="adj3" fmla="val 27772"/>
            <a:gd name="adj4" fmla="val -18230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8</xdr:col>
      <xdr:colOff>231140</xdr:colOff>
      <xdr:row>36</xdr:row>
      <xdr:rowOff>27305</xdr:rowOff>
    </xdr:from>
    <xdr:to>
      <xdr:col>10</xdr:col>
      <xdr:colOff>122020</xdr:colOff>
      <xdr:row>38</xdr:row>
      <xdr:rowOff>91313</xdr:rowOff>
    </xdr:to>
    <xdr:sp macro="" textlink="">
      <xdr:nvSpPr>
        <xdr:cNvPr id="1018887" name="AutoShape 7">
          <a:extLst>
            <a:ext uri="{FF2B5EF4-FFF2-40B4-BE49-F238E27FC236}">
              <a16:creationId xmlns:a16="http://schemas.microsoft.com/office/drawing/2014/main" id="{BCF237F4-FA95-4810-98E1-3DD33E96E849}"/>
            </a:ext>
          </a:extLst>
        </xdr:cNvPr>
        <xdr:cNvSpPr>
          <a:spLocks/>
        </xdr:cNvSpPr>
      </xdr:nvSpPr>
      <xdr:spPr bwMode="auto">
        <a:xfrm>
          <a:off x="5854700" y="6839585"/>
          <a:ext cx="1277720" cy="368808"/>
        </a:xfrm>
        <a:prstGeom prst="borderCallout1">
          <a:avLst>
            <a:gd name="adj1" fmla="val 18519"/>
            <a:gd name="adj2" fmla="val -8694"/>
            <a:gd name="adj3" fmla="val 54522"/>
            <a:gd name="adj4" fmla="val -19075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85</xdr:row>
      <xdr:rowOff>0</xdr:rowOff>
    </xdr:from>
    <xdr:to>
      <xdr:col>4</xdr:col>
      <xdr:colOff>392430</xdr:colOff>
      <xdr:row>85</xdr:row>
      <xdr:rowOff>152400</xdr:rowOff>
    </xdr:to>
    <xdr:sp macro="" textlink="">
      <xdr:nvSpPr>
        <xdr:cNvPr id="11836578" name="Text Box 8">
          <a:extLst>
            <a:ext uri="{FF2B5EF4-FFF2-40B4-BE49-F238E27FC236}">
              <a16:creationId xmlns:a16="http://schemas.microsoft.com/office/drawing/2014/main" id="{ACEA2C96-20A7-4AE9-957B-FF2F6313CE36}"/>
            </a:ext>
          </a:extLst>
        </xdr:cNvPr>
        <xdr:cNvSpPr txBox="1">
          <a:spLocks noChangeArrowheads="1"/>
        </xdr:cNvSpPr>
      </xdr:nvSpPr>
      <xdr:spPr bwMode="auto">
        <a:xfrm>
          <a:off x="3246120" y="148361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169545</xdr:colOff>
      <xdr:row>81</xdr:row>
      <xdr:rowOff>20955</xdr:rowOff>
    </xdr:from>
    <xdr:ext cx="1439875" cy="153863"/>
    <xdr:sp macro="" textlink="">
      <xdr:nvSpPr>
        <xdr:cNvPr id="1018889" name="Text Box 9">
          <a:extLst>
            <a:ext uri="{FF2B5EF4-FFF2-40B4-BE49-F238E27FC236}">
              <a16:creationId xmlns:a16="http://schemas.microsoft.com/office/drawing/2014/main" id="{7E69AA06-45D4-4A67-BD59-AF8ADDB11B80}"/>
            </a:ext>
          </a:extLst>
        </xdr:cNvPr>
        <xdr:cNvSpPr txBox="1">
          <a:spLocks noChangeArrowheads="1"/>
        </xdr:cNvSpPr>
      </xdr:nvSpPr>
      <xdr:spPr bwMode="auto">
        <a:xfrm>
          <a:off x="219075" y="1413510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85</xdr:row>
      <xdr:rowOff>0</xdr:rowOff>
    </xdr:from>
    <xdr:to>
      <xdr:col>4</xdr:col>
      <xdr:colOff>392430</xdr:colOff>
      <xdr:row>85</xdr:row>
      <xdr:rowOff>152400</xdr:rowOff>
    </xdr:to>
    <xdr:sp macro="" textlink="">
      <xdr:nvSpPr>
        <xdr:cNvPr id="11836580" name="Text Box 16">
          <a:extLst>
            <a:ext uri="{FF2B5EF4-FFF2-40B4-BE49-F238E27FC236}">
              <a16:creationId xmlns:a16="http://schemas.microsoft.com/office/drawing/2014/main" id="{63659B69-E2B4-4A46-8EBA-21496159DF5A}"/>
            </a:ext>
          </a:extLst>
        </xdr:cNvPr>
        <xdr:cNvSpPr txBox="1">
          <a:spLocks noChangeArrowheads="1"/>
        </xdr:cNvSpPr>
      </xdr:nvSpPr>
      <xdr:spPr bwMode="auto">
        <a:xfrm>
          <a:off x="3246120" y="1483614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836581" name="Text Box 17">
          <a:extLst>
            <a:ext uri="{FF2B5EF4-FFF2-40B4-BE49-F238E27FC236}">
              <a16:creationId xmlns:a16="http://schemas.microsoft.com/office/drawing/2014/main" id="{6FB48393-C88C-4C89-82CE-2A162C521386}"/>
            </a:ext>
          </a:extLst>
        </xdr:cNvPr>
        <xdr:cNvSpPr txBox="1">
          <a:spLocks noChangeArrowheads="1"/>
        </xdr:cNvSpPr>
      </xdr:nvSpPr>
      <xdr:spPr bwMode="auto">
        <a:xfrm>
          <a:off x="510540" y="176022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91440</xdr:rowOff>
    </xdr:from>
    <xdr:to>
      <xdr:col>0</xdr:col>
      <xdr:colOff>571500</xdr:colOff>
      <xdr:row>100</xdr:row>
      <xdr:rowOff>53340</xdr:rowOff>
    </xdr:to>
    <xdr:sp macro="" textlink="">
      <xdr:nvSpPr>
        <xdr:cNvPr id="11836582" name="Text Box 18">
          <a:extLst>
            <a:ext uri="{FF2B5EF4-FFF2-40B4-BE49-F238E27FC236}">
              <a16:creationId xmlns:a16="http://schemas.microsoft.com/office/drawing/2014/main" id="{358353EC-89AA-4A64-A9D6-420E19ECE407}"/>
            </a:ext>
          </a:extLst>
        </xdr:cNvPr>
        <xdr:cNvSpPr txBox="1">
          <a:spLocks noChangeArrowheads="1"/>
        </xdr:cNvSpPr>
      </xdr:nvSpPr>
      <xdr:spPr bwMode="auto">
        <a:xfrm>
          <a:off x="510540" y="17693640"/>
          <a:ext cx="609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836583" name="Text Box 19">
          <a:extLst>
            <a:ext uri="{FF2B5EF4-FFF2-40B4-BE49-F238E27FC236}">
              <a16:creationId xmlns:a16="http://schemas.microsoft.com/office/drawing/2014/main" id="{C0EE16B1-2080-4D98-88E0-E7F86E7FCE16}"/>
            </a:ext>
          </a:extLst>
        </xdr:cNvPr>
        <xdr:cNvSpPr txBox="1">
          <a:spLocks noChangeArrowheads="1"/>
        </xdr:cNvSpPr>
      </xdr:nvSpPr>
      <xdr:spPr bwMode="auto">
        <a:xfrm>
          <a:off x="510540" y="176022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836584" name="Text Box 20">
          <a:extLst>
            <a:ext uri="{FF2B5EF4-FFF2-40B4-BE49-F238E27FC236}">
              <a16:creationId xmlns:a16="http://schemas.microsoft.com/office/drawing/2014/main" id="{7287435D-0080-4ACB-BDE5-4430C6DAB01E}"/>
            </a:ext>
          </a:extLst>
        </xdr:cNvPr>
        <xdr:cNvSpPr txBox="1">
          <a:spLocks noChangeArrowheads="1"/>
        </xdr:cNvSpPr>
      </xdr:nvSpPr>
      <xdr:spPr bwMode="auto">
        <a:xfrm>
          <a:off x="510540" y="176022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836585" name="Text Box 21">
          <a:extLst>
            <a:ext uri="{FF2B5EF4-FFF2-40B4-BE49-F238E27FC236}">
              <a16:creationId xmlns:a16="http://schemas.microsoft.com/office/drawing/2014/main" id="{17B88F7E-F9E4-411D-A069-594616515272}"/>
            </a:ext>
          </a:extLst>
        </xdr:cNvPr>
        <xdr:cNvSpPr txBox="1">
          <a:spLocks noChangeArrowheads="1"/>
        </xdr:cNvSpPr>
      </xdr:nvSpPr>
      <xdr:spPr bwMode="auto">
        <a:xfrm>
          <a:off x="510540" y="176022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836586" name="Text Box 22">
          <a:extLst>
            <a:ext uri="{FF2B5EF4-FFF2-40B4-BE49-F238E27FC236}">
              <a16:creationId xmlns:a16="http://schemas.microsoft.com/office/drawing/2014/main" id="{3C941BA2-FD40-4F58-A289-12DC50CED0A4}"/>
            </a:ext>
          </a:extLst>
        </xdr:cNvPr>
        <xdr:cNvSpPr txBox="1">
          <a:spLocks noChangeArrowheads="1"/>
        </xdr:cNvSpPr>
      </xdr:nvSpPr>
      <xdr:spPr bwMode="auto">
        <a:xfrm>
          <a:off x="510540" y="176022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836587" name="Text Box 23">
          <a:extLst>
            <a:ext uri="{FF2B5EF4-FFF2-40B4-BE49-F238E27FC236}">
              <a16:creationId xmlns:a16="http://schemas.microsoft.com/office/drawing/2014/main" id="{118E0398-B9E0-49AF-84D8-3DAC4C003ED9}"/>
            </a:ext>
          </a:extLst>
        </xdr:cNvPr>
        <xdr:cNvSpPr txBox="1">
          <a:spLocks noChangeArrowheads="1"/>
        </xdr:cNvSpPr>
      </xdr:nvSpPr>
      <xdr:spPr bwMode="auto">
        <a:xfrm>
          <a:off x="510540" y="176022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836588" name="Text Box 24">
          <a:extLst>
            <a:ext uri="{FF2B5EF4-FFF2-40B4-BE49-F238E27FC236}">
              <a16:creationId xmlns:a16="http://schemas.microsoft.com/office/drawing/2014/main" id="{5C7E7079-287E-46F2-A21B-92036DDFCCEF}"/>
            </a:ext>
          </a:extLst>
        </xdr:cNvPr>
        <xdr:cNvSpPr txBox="1">
          <a:spLocks noChangeArrowheads="1"/>
        </xdr:cNvSpPr>
      </xdr:nvSpPr>
      <xdr:spPr bwMode="auto">
        <a:xfrm>
          <a:off x="510540" y="176022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571500</xdr:colOff>
      <xdr:row>99</xdr:row>
      <xdr:rowOff>152400</xdr:rowOff>
    </xdr:to>
    <xdr:sp macro="" textlink="">
      <xdr:nvSpPr>
        <xdr:cNvPr id="11836589" name="Text Box 25">
          <a:extLst>
            <a:ext uri="{FF2B5EF4-FFF2-40B4-BE49-F238E27FC236}">
              <a16:creationId xmlns:a16="http://schemas.microsoft.com/office/drawing/2014/main" id="{50FA0D32-8C20-4778-BF2B-ED991E0DC963}"/>
            </a:ext>
          </a:extLst>
        </xdr:cNvPr>
        <xdr:cNvSpPr txBox="1">
          <a:spLocks noChangeArrowheads="1"/>
        </xdr:cNvSpPr>
      </xdr:nvSpPr>
      <xdr:spPr bwMode="auto">
        <a:xfrm>
          <a:off x="510540" y="1760220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98</xdr:row>
      <xdr:rowOff>0</xdr:rowOff>
    </xdr:from>
    <xdr:to>
      <xdr:col>4</xdr:col>
      <xdr:colOff>392430</xdr:colOff>
      <xdr:row>98</xdr:row>
      <xdr:rowOff>152400</xdr:rowOff>
    </xdr:to>
    <xdr:sp macro="" textlink="">
      <xdr:nvSpPr>
        <xdr:cNvPr id="11836590" name="Text Box 26">
          <a:extLst>
            <a:ext uri="{FF2B5EF4-FFF2-40B4-BE49-F238E27FC236}">
              <a16:creationId xmlns:a16="http://schemas.microsoft.com/office/drawing/2014/main" id="{F91AC156-67E2-4751-BBE0-30EEAEA240BF}"/>
            </a:ext>
          </a:extLst>
        </xdr:cNvPr>
        <xdr:cNvSpPr txBox="1">
          <a:spLocks noChangeArrowheads="1"/>
        </xdr:cNvSpPr>
      </xdr:nvSpPr>
      <xdr:spPr bwMode="auto">
        <a:xfrm>
          <a:off x="3246120" y="1738122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98</xdr:row>
      <xdr:rowOff>0</xdr:rowOff>
    </xdr:from>
    <xdr:to>
      <xdr:col>4</xdr:col>
      <xdr:colOff>392430</xdr:colOff>
      <xdr:row>98</xdr:row>
      <xdr:rowOff>152400</xdr:rowOff>
    </xdr:to>
    <xdr:sp macro="" textlink="">
      <xdr:nvSpPr>
        <xdr:cNvPr id="11836591" name="Text Box 27">
          <a:extLst>
            <a:ext uri="{FF2B5EF4-FFF2-40B4-BE49-F238E27FC236}">
              <a16:creationId xmlns:a16="http://schemas.microsoft.com/office/drawing/2014/main" id="{BE78BB93-8117-4D8B-9F23-240D5C6787DA}"/>
            </a:ext>
          </a:extLst>
        </xdr:cNvPr>
        <xdr:cNvSpPr txBox="1">
          <a:spLocks noChangeArrowheads="1"/>
        </xdr:cNvSpPr>
      </xdr:nvSpPr>
      <xdr:spPr bwMode="auto">
        <a:xfrm>
          <a:off x="3246120" y="1738122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vert270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vert270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K103"/>
  <sheetViews>
    <sheetView showGridLines="0" zoomScale="90" zoomScaleNormal="90" zoomScaleSheetLayoutView="100" workbookViewId="0">
      <selection activeCell="I100" sqref="I100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25" style="3" customWidth="1"/>
    <col min="9" max="9" width="11.375" style="3" customWidth="1"/>
    <col min="10" max="13" width="11.375" style="5" customWidth="1"/>
    <col min="14" max="48" width="5.125" style="5" customWidth="1"/>
    <col min="49" max="49" width="5.125" style="3" customWidth="1"/>
    <col min="50" max="16384" width="11.375" style="3"/>
  </cols>
  <sheetData>
    <row r="1" spans="1:48" ht="15" customHeight="1">
      <c r="F1" s="4"/>
    </row>
    <row r="2" spans="1:48" ht="22.8">
      <c r="A2" s="135" t="s">
        <v>33</v>
      </c>
      <c r="B2" s="135"/>
      <c r="C2" s="135"/>
      <c r="D2" s="135"/>
      <c r="E2" s="135"/>
      <c r="F2" s="135"/>
      <c r="G2" s="135"/>
      <c r="H2" s="136"/>
      <c r="I2" s="136"/>
      <c r="J2" s="6"/>
    </row>
    <row r="3" spans="1:48" ht="15.75" customHeight="1">
      <c r="A3" s="137" t="s">
        <v>20</v>
      </c>
      <c r="B3" s="137"/>
      <c r="C3" s="137"/>
      <c r="D3" s="137"/>
      <c r="E3" s="137"/>
      <c r="F3" s="137"/>
      <c r="G3" s="137"/>
      <c r="H3" s="138"/>
      <c r="I3" s="138"/>
      <c r="J3" s="6"/>
    </row>
    <row r="4" spans="1:48" ht="6.75" customHeight="1">
      <c r="F4" s="4"/>
    </row>
    <row r="5" spans="1:48" ht="13.8" thickBot="1">
      <c r="F5" s="4"/>
    </row>
    <row r="6" spans="1:48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49">
        <v>2023</v>
      </c>
      <c r="H6" s="7">
        <v>2024</v>
      </c>
      <c r="I6" s="129"/>
      <c r="J6" s="129"/>
      <c r="K6" s="129"/>
      <c r="L6" s="10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8" s="1" customFormat="1" ht="14.4" thickBot="1">
      <c r="A7" s="9" t="s">
        <v>15</v>
      </c>
      <c r="B7" s="10">
        <v>0.72</v>
      </c>
      <c r="C7" s="10">
        <v>0.84543999999999997</v>
      </c>
      <c r="D7" s="10">
        <v>0.7751479289940828</v>
      </c>
      <c r="E7" s="121">
        <v>0.77900000000000003</v>
      </c>
      <c r="F7" s="121">
        <v>0.91420000000000001</v>
      </c>
      <c r="G7" s="150">
        <v>0.8</v>
      </c>
      <c r="H7" s="151">
        <v>0.8</v>
      </c>
      <c r="I7" s="147"/>
      <c r="J7" s="147"/>
      <c r="K7" s="147"/>
      <c r="L7" s="14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8" ht="15" customHeight="1">
      <c r="D8" s="12" t="s">
        <v>44</v>
      </c>
    </row>
    <row r="9" spans="1:48" ht="15" customHeight="1"/>
    <row r="10" spans="1:48" ht="17.399999999999999">
      <c r="A10" s="139" t="s">
        <v>26</v>
      </c>
      <c r="B10" s="139"/>
      <c r="C10" s="139"/>
      <c r="D10" s="139"/>
      <c r="E10" s="139"/>
      <c r="F10" s="139"/>
      <c r="G10" s="139"/>
      <c r="H10" s="134"/>
      <c r="I10" s="134"/>
    </row>
    <row r="11" spans="1:48" ht="12" customHeight="1" thickBot="1">
      <c r="A11" s="140"/>
      <c r="B11" s="140"/>
      <c r="C11" s="140"/>
      <c r="D11" s="140"/>
      <c r="E11" s="140"/>
      <c r="F11" s="140"/>
      <c r="G11" s="140"/>
      <c r="H11" s="13"/>
    </row>
    <row r="12" spans="1:48" s="1" customFormat="1" ht="14.4" thickBot="1">
      <c r="B12" s="141" t="s">
        <v>10</v>
      </c>
      <c r="C12" s="142"/>
      <c r="D12" s="143"/>
      <c r="E12" s="141" t="s">
        <v>13</v>
      </c>
      <c r="F12" s="144"/>
      <c r="G12" s="145"/>
      <c r="H12" s="14" t="s">
        <v>22</v>
      </c>
      <c r="I12" s="146" t="s">
        <v>25</v>
      </c>
      <c r="J12" s="13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8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8" ht="14.4" thickBot="1">
      <c r="A14" s="79">
        <v>2018</v>
      </c>
      <c r="B14" s="23">
        <v>0.6</v>
      </c>
      <c r="C14" s="24">
        <v>0.70299999999999996</v>
      </c>
      <c r="D14" s="89">
        <v>-3.3000000000000002E-2</v>
      </c>
      <c r="E14" s="23">
        <v>0.6</v>
      </c>
      <c r="F14" s="24">
        <v>0.67600000000000005</v>
      </c>
      <c r="G14" s="89">
        <v>-2.5999999999999999E-2</v>
      </c>
      <c r="H14" s="26" t="s">
        <v>27</v>
      </c>
      <c r="I14" s="86">
        <v>0.75929999999999997</v>
      </c>
      <c r="J14" s="86">
        <v>0.71540000000000004</v>
      </c>
      <c r="T14" s="35"/>
      <c r="U14" s="36"/>
      <c r="X14" s="35"/>
      <c r="Y14" s="36"/>
    </row>
    <row r="15" spans="1:48" s="88" customFormat="1" ht="14.4" thickBot="1">
      <c r="A15" s="79">
        <v>2019</v>
      </c>
      <c r="B15" s="101">
        <v>0.6</v>
      </c>
      <c r="C15" s="102">
        <v>0.69599999999999995</v>
      </c>
      <c r="D15" s="103">
        <f t="shared" ref="D15" si="0">(C15-C14)/C14</f>
        <v>-9.9573257467994412E-3</v>
      </c>
      <c r="E15" s="104">
        <v>0.6</v>
      </c>
      <c r="F15" s="102">
        <v>0.66039999999999999</v>
      </c>
      <c r="G15" s="103">
        <f t="shared" ref="G15" si="1">(F15-F14)/F14</f>
        <v>-2.3076923076923161E-2</v>
      </c>
      <c r="H15" s="26" t="s">
        <v>27</v>
      </c>
      <c r="I15" s="86">
        <v>0.73650000000000004</v>
      </c>
      <c r="J15" s="86">
        <v>0.69230000000000003</v>
      </c>
      <c r="K15" s="36"/>
      <c r="L15" s="36"/>
      <c r="M15" s="36"/>
      <c r="N15" s="36"/>
      <c r="O15" s="36"/>
      <c r="P15" s="36"/>
      <c r="Q15" s="36"/>
      <c r="R15" s="36"/>
      <c r="S15" s="36"/>
      <c r="T15" s="35"/>
      <c r="U15" s="36"/>
      <c r="V15" s="36"/>
      <c r="W15" s="36"/>
      <c r="X15" s="35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</row>
    <row r="16" spans="1:48" ht="14.4" thickBot="1">
      <c r="A16" s="79">
        <v>2020</v>
      </c>
      <c r="B16" s="101">
        <v>0.6</v>
      </c>
      <c r="C16" s="102">
        <v>0.69337766359377329</v>
      </c>
      <c r="D16" s="103">
        <f>(C16-C15)/C15</f>
        <v>-3.7677247215900382E-3</v>
      </c>
      <c r="E16" s="104">
        <v>0.6</v>
      </c>
      <c r="F16" s="102">
        <v>0.65320562141791605</v>
      </c>
      <c r="G16" s="103">
        <f>(F16-F15)/F15</f>
        <v>-1.0893971202428738E-2</v>
      </c>
      <c r="H16" s="26" t="s">
        <v>27</v>
      </c>
      <c r="I16" s="86">
        <v>0.73740000000000006</v>
      </c>
      <c r="J16" s="86">
        <v>0.70799999999999996</v>
      </c>
      <c r="T16" s="35"/>
      <c r="U16" s="36"/>
      <c r="X16" s="35"/>
      <c r="Y16" s="36"/>
    </row>
    <row r="17" spans="1:25" ht="14.4" thickBot="1">
      <c r="A17" s="79">
        <v>2021</v>
      </c>
      <c r="B17" s="101">
        <v>0.6</v>
      </c>
      <c r="C17" s="102">
        <v>0.2102</v>
      </c>
      <c r="D17" s="103">
        <f>(C17-C16)/C16</f>
        <v>-0.69684630608010312</v>
      </c>
      <c r="E17" s="104">
        <v>0.6</v>
      </c>
      <c r="F17" s="102">
        <v>0.2009</v>
      </c>
      <c r="G17" s="103">
        <f>(F17-F16)/F16</f>
        <v>-0.69243987894056158</v>
      </c>
      <c r="H17" s="26" t="s">
        <v>28</v>
      </c>
      <c r="I17" s="86">
        <v>0.4874</v>
      </c>
      <c r="J17" s="86">
        <v>0.4672</v>
      </c>
      <c r="T17" s="35"/>
      <c r="U17" s="36"/>
      <c r="X17" s="35"/>
      <c r="Y17" s="36"/>
    </row>
    <row r="18" spans="1:25" ht="14.4" thickBot="1">
      <c r="A18" s="79">
        <v>2022</v>
      </c>
      <c r="B18" s="101">
        <v>0.6</v>
      </c>
      <c r="C18" s="102">
        <v>0.18809999999999999</v>
      </c>
      <c r="D18" s="103">
        <f>(C18-C17)/C17</f>
        <v>-0.10513796384395818</v>
      </c>
      <c r="E18" s="104">
        <v>0.6</v>
      </c>
      <c r="F18" s="102">
        <v>0.18629999999999999</v>
      </c>
      <c r="G18" s="103">
        <f>(F18-F17)/F17</f>
        <v>-7.267297162767547E-2</v>
      </c>
      <c r="H18" s="26" t="s">
        <v>28</v>
      </c>
      <c r="I18" s="86">
        <v>0.50949999999999995</v>
      </c>
      <c r="J18" s="86">
        <v>0.51470000000000005</v>
      </c>
      <c r="T18" s="37"/>
      <c r="X18" s="37"/>
    </row>
    <row r="19" spans="1:25" ht="14.4" thickBot="1">
      <c r="A19" s="79">
        <v>2023</v>
      </c>
      <c r="B19" s="101">
        <v>0.6</v>
      </c>
      <c r="C19" s="102">
        <v>0.1628</v>
      </c>
      <c r="D19" s="103">
        <f>(C19-C18)/C18</f>
        <v>-0.13450292397660812</v>
      </c>
      <c r="E19" s="104">
        <v>0.6</v>
      </c>
      <c r="F19" s="102">
        <v>0.1585</v>
      </c>
      <c r="G19" s="103">
        <f>(F19-F18)/F18</f>
        <v>-0.14922168545356948</v>
      </c>
      <c r="H19" s="26" t="s">
        <v>28</v>
      </c>
      <c r="I19" s="152">
        <v>0.4698</v>
      </c>
      <c r="J19" s="152">
        <v>0.45379999999999998</v>
      </c>
      <c r="T19" s="37"/>
      <c r="X19" s="37"/>
    </row>
    <row r="20" spans="1:25" ht="14.4" thickBot="1">
      <c r="A20" s="78">
        <v>2024</v>
      </c>
      <c r="B20" s="90">
        <v>0.6</v>
      </c>
      <c r="C20" s="91">
        <v>0.1409</v>
      </c>
      <c r="D20" s="92">
        <f>(C20-C19)/C19</f>
        <v>-0.13452088452088454</v>
      </c>
      <c r="E20" s="93">
        <v>0.6</v>
      </c>
      <c r="F20" s="91">
        <v>0.13200000000000001</v>
      </c>
      <c r="G20" s="92">
        <f>(F20-F19)/F19</f>
        <v>-0.16719242902208198</v>
      </c>
      <c r="H20" s="29" t="s">
        <v>28</v>
      </c>
      <c r="I20" s="127">
        <v>0.45800000000000002</v>
      </c>
      <c r="J20" s="127">
        <v>0.42049999999999998</v>
      </c>
      <c r="T20" s="35"/>
      <c r="U20" s="36"/>
      <c r="X20" s="35"/>
      <c r="Y20" s="36"/>
    </row>
    <row r="21" spans="1:25">
      <c r="T21" s="35"/>
      <c r="U21" s="36"/>
      <c r="X21" s="35"/>
      <c r="Y21" s="36"/>
    </row>
    <row r="22" spans="1:25">
      <c r="T22" s="35"/>
      <c r="U22" s="36"/>
      <c r="X22" s="35"/>
      <c r="Y22" s="36"/>
    </row>
    <row r="23" spans="1:25">
      <c r="T23" s="35"/>
      <c r="U23" s="36"/>
      <c r="X23" s="35"/>
      <c r="Y23" s="36"/>
    </row>
    <row r="24" spans="1:25">
      <c r="T24" s="35"/>
      <c r="U24" s="36"/>
      <c r="X24" s="35"/>
      <c r="Y24" s="36"/>
    </row>
    <row r="25" spans="1:25">
      <c r="T25" s="35"/>
      <c r="U25" s="36"/>
      <c r="X25" s="35"/>
      <c r="Y25" s="36"/>
    </row>
    <row r="26" spans="1:25">
      <c r="L26" s="36"/>
      <c r="M26" s="36"/>
    </row>
    <row r="28" spans="1:25">
      <c r="W28" s="37"/>
    </row>
    <row r="29" spans="1:25">
      <c r="W29" s="37"/>
    </row>
    <row r="30" spans="1:25">
      <c r="W30" s="37"/>
    </row>
    <row r="31" spans="1:25">
      <c r="W31" s="37"/>
    </row>
    <row r="32" spans="1:25">
      <c r="W32" s="37"/>
    </row>
    <row r="33" spans="23:23">
      <c r="W33" s="37"/>
    </row>
    <row r="50" spans="1:38" ht="12" customHeight="1"/>
    <row r="51" spans="1:38" ht="19.05" customHeight="1">
      <c r="A51" s="133" t="s">
        <v>24</v>
      </c>
      <c r="B51" s="133"/>
      <c r="C51" s="133"/>
      <c r="D51" s="133"/>
      <c r="E51" s="133"/>
      <c r="F51" s="133"/>
      <c r="G51" s="133"/>
      <c r="H51" s="134"/>
      <c r="I51" s="134"/>
    </row>
    <row r="52" spans="1:38" ht="12.6" thickBot="1"/>
    <row r="53" spans="1:38" s="4" customFormat="1" ht="14.1" customHeight="1" thickBot="1">
      <c r="B53" s="131">
        <v>2019</v>
      </c>
      <c r="C53" s="132"/>
      <c r="D53" s="131">
        <v>2020</v>
      </c>
      <c r="E53" s="132"/>
      <c r="F53" s="131">
        <v>2021</v>
      </c>
      <c r="G53" s="132"/>
      <c r="H53" s="131">
        <v>2022</v>
      </c>
      <c r="I53" s="132"/>
      <c r="J53" s="131">
        <v>2023</v>
      </c>
      <c r="K53" s="132"/>
      <c r="L53" s="131">
        <v>2024</v>
      </c>
      <c r="M53" s="132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</row>
    <row r="54" spans="1:38" s="4" customFormat="1" ht="13.8" thickBot="1">
      <c r="A54" s="80" t="s">
        <v>7</v>
      </c>
      <c r="B54" s="39" t="s">
        <v>8</v>
      </c>
      <c r="C54" s="18" t="s">
        <v>9</v>
      </c>
      <c r="D54" s="39" t="s">
        <v>8</v>
      </c>
      <c r="E54" s="18" t="s">
        <v>9</v>
      </c>
      <c r="F54" s="39" t="s">
        <v>8</v>
      </c>
      <c r="G54" s="18" t="s">
        <v>9</v>
      </c>
      <c r="H54" s="39" t="s">
        <v>8</v>
      </c>
      <c r="I54" s="18" t="s">
        <v>9</v>
      </c>
      <c r="J54" s="39" t="s">
        <v>8</v>
      </c>
      <c r="K54" s="18" t="s">
        <v>9</v>
      </c>
      <c r="L54" s="39" t="s">
        <v>8</v>
      </c>
      <c r="M54" s="18" t="s">
        <v>9</v>
      </c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</row>
    <row r="55" spans="1:38" s="4" customFormat="1" ht="13.2">
      <c r="A55" s="43" t="s">
        <v>0</v>
      </c>
      <c r="B55" s="40">
        <v>2576.6999999999998</v>
      </c>
      <c r="C55" s="41">
        <v>0.696029173419773</v>
      </c>
      <c r="D55" s="40">
        <v>2294.0399999999991</v>
      </c>
      <c r="E55" s="41">
        <v>0.69337766359377351</v>
      </c>
      <c r="F55" s="40">
        <v>754.34</v>
      </c>
      <c r="G55" s="41">
        <v>0.19824967148488831</v>
      </c>
      <c r="H55" s="40">
        <v>1015.62</v>
      </c>
      <c r="I55" s="41">
        <v>0.18809519399944438</v>
      </c>
      <c r="J55" s="40">
        <v>1059.6399999999996</v>
      </c>
      <c r="K55" s="41">
        <v>0.16275862068965513</v>
      </c>
      <c r="L55" s="40">
        <v>989.8399999999998</v>
      </c>
      <c r="M55" s="41">
        <v>0.14090249110320283</v>
      </c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</row>
    <row r="56" spans="1:38" s="4" customFormat="1" ht="13.2">
      <c r="A56" s="43" t="s">
        <v>21</v>
      </c>
      <c r="B56" s="44">
        <v>91.3</v>
      </c>
      <c r="C56" s="45">
        <v>2.4662344678552134E-2</v>
      </c>
      <c r="D56" s="44">
        <v>94.960000000000036</v>
      </c>
      <c r="E56" s="45">
        <v>2.8701828623243181E-2</v>
      </c>
      <c r="F56" s="44">
        <v>39.659999999999997</v>
      </c>
      <c r="G56" s="45">
        <v>1.0423127463863337E-2</v>
      </c>
      <c r="H56" s="44">
        <v>62.379999999999967</v>
      </c>
      <c r="I56" s="45">
        <v>1.1552921566811735E-2</v>
      </c>
      <c r="J56" s="44">
        <v>51.359999999999964</v>
      </c>
      <c r="K56" s="45">
        <v>7.8887950234236941E-3</v>
      </c>
      <c r="L56" s="44">
        <v>58.159999999999968</v>
      </c>
      <c r="M56" s="45">
        <v>8.279003558718856E-3</v>
      </c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</row>
    <row r="57" spans="1:38" s="4" customFormat="1" ht="13.2">
      <c r="A57" s="43" t="s">
        <v>3</v>
      </c>
      <c r="B57" s="44">
        <v>9</v>
      </c>
      <c r="C57" s="45">
        <v>2.4311183144246355E-3</v>
      </c>
      <c r="D57" s="44">
        <v>2</v>
      </c>
      <c r="E57" s="45">
        <v>6.0450355145836502E-4</v>
      </c>
      <c r="F57" s="44">
        <v>5</v>
      </c>
      <c r="G57" s="45">
        <v>1.3140604467805519E-3</v>
      </c>
      <c r="H57" s="44">
        <v>1</v>
      </c>
      <c r="I57" s="45">
        <v>1.8520233354940273E-4</v>
      </c>
      <c r="J57" s="44">
        <v>2</v>
      </c>
      <c r="K57" s="45">
        <v>3.0719606789033103E-4</v>
      </c>
      <c r="L57" s="44">
        <v>5</v>
      </c>
      <c r="M57" s="45">
        <v>7.1174377224199293E-4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</row>
    <row r="58" spans="1:38" s="4" customFormat="1" ht="13.2">
      <c r="A58" s="43" t="s">
        <v>1</v>
      </c>
      <c r="B58" s="44">
        <v>421</v>
      </c>
      <c r="C58" s="45">
        <v>0.11372231226364128</v>
      </c>
      <c r="D58" s="44">
        <v>340</v>
      </c>
      <c r="E58" s="45">
        <v>0.10276560374792204</v>
      </c>
      <c r="F58" s="44">
        <v>74</v>
      </c>
      <c r="G58" s="45">
        <v>1.9448094612352168E-2</v>
      </c>
      <c r="H58" s="44">
        <v>64</v>
      </c>
      <c r="I58" s="45">
        <v>1.1852949347161775E-2</v>
      </c>
      <c r="J58" s="44">
        <v>67</v>
      </c>
      <c r="K58" s="45">
        <v>1.0291068274326088E-2</v>
      </c>
      <c r="L58" s="44">
        <v>90</v>
      </c>
      <c r="M58" s="45">
        <v>1.2811387900355872E-2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</row>
    <row r="59" spans="1:38" s="4" customFormat="1" ht="13.2">
      <c r="A59" s="43" t="s">
        <v>2</v>
      </c>
      <c r="B59" s="44">
        <v>422</v>
      </c>
      <c r="C59" s="45">
        <v>0.11399243652079957</v>
      </c>
      <c r="D59" s="44">
        <v>380</v>
      </c>
      <c r="E59" s="45">
        <v>0.11485567477708934</v>
      </c>
      <c r="F59" s="44">
        <v>53</v>
      </c>
      <c r="G59" s="45">
        <v>1.392904073587385E-2</v>
      </c>
      <c r="H59" s="44">
        <v>63</v>
      </c>
      <c r="I59" s="45">
        <v>1.1667747013612371E-2</v>
      </c>
      <c r="J59" s="44">
        <v>91</v>
      </c>
      <c r="K59" s="45">
        <v>1.397742108901006E-2</v>
      </c>
      <c r="L59" s="44">
        <v>108</v>
      </c>
      <c r="M59" s="45">
        <v>1.5373665480427047E-2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</row>
    <row r="60" spans="1:38" s="4" customFormat="1" ht="12.75" customHeight="1">
      <c r="A60" s="46" t="s">
        <v>16</v>
      </c>
      <c r="B60" s="44">
        <v>41</v>
      </c>
      <c r="C60" s="45">
        <v>1.1075094543490005E-2</v>
      </c>
      <c r="D60" s="44">
        <v>36.5</v>
      </c>
      <c r="E60" s="45">
        <v>1.103218981411516E-2</v>
      </c>
      <c r="F60" s="44">
        <v>52</v>
      </c>
      <c r="G60" s="45">
        <v>1.3666228646517739E-2</v>
      </c>
      <c r="H60" s="44">
        <v>97.5</v>
      </c>
      <c r="I60" s="45">
        <v>1.8057227521066765E-2</v>
      </c>
      <c r="J60" s="44">
        <v>92.5</v>
      </c>
      <c r="K60" s="45">
        <v>1.4207818139927809E-2</v>
      </c>
      <c r="L60" s="44">
        <v>95</v>
      </c>
      <c r="M60" s="45">
        <v>1.3523131672597865E-2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</row>
    <row r="61" spans="1:38" s="4" customFormat="1" ht="13.2">
      <c r="A61" s="43" t="s">
        <v>38</v>
      </c>
      <c r="B61" s="44">
        <v>19</v>
      </c>
      <c r="C61" s="45">
        <v>5.1323608860075632E-3</v>
      </c>
      <c r="D61" s="44">
        <v>20</v>
      </c>
      <c r="E61" s="45">
        <v>6.0450355145836498E-3</v>
      </c>
      <c r="F61" s="44">
        <v>6</v>
      </c>
      <c r="G61" s="45">
        <v>1.5768725361366622E-3</v>
      </c>
      <c r="H61" s="44">
        <v>5</v>
      </c>
      <c r="I61" s="45">
        <v>9.2601166774701363E-4</v>
      </c>
      <c r="J61" s="44">
        <v>4</v>
      </c>
      <c r="K61" s="45">
        <v>6.1439213578066206E-4</v>
      </c>
      <c r="L61" s="44">
        <v>7</v>
      </c>
      <c r="M61" s="45">
        <v>9.9644128113879002E-4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</row>
    <row r="62" spans="1:38" s="4" customFormat="1" ht="13.2">
      <c r="A62" s="43" t="s">
        <v>35</v>
      </c>
      <c r="B62" s="44">
        <v>97</v>
      </c>
      <c r="C62" s="45">
        <v>2.6202052944354404E-2</v>
      </c>
      <c r="D62" s="44">
        <v>136</v>
      </c>
      <c r="E62" s="45">
        <v>4.1106241499168819E-2</v>
      </c>
      <c r="F62" s="44">
        <v>2798</v>
      </c>
      <c r="G62" s="45">
        <v>0.73534822601839689</v>
      </c>
      <c r="H62" s="44">
        <v>4073</v>
      </c>
      <c r="I62" s="45">
        <v>0.75432910454671731</v>
      </c>
      <c r="J62" s="44">
        <v>5136</v>
      </c>
      <c r="K62" s="45">
        <v>0.78887950234237003</v>
      </c>
      <c r="L62" s="44">
        <v>5657</v>
      </c>
      <c r="M62" s="45">
        <v>0.80526690391459077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</row>
    <row r="63" spans="1:38" s="4" customFormat="1" ht="13.2">
      <c r="A63" s="43" t="s">
        <v>5</v>
      </c>
      <c r="B63" s="44">
        <v>8</v>
      </c>
      <c r="C63" s="45">
        <v>2.1609940572663426E-3</v>
      </c>
      <c r="D63" s="44">
        <v>0</v>
      </c>
      <c r="E63" s="45">
        <v>0</v>
      </c>
      <c r="F63" s="44">
        <v>2</v>
      </c>
      <c r="G63" s="45">
        <v>5.2562417871222073E-4</v>
      </c>
      <c r="H63" s="44">
        <v>3</v>
      </c>
      <c r="I63" s="45">
        <v>5.5560700064820822E-4</v>
      </c>
      <c r="J63" s="44">
        <v>0</v>
      </c>
      <c r="K63" s="45">
        <v>0</v>
      </c>
      <c r="L63" s="44">
        <v>4</v>
      </c>
      <c r="M63" s="45">
        <v>5.6939501779359428E-4</v>
      </c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</row>
    <row r="64" spans="1:38" s="4" customFormat="1" ht="13.2">
      <c r="A64" s="43" t="s">
        <v>4</v>
      </c>
      <c r="B64" s="44">
        <v>17</v>
      </c>
      <c r="C64" s="45">
        <v>4.5921123716909781E-3</v>
      </c>
      <c r="D64" s="44">
        <v>5</v>
      </c>
      <c r="E64" s="45">
        <v>1.5112588786459125E-3</v>
      </c>
      <c r="F64" s="44">
        <v>21</v>
      </c>
      <c r="G64" s="45">
        <v>5.5190538764783182E-3</v>
      </c>
      <c r="H64" s="44">
        <v>15</v>
      </c>
      <c r="I64" s="45">
        <v>2.778035003241041E-3</v>
      </c>
      <c r="J64" s="44">
        <v>7</v>
      </c>
      <c r="K64" s="45">
        <v>1.0751862376161584E-3</v>
      </c>
      <c r="L64" s="44">
        <v>11</v>
      </c>
      <c r="M64" s="45">
        <v>1.5658362989323844E-3</v>
      </c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</row>
    <row r="65" spans="1:48" s="4" customFormat="1" ht="13.8" thickBot="1">
      <c r="A65" s="43" t="s">
        <v>6</v>
      </c>
      <c r="B65" s="81">
        <v>3702</v>
      </c>
      <c r="C65" s="82">
        <v>0.99999999999999989</v>
      </c>
      <c r="D65" s="81">
        <v>3308.4999999999991</v>
      </c>
      <c r="E65" s="82">
        <v>1</v>
      </c>
      <c r="F65" s="81">
        <v>3805</v>
      </c>
      <c r="G65" s="82">
        <v>1</v>
      </c>
      <c r="H65" s="81">
        <v>5399.5</v>
      </c>
      <c r="I65" s="82">
        <v>0.99999999999999989</v>
      </c>
      <c r="J65" s="81">
        <v>6510.5</v>
      </c>
      <c r="K65" s="82">
        <v>1</v>
      </c>
      <c r="L65" s="81">
        <v>7025</v>
      </c>
      <c r="M65" s="82">
        <v>1</v>
      </c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</row>
    <row r="66" spans="1:48" s="4" customFormat="1" ht="13.2">
      <c r="A66" s="47"/>
      <c r="B66" s="48"/>
      <c r="C66" s="49"/>
      <c r="D66" s="50"/>
      <c r="E66" s="42"/>
      <c r="F66" s="50"/>
      <c r="G66" s="42"/>
      <c r="H66" s="42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</row>
    <row r="67" spans="1:48" s="4" customFormat="1" ht="13.2">
      <c r="A67" s="47"/>
      <c r="B67" s="48"/>
      <c r="C67" s="49"/>
      <c r="D67" s="50"/>
      <c r="E67" s="42"/>
      <c r="F67" s="50"/>
      <c r="G67" s="42"/>
      <c r="H67" s="42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</row>
    <row r="68" spans="1:48" s="4" customFormat="1" ht="13.2">
      <c r="A68" s="47"/>
      <c r="B68" s="48"/>
      <c r="C68" s="49"/>
      <c r="D68" s="50"/>
      <c r="E68" s="42"/>
      <c r="F68" s="50"/>
      <c r="G68" s="42"/>
      <c r="H68" s="42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</row>
    <row r="69" spans="1:48" s="4" customFormat="1" ht="13.2">
      <c r="A69" s="47"/>
      <c r="B69" s="48"/>
      <c r="C69" s="49"/>
      <c r="D69" s="50"/>
      <c r="E69" s="42"/>
      <c r="F69" s="50"/>
      <c r="G69" s="42"/>
      <c r="H69" s="42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</row>
    <row r="70" spans="1:48" s="4" customFormat="1" ht="13.2">
      <c r="A70" s="47"/>
      <c r="B70" s="48"/>
      <c r="C70" s="49"/>
      <c r="D70" s="50"/>
      <c r="E70" s="42"/>
      <c r="F70" s="50"/>
      <c r="G70" s="42"/>
      <c r="H70" s="42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</row>
    <row r="71" spans="1:48" s="4" customFormat="1" ht="13.2">
      <c r="A71" s="47"/>
      <c r="B71" s="48"/>
      <c r="C71" s="49"/>
      <c r="D71" s="50"/>
      <c r="E71" s="42"/>
      <c r="F71" s="50"/>
      <c r="G71" s="42"/>
      <c r="H71" s="42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</row>
    <row r="84" spans="1:43" ht="7.5" customHeight="1"/>
    <row r="86" spans="1:43" ht="41.1" customHeight="1">
      <c r="A86" s="51"/>
      <c r="B86" s="130" t="s">
        <v>39</v>
      </c>
      <c r="C86" s="130"/>
      <c r="D86" s="130"/>
      <c r="E86" s="130"/>
      <c r="F86" s="130"/>
      <c r="G86" s="51"/>
      <c r="H86" s="52"/>
      <c r="I86" s="52"/>
    </row>
    <row r="87" spans="1:43" ht="12.6" thickBot="1"/>
    <row r="88" spans="1:43" s="4" customFormat="1" ht="13.8" thickBot="1">
      <c r="C88" s="3"/>
      <c r="D88" s="53">
        <v>2019</v>
      </c>
      <c r="E88" s="53">
        <v>2020</v>
      </c>
      <c r="F88" s="53">
        <v>2021</v>
      </c>
      <c r="G88" s="53">
        <v>2022</v>
      </c>
      <c r="H88" s="53">
        <v>2023</v>
      </c>
      <c r="I88" s="53">
        <v>2024</v>
      </c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</row>
    <row r="89" spans="1:43" s="4" customFormat="1" ht="13.2">
      <c r="B89" s="43" t="s">
        <v>21</v>
      </c>
      <c r="C89" s="54"/>
      <c r="D89" s="55">
        <v>68</v>
      </c>
      <c r="E89" s="64">
        <v>73</v>
      </c>
      <c r="F89" s="64">
        <v>45</v>
      </c>
      <c r="G89" s="64">
        <v>75</v>
      </c>
      <c r="H89" s="64">
        <v>92</v>
      </c>
      <c r="I89" s="64">
        <v>116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</row>
    <row r="90" spans="1:43" s="4" customFormat="1" ht="13.2">
      <c r="B90" s="43" t="s">
        <v>3</v>
      </c>
      <c r="C90" s="56"/>
      <c r="D90" s="57">
        <v>14</v>
      </c>
      <c r="E90" s="64">
        <v>21</v>
      </c>
      <c r="F90" s="64">
        <v>20</v>
      </c>
      <c r="G90" s="64">
        <v>25</v>
      </c>
      <c r="H90" s="64">
        <v>29</v>
      </c>
      <c r="I90" s="64">
        <v>36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</row>
    <row r="91" spans="1:43" s="4" customFormat="1" ht="13.2">
      <c r="B91" s="43" t="s">
        <v>49</v>
      </c>
      <c r="C91" s="56"/>
      <c r="D91" s="57">
        <v>156</v>
      </c>
      <c r="E91" s="64">
        <v>123</v>
      </c>
      <c r="F91" s="64">
        <v>112</v>
      </c>
      <c r="G91" s="64">
        <v>133</v>
      </c>
      <c r="H91" s="64">
        <v>159</v>
      </c>
      <c r="I91" s="64">
        <v>172</v>
      </c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</row>
    <row r="92" spans="1:43" s="4" customFormat="1" ht="13.2">
      <c r="B92" s="43" t="s">
        <v>2</v>
      </c>
      <c r="C92" s="56"/>
      <c r="D92" s="57">
        <v>109</v>
      </c>
      <c r="E92" s="64">
        <v>88</v>
      </c>
      <c r="F92" s="64">
        <v>53</v>
      </c>
      <c r="G92" s="64">
        <v>78</v>
      </c>
      <c r="H92" s="64">
        <v>126</v>
      </c>
      <c r="I92" s="64">
        <v>114</v>
      </c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</row>
    <row r="93" spans="1:43" s="4" customFormat="1" ht="12.75" customHeight="1">
      <c r="B93" s="46" t="s">
        <v>16</v>
      </c>
      <c r="C93" s="56"/>
      <c r="D93" s="57">
        <v>332</v>
      </c>
      <c r="E93" s="64">
        <v>297</v>
      </c>
      <c r="F93" s="64">
        <v>218</v>
      </c>
      <c r="G93" s="64">
        <v>289</v>
      </c>
      <c r="H93" s="64">
        <v>357</v>
      </c>
      <c r="I93" s="64">
        <v>379</v>
      </c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</row>
    <row r="94" spans="1:43" s="4" customFormat="1" ht="12.75" customHeight="1">
      <c r="B94" s="43" t="s">
        <v>35</v>
      </c>
      <c r="C94" s="56"/>
      <c r="D94" s="57">
        <v>450</v>
      </c>
      <c r="E94" s="64">
        <v>429</v>
      </c>
      <c r="F94" s="64">
        <v>558</v>
      </c>
      <c r="G94" s="64">
        <v>666</v>
      </c>
      <c r="H94" s="64">
        <v>783</v>
      </c>
      <c r="I94" s="64">
        <v>817</v>
      </c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</row>
    <row r="95" spans="1:43" s="4" customFormat="1" ht="15" customHeight="1">
      <c r="B95" s="43" t="s">
        <v>5</v>
      </c>
      <c r="C95" s="56"/>
      <c r="D95" s="57">
        <v>41</v>
      </c>
      <c r="E95" s="64">
        <v>23</v>
      </c>
      <c r="F95" s="64">
        <v>21</v>
      </c>
      <c r="G95" s="64">
        <v>21</v>
      </c>
      <c r="H95" s="64">
        <v>29</v>
      </c>
      <c r="I95" s="64">
        <v>30</v>
      </c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</row>
    <row r="96" spans="1:43" s="4" customFormat="1" ht="15" customHeight="1" thickBot="1">
      <c r="B96" s="43" t="s">
        <v>4</v>
      </c>
      <c r="C96" s="54"/>
      <c r="D96" s="58">
        <v>4</v>
      </c>
      <c r="E96" s="65">
        <v>4</v>
      </c>
      <c r="F96" s="65">
        <v>12</v>
      </c>
      <c r="G96" s="65">
        <v>5</v>
      </c>
      <c r="H96" s="65">
        <v>3</v>
      </c>
      <c r="I96" s="65">
        <v>8</v>
      </c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</row>
    <row r="97" spans="2:63" s="4" customFormat="1" ht="13.2">
      <c r="B97" s="3"/>
      <c r="C97" s="3"/>
      <c r="D97" s="3"/>
      <c r="E97" s="3"/>
      <c r="F97" s="3"/>
      <c r="G97" s="3"/>
      <c r="H97" s="3"/>
      <c r="I97" s="38">
        <v>8</v>
      </c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</row>
    <row r="99" spans="2:63" ht="17.399999999999999">
      <c r="B99" s="130" t="s">
        <v>40</v>
      </c>
      <c r="C99" s="130"/>
      <c r="D99" s="130"/>
      <c r="E99" s="130"/>
      <c r="F99" s="130"/>
    </row>
    <row r="100" spans="2:63" ht="18.75" customHeight="1"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128">
        <v>21.21</v>
      </c>
      <c r="D101" s="47" t="s">
        <v>41</v>
      </c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 ht="13.2">
      <c r="C102" s="96">
        <v>39.22</v>
      </c>
      <c r="D102" s="47" t="s">
        <v>42</v>
      </c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  <row r="103" spans="2:63"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</sheetData>
  <mergeCells count="16">
    <mergeCell ref="L53:M53"/>
    <mergeCell ref="J53:K53"/>
    <mergeCell ref="A2:I2"/>
    <mergeCell ref="A3:I3"/>
    <mergeCell ref="A10:I10"/>
    <mergeCell ref="A11:G11"/>
    <mergeCell ref="B12:D12"/>
    <mergeCell ref="E12:G12"/>
    <mergeCell ref="I12:J12"/>
    <mergeCell ref="B86:F86"/>
    <mergeCell ref="B99:F99"/>
    <mergeCell ref="F53:G53"/>
    <mergeCell ref="D53:E53"/>
    <mergeCell ref="A51:I51"/>
    <mergeCell ref="B53:C53"/>
    <mergeCell ref="H53:I53"/>
  </mergeCells>
  <phoneticPr fontId="3" type="noConversion"/>
  <pageMargins left="0.75" right="0.75" top="0.92" bottom="0.49" header="0.5" footer="0.4"/>
  <pageSetup orientation="portrait" r:id="rId1"/>
  <headerFooter alignWithMargins="0"/>
  <rowBreaks count="1" manualBreakCount="1">
    <brk id="50" max="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K103"/>
  <sheetViews>
    <sheetView showGridLines="0" topLeftCell="B1" zoomScaleNormal="100" zoomScaleSheetLayoutView="100" workbookViewId="0">
      <selection activeCell="G100" sqref="G100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1.125" style="3" customWidth="1"/>
    <col min="9" max="9" width="11.375" style="3" customWidth="1"/>
    <col min="10" max="15" width="11.375" style="5" customWidth="1"/>
    <col min="16" max="48" width="5.125" style="5" customWidth="1"/>
    <col min="49" max="53" width="11.375" style="5" customWidth="1"/>
    <col min="54" max="16384" width="11.375" style="3"/>
  </cols>
  <sheetData>
    <row r="1" spans="1:53" ht="15" customHeight="1">
      <c r="F1" s="4"/>
    </row>
    <row r="2" spans="1:53" ht="22.8">
      <c r="A2" s="135" t="s">
        <v>30</v>
      </c>
      <c r="B2" s="135"/>
      <c r="C2" s="135"/>
      <c r="D2" s="135"/>
      <c r="E2" s="135"/>
      <c r="F2" s="135"/>
      <c r="G2" s="135"/>
      <c r="H2" s="138"/>
      <c r="I2" s="138"/>
      <c r="J2" s="6"/>
    </row>
    <row r="3" spans="1:53" ht="15.75" customHeight="1">
      <c r="A3" s="137" t="s">
        <v>20</v>
      </c>
      <c r="B3" s="137"/>
      <c r="C3" s="137"/>
      <c r="D3" s="137"/>
      <c r="E3" s="137"/>
      <c r="F3" s="137"/>
      <c r="G3" s="137"/>
      <c r="H3" s="138"/>
      <c r="I3" s="138"/>
      <c r="J3" s="6"/>
    </row>
    <row r="4" spans="1:53" ht="6.75" customHeight="1">
      <c r="F4" s="4"/>
    </row>
    <row r="5" spans="1:53" ht="13.8" thickBot="1">
      <c r="F5" s="4"/>
    </row>
    <row r="6" spans="1:53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49">
        <v>2023</v>
      </c>
      <c r="H6" s="7">
        <v>2024</v>
      </c>
      <c r="I6" s="129"/>
      <c r="J6" s="129"/>
      <c r="K6" s="129"/>
      <c r="L6" s="10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3" s="1" customFormat="1" ht="14.4" thickBot="1">
      <c r="A7" s="9" t="s">
        <v>15</v>
      </c>
      <c r="B7" s="10">
        <v>0.61899999999999999</v>
      </c>
      <c r="C7" s="10"/>
      <c r="D7" s="10">
        <v>0.63636363636363635</v>
      </c>
      <c r="E7" s="10">
        <v>0.63636363636363635</v>
      </c>
      <c r="F7" s="10">
        <v>0.88370000000000004</v>
      </c>
      <c r="G7" s="155">
        <v>0.98</v>
      </c>
      <c r="H7" s="156">
        <v>0.77</v>
      </c>
      <c r="I7" s="153"/>
      <c r="J7" s="153"/>
      <c r="K7" s="153"/>
      <c r="L7" s="15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3" ht="15" customHeight="1">
      <c r="C8" s="12" t="s">
        <v>44</v>
      </c>
      <c r="I8" s="5"/>
      <c r="BA8" s="3"/>
    </row>
    <row r="9" spans="1:53" ht="15" customHeight="1"/>
    <row r="10" spans="1:53" ht="17.399999999999999">
      <c r="A10" s="139" t="s">
        <v>26</v>
      </c>
      <c r="B10" s="139"/>
      <c r="C10" s="139"/>
      <c r="D10" s="139"/>
      <c r="E10" s="139"/>
      <c r="F10" s="139"/>
      <c r="G10" s="139"/>
      <c r="H10" s="134"/>
      <c r="I10" s="134"/>
    </row>
    <row r="11" spans="1:53" ht="12" customHeight="1" thickBot="1">
      <c r="A11" s="140"/>
      <c r="B11" s="140"/>
      <c r="C11" s="140"/>
      <c r="D11" s="140"/>
      <c r="E11" s="140"/>
      <c r="F11" s="140"/>
      <c r="G11" s="140"/>
      <c r="H11" s="13"/>
    </row>
    <row r="12" spans="1:53" s="1" customFormat="1" ht="14.4" thickBot="1">
      <c r="B12" s="141" t="s">
        <v>10</v>
      </c>
      <c r="C12" s="142"/>
      <c r="D12" s="143"/>
      <c r="E12" s="141" t="s">
        <v>13</v>
      </c>
      <c r="F12" s="144"/>
      <c r="G12" s="145"/>
      <c r="H12" s="14" t="s">
        <v>22</v>
      </c>
      <c r="I12" s="146" t="s">
        <v>25</v>
      </c>
      <c r="J12" s="13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3" s="1" customFormat="1" ht="14.4" thickBot="1">
      <c r="A13" s="15"/>
      <c r="B13" s="115" t="s">
        <v>11</v>
      </c>
      <c r="C13" s="17" t="s">
        <v>12</v>
      </c>
      <c r="D13" s="18" t="s">
        <v>19</v>
      </c>
      <c r="E13" s="115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3" ht="13.8">
      <c r="A14" s="107">
        <v>2018</v>
      </c>
      <c r="B14" s="71">
        <v>0.6</v>
      </c>
      <c r="C14" s="62">
        <v>0.95350000000000001</v>
      </c>
      <c r="D14" s="63">
        <v>8.7999999999999995E-2</v>
      </c>
      <c r="E14" s="61">
        <v>0.6</v>
      </c>
      <c r="F14" s="62">
        <v>0.93200000000000005</v>
      </c>
      <c r="G14" s="62">
        <v>1.0999999999999999E-2</v>
      </c>
      <c r="H14" s="108" t="s">
        <v>27</v>
      </c>
      <c r="I14" s="86">
        <v>0.75929999999999997</v>
      </c>
      <c r="J14" s="86">
        <v>0.71540000000000004</v>
      </c>
      <c r="T14" s="35"/>
      <c r="U14" s="36"/>
      <c r="X14" s="35"/>
      <c r="Y14" s="36"/>
    </row>
    <row r="15" spans="1:53" ht="13.8">
      <c r="A15" s="107">
        <v>2019</v>
      </c>
      <c r="B15" s="71">
        <v>0.6</v>
      </c>
      <c r="C15" s="62">
        <v>0.85367647058823504</v>
      </c>
      <c r="D15" s="63">
        <f t="shared" ref="D15:D16" si="0">(C15-C14)/C14</f>
        <v>-0.10469169314291031</v>
      </c>
      <c r="E15" s="61">
        <v>0.6</v>
      </c>
      <c r="F15" s="62">
        <v>0.83037889039242196</v>
      </c>
      <c r="G15" s="62">
        <f t="shared" ref="G15:G16" si="1">(F15-F14)/F14</f>
        <v>-0.10903552533001939</v>
      </c>
      <c r="H15" s="108" t="s">
        <v>27</v>
      </c>
      <c r="I15" s="86">
        <v>0.73650000000000004</v>
      </c>
      <c r="J15" s="86">
        <v>0.69230000000000003</v>
      </c>
      <c r="T15" s="35"/>
      <c r="U15" s="36"/>
      <c r="X15" s="35"/>
      <c r="Y15" s="36"/>
    </row>
    <row r="16" spans="1:53" ht="13.8">
      <c r="A16" s="107">
        <v>2020</v>
      </c>
      <c r="B16" s="71">
        <v>0.6</v>
      </c>
      <c r="C16" s="62">
        <v>0.82978723404255317</v>
      </c>
      <c r="D16" s="63">
        <f t="shared" si="0"/>
        <v>-2.7983946341194964E-2</v>
      </c>
      <c r="E16" s="61">
        <v>0.6</v>
      </c>
      <c r="F16" s="62">
        <v>0.84729064039408863</v>
      </c>
      <c r="G16" s="62">
        <f t="shared" si="1"/>
        <v>2.0366305306333696E-2</v>
      </c>
      <c r="H16" s="108" t="s">
        <v>27</v>
      </c>
      <c r="I16" s="86">
        <v>0.73740000000000006</v>
      </c>
      <c r="J16" s="86">
        <v>0.70799999999999996</v>
      </c>
      <c r="T16" s="35"/>
      <c r="U16" s="36"/>
      <c r="X16" s="35"/>
      <c r="Y16" s="36"/>
    </row>
    <row r="17" spans="1:25" ht="14.4" thickBot="1">
      <c r="A17" s="107">
        <v>2021</v>
      </c>
      <c r="B17" s="109">
        <v>0.6</v>
      </c>
      <c r="C17" s="110">
        <v>0.69630000000000003</v>
      </c>
      <c r="D17" s="122">
        <f>(C17-C16)/C16</f>
        <v>-0.16086923076923071</v>
      </c>
      <c r="E17" s="111">
        <v>0.6</v>
      </c>
      <c r="F17" s="110">
        <v>0.62450000000000006</v>
      </c>
      <c r="G17" s="25">
        <f>(F17-F16)/F16</f>
        <v>-0.26294476744186035</v>
      </c>
      <c r="H17" s="26" t="s">
        <v>27</v>
      </c>
      <c r="I17" s="86">
        <f>'EER #8'!I17</f>
        <v>0.48699999999999999</v>
      </c>
      <c r="J17" s="86">
        <f>'EER #8'!J17</f>
        <v>0.4672</v>
      </c>
      <c r="T17" s="35"/>
      <c r="U17" s="36"/>
      <c r="X17" s="35"/>
      <c r="Y17" s="36"/>
    </row>
    <row r="18" spans="1:25" ht="14.4" thickBot="1">
      <c r="A18" s="107">
        <v>2022</v>
      </c>
      <c r="B18" s="109">
        <v>0.6</v>
      </c>
      <c r="C18" s="110">
        <v>0.81489999999999996</v>
      </c>
      <c r="D18" s="122">
        <f>(C18-C17)/C17</f>
        <v>0.17032888122935505</v>
      </c>
      <c r="E18" s="111">
        <v>0.6</v>
      </c>
      <c r="F18" s="110">
        <v>0.88290000000000002</v>
      </c>
      <c r="G18" s="25">
        <f>(F18-F17)/F17</f>
        <v>0.41377101681345069</v>
      </c>
      <c r="H18" s="26" t="s">
        <v>27</v>
      </c>
      <c r="I18" s="86">
        <f>'EER #8'!I18</f>
        <v>0.50949999999999995</v>
      </c>
      <c r="J18" s="86">
        <f>'EER #8'!J18</f>
        <v>0.51470000000000005</v>
      </c>
      <c r="T18" s="37"/>
      <c r="X18" s="37"/>
    </row>
    <row r="19" spans="1:25" ht="14.4" thickBot="1">
      <c r="A19" s="107">
        <v>2023</v>
      </c>
      <c r="B19" s="109">
        <v>0.6</v>
      </c>
      <c r="C19" s="110">
        <v>0.69550000000000001</v>
      </c>
      <c r="D19" s="122">
        <f>(C19-C18)/C18</f>
        <v>-0.14652104552705847</v>
      </c>
      <c r="E19" s="111">
        <v>0.6</v>
      </c>
      <c r="F19" s="110">
        <v>0.75190000000000001</v>
      </c>
      <c r="G19" s="25">
        <f>(F19-F18)/F18</f>
        <v>-0.14837467436855817</v>
      </c>
      <c r="H19" s="26" t="s">
        <v>27</v>
      </c>
      <c r="I19" s="152">
        <f>'EER #8'!I19</f>
        <v>0.4698</v>
      </c>
      <c r="J19" s="152">
        <f>'EER #8'!J19</f>
        <v>0.45379999999999998</v>
      </c>
      <c r="T19" s="37"/>
      <c r="X19" s="37"/>
    </row>
    <row r="20" spans="1:25" ht="14.4" thickBot="1">
      <c r="A20" s="123">
        <v>2024</v>
      </c>
      <c r="B20" s="124">
        <v>0.6</v>
      </c>
      <c r="C20" s="125">
        <v>0.44650000000000001</v>
      </c>
      <c r="D20" s="112">
        <f>(C20-C19)/C19</f>
        <v>-0.35801581595974119</v>
      </c>
      <c r="E20" s="126">
        <v>0.6</v>
      </c>
      <c r="F20" s="125">
        <v>0.42499999999999999</v>
      </c>
      <c r="G20" s="28">
        <f>(F20-F19)/F19</f>
        <v>-0.43476526133794391</v>
      </c>
      <c r="H20" s="29" t="s">
        <v>27</v>
      </c>
      <c r="I20" s="127">
        <f>'EER #8'!I20</f>
        <v>0.45800000000000002</v>
      </c>
      <c r="J20" s="127">
        <f>'EER #8'!J20</f>
        <v>0.42049999999999998</v>
      </c>
      <c r="T20" s="35"/>
      <c r="U20" s="36"/>
      <c r="X20" s="35"/>
      <c r="Y20" s="36"/>
    </row>
    <row r="21" spans="1:25">
      <c r="T21" s="35"/>
      <c r="U21" s="36"/>
      <c r="X21" s="35"/>
      <c r="Y21" s="36"/>
    </row>
    <row r="22" spans="1:25">
      <c r="T22" s="35"/>
      <c r="U22" s="36"/>
      <c r="X22" s="35"/>
      <c r="Y22" s="36"/>
    </row>
    <row r="23" spans="1:25">
      <c r="T23" s="35"/>
      <c r="U23" s="36"/>
      <c r="X23" s="35"/>
      <c r="Y23" s="36"/>
    </row>
    <row r="24" spans="1:25">
      <c r="T24" s="35"/>
      <c r="U24" s="36"/>
      <c r="X24" s="35"/>
      <c r="Y24" s="36"/>
    </row>
    <row r="25" spans="1:25">
      <c r="T25" s="35"/>
      <c r="U25" s="36"/>
      <c r="X25" s="35"/>
      <c r="Y25" s="36"/>
    </row>
    <row r="26" spans="1:25">
      <c r="L26" s="36"/>
      <c r="M26" s="36"/>
    </row>
    <row r="28" spans="1:25">
      <c r="W28" s="37"/>
    </row>
    <row r="29" spans="1:25">
      <c r="W29" s="37"/>
    </row>
    <row r="30" spans="1:25">
      <c r="W30" s="37"/>
    </row>
    <row r="31" spans="1:25">
      <c r="W31" s="37"/>
    </row>
    <row r="32" spans="1:25">
      <c r="W32" s="37"/>
    </row>
    <row r="33" spans="23:23">
      <c r="W33" s="37"/>
    </row>
    <row r="50" spans="1:43" ht="12" customHeight="1"/>
    <row r="51" spans="1:43" ht="19.05" customHeight="1">
      <c r="A51" s="133" t="s">
        <v>24</v>
      </c>
      <c r="B51" s="133"/>
      <c r="C51" s="133"/>
      <c r="D51" s="133"/>
      <c r="E51" s="133"/>
      <c r="F51" s="133"/>
      <c r="G51" s="133"/>
      <c r="H51" s="134"/>
      <c r="I51" s="134"/>
    </row>
    <row r="52" spans="1:43" ht="12.6" thickBot="1"/>
    <row r="53" spans="1:43" s="4" customFormat="1" ht="14.1" customHeight="1" thickBot="1">
      <c r="B53" s="131">
        <v>2019</v>
      </c>
      <c r="C53" s="132"/>
      <c r="D53" s="131">
        <v>2020</v>
      </c>
      <c r="E53" s="132"/>
      <c r="F53" s="131">
        <v>2021</v>
      </c>
      <c r="G53" s="132"/>
      <c r="H53" s="131">
        <v>2022</v>
      </c>
      <c r="I53" s="132"/>
      <c r="J53" s="131">
        <v>2023</v>
      </c>
      <c r="K53" s="132"/>
      <c r="L53" s="131">
        <v>2024</v>
      </c>
      <c r="M53" s="132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</row>
    <row r="54" spans="1:43" s="4" customFormat="1" ht="13.8" thickBot="1">
      <c r="A54" s="80" t="s">
        <v>7</v>
      </c>
      <c r="B54" s="39" t="s">
        <v>8</v>
      </c>
      <c r="C54" s="18" t="s">
        <v>9</v>
      </c>
      <c r="D54" s="39" t="s">
        <v>8</v>
      </c>
      <c r="E54" s="18" t="s">
        <v>9</v>
      </c>
      <c r="F54" s="39" t="s">
        <v>8</v>
      </c>
      <c r="G54" s="18" t="s">
        <v>9</v>
      </c>
      <c r="H54" s="39" t="s">
        <v>8</v>
      </c>
      <c r="I54" s="18" t="s">
        <v>9</v>
      </c>
      <c r="J54" s="39" t="s">
        <v>8</v>
      </c>
      <c r="K54" s="18" t="s">
        <v>9</v>
      </c>
      <c r="L54" s="39" t="s">
        <v>8</v>
      </c>
      <c r="M54" s="18" t="s">
        <v>9</v>
      </c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</row>
    <row r="55" spans="1:43" s="4" customFormat="1" ht="13.2">
      <c r="A55" s="43" t="s">
        <v>0</v>
      </c>
      <c r="B55" s="40">
        <v>116.1</v>
      </c>
      <c r="C55" s="41">
        <f>B55/B65</f>
        <v>0.85367647058823526</v>
      </c>
      <c r="D55" s="40">
        <v>117</v>
      </c>
      <c r="E55" s="41">
        <f>D55/D65</f>
        <v>0.82978723404255317</v>
      </c>
      <c r="F55" s="40">
        <v>93.3</v>
      </c>
      <c r="G55" s="41">
        <f>F55/F65</f>
        <v>0.6479166666666667</v>
      </c>
      <c r="H55" s="40">
        <v>153.19999999999999</v>
      </c>
      <c r="I55" s="41">
        <f>H55/H65</f>
        <v>0.8148936170212765</v>
      </c>
      <c r="J55" s="40">
        <v>155.1</v>
      </c>
      <c r="K55" s="41">
        <v>0.69551569506726452</v>
      </c>
      <c r="L55" s="40">
        <v>100.46000000000001</v>
      </c>
      <c r="M55" s="41">
        <v>0.44648888888888894</v>
      </c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</row>
    <row r="56" spans="1:43" s="4" customFormat="1" ht="13.2">
      <c r="A56" s="43" t="s">
        <v>21</v>
      </c>
      <c r="B56" s="44">
        <v>2.9</v>
      </c>
      <c r="C56" s="45">
        <f>B56/B65</f>
        <v>2.1323529411764706E-2</v>
      </c>
      <c r="D56" s="44">
        <v>0</v>
      </c>
      <c r="E56" s="45">
        <f>D56/D65</f>
        <v>0</v>
      </c>
      <c r="F56" s="44">
        <v>8.6999999999999993</v>
      </c>
      <c r="G56" s="45">
        <f>F56/F65</f>
        <v>6.041666666666666E-2</v>
      </c>
      <c r="H56" s="44">
        <v>5.8</v>
      </c>
      <c r="I56" s="45">
        <f>H56/H65</f>
        <v>3.0851063829787233E-2</v>
      </c>
      <c r="J56" s="44">
        <v>2.9</v>
      </c>
      <c r="K56" s="45">
        <v>1.3004484304932735E-2</v>
      </c>
      <c r="L56" s="44">
        <v>12.540000000000001</v>
      </c>
      <c r="M56" s="45">
        <v>5.5733333333333336E-2</v>
      </c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</row>
    <row r="57" spans="1:43" s="4" customFormat="1" ht="13.2">
      <c r="A57" s="43" t="s">
        <v>3</v>
      </c>
      <c r="B57" s="44">
        <v>0</v>
      </c>
      <c r="C57" s="45">
        <f>B57/B65</f>
        <v>0</v>
      </c>
      <c r="D57" s="44">
        <v>0</v>
      </c>
      <c r="E57" s="45">
        <f>D57/D65</f>
        <v>0</v>
      </c>
      <c r="F57" s="44">
        <v>1</v>
      </c>
      <c r="G57" s="45">
        <f>F57/F65</f>
        <v>6.9444444444444441E-3</v>
      </c>
      <c r="H57" s="44">
        <v>0</v>
      </c>
      <c r="I57" s="45">
        <f>H57/H65</f>
        <v>0</v>
      </c>
      <c r="J57" s="44">
        <v>0</v>
      </c>
      <c r="K57" s="45">
        <v>0</v>
      </c>
      <c r="L57" s="44">
        <v>1</v>
      </c>
      <c r="M57" s="45">
        <v>4.4444444444444444E-3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</row>
    <row r="58" spans="1:43" s="4" customFormat="1" ht="13.2">
      <c r="A58" s="43" t="s">
        <v>1</v>
      </c>
      <c r="B58" s="44">
        <v>5</v>
      </c>
      <c r="C58" s="45">
        <f>B58/B65</f>
        <v>3.6764705882352942E-2</v>
      </c>
      <c r="D58" s="44">
        <v>14</v>
      </c>
      <c r="E58" s="45">
        <f>D58/D65</f>
        <v>9.9290780141843976E-2</v>
      </c>
      <c r="F58" s="44">
        <v>6</v>
      </c>
      <c r="G58" s="45">
        <f>F58/F65</f>
        <v>4.1666666666666664E-2</v>
      </c>
      <c r="H58" s="44">
        <v>0</v>
      </c>
      <c r="I58" s="45">
        <f>H58/H65</f>
        <v>0</v>
      </c>
      <c r="J58" s="44">
        <v>6</v>
      </c>
      <c r="K58" s="45">
        <v>2.6905829596412557E-2</v>
      </c>
      <c r="L58" s="44">
        <v>3</v>
      </c>
      <c r="M58" s="45">
        <v>1.3333333333333334E-2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</row>
    <row r="59" spans="1:43" s="4" customFormat="1" ht="13.2">
      <c r="A59" s="43" t="s">
        <v>2</v>
      </c>
      <c r="B59" s="44">
        <v>10</v>
      </c>
      <c r="C59" s="45">
        <f>B59/B65</f>
        <v>7.3529411764705885E-2</v>
      </c>
      <c r="D59" s="44">
        <v>1</v>
      </c>
      <c r="E59" s="45">
        <f>D59/D65</f>
        <v>7.0921985815602835E-3</v>
      </c>
      <c r="F59" s="44">
        <v>6</v>
      </c>
      <c r="G59" s="45">
        <f>F59/F65</f>
        <v>4.1666666666666664E-2</v>
      </c>
      <c r="H59" s="44">
        <v>10</v>
      </c>
      <c r="I59" s="45">
        <f>H59/H65</f>
        <v>5.3191489361702128E-2</v>
      </c>
      <c r="J59" s="44">
        <v>16</v>
      </c>
      <c r="K59" s="45">
        <v>7.1748878923766815E-2</v>
      </c>
      <c r="L59" s="44">
        <v>9</v>
      </c>
      <c r="M59" s="45">
        <v>0.04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</row>
    <row r="60" spans="1:43" s="4" customFormat="1" ht="12.75" customHeight="1">
      <c r="A60" s="46" t="s">
        <v>16</v>
      </c>
      <c r="B60" s="44">
        <v>2</v>
      </c>
      <c r="C60" s="45">
        <f>B60/B65</f>
        <v>1.4705882352941176E-2</v>
      </c>
      <c r="D60" s="44">
        <v>4</v>
      </c>
      <c r="E60" s="45">
        <f>D60/D65</f>
        <v>2.8368794326241134E-2</v>
      </c>
      <c r="F60" s="44">
        <v>2</v>
      </c>
      <c r="G60" s="45">
        <f>F60/F65</f>
        <v>1.3888888888888888E-2</v>
      </c>
      <c r="H60" s="44">
        <v>1</v>
      </c>
      <c r="I60" s="45">
        <f>H60/H65</f>
        <v>5.3191489361702126E-3</v>
      </c>
      <c r="J60" s="44">
        <v>1</v>
      </c>
      <c r="K60" s="45">
        <v>4.4843049327354259E-3</v>
      </c>
      <c r="L60" s="44">
        <v>2</v>
      </c>
      <c r="M60" s="45">
        <v>8.8888888888888889E-3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</row>
    <row r="61" spans="1:43" s="4" customFormat="1" ht="13.2">
      <c r="A61" s="43" t="s">
        <v>38</v>
      </c>
      <c r="B61" s="44">
        <v>0</v>
      </c>
      <c r="C61" s="45">
        <f>B61/B65</f>
        <v>0</v>
      </c>
      <c r="D61" s="44">
        <v>0</v>
      </c>
      <c r="E61" s="45">
        <f>D61/D65</f>
        <v>0</v>
      </c>
      <c r="F61" s="44">
        <v>0</v>
      </c>
      <c r="G61" s="45">
        <f>F61/F65</f>
        <v>0</v>
      </c>
      <c r="H61" s="44">
        <v>0</v>
      </c>
      <c r="I61" s="45">
        <f>H61/H65</f>
        <v>0</v>
      </c>
      <c r="J61" s="44">
        <v>0</v>
      </c>
      <c r="K61" s="45">
        <v>0</v>
      </c>
      <c r="L61" s="44">
        <v>1</v>
      </c>
      <c r="M61" s="45">
        <v>4.4444444444444444E-3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</row>
    <row r="62" spans="1:43" s="4" customFormat="1" ht="13.2">
      <c r="A62" s="43" t="s">
        <v>35</v>
      </c>
      <c r="B62" s="44">
        <v>0</v>
      </c>
      <c r="C62" s="45">
        <f>B62/B65</f>
        <v>0</v>
      </c>
      <c r="D62" s="44">
        <v>5</v>
      </c>
      <c r="E62" s="45">
        <f>D62/D65</f>
        <v>3.5460992907801421E-2</v>
      </c>
      <c r="F62" s="44">
        <v>25</v>
      </c>
      <c r="G62" s="45">
        <f>F62/F65</f>
        <v>0.1736111111111111</v>
      </c>
      <c r="H62" s="44">
        <v>18</v>
      </c>
      <c r="I62" s="45">
        <f>H62/H65</f>
        <v>9.5744680851063829E-2</v>
      </c>
      <c r="J62" s="44">
        <v>42</v>
      </c>
      <c r="K62" s="45">
        <v>0.18834080717488788</v>
      </c>
      <c r="L62" s="44">
        <v>94</v>
      </c>
      <c r="M62" s="45">
        <v>0.4177777777777778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</row>
    <row r="63" spans="1:43" s="4" customFormat="1" ht="13.2">
      <c r="A63" s="43" t="s">
        <v>5</v>
      </c>
      <c r="B63" s="44">
        <v>0</v>
      </c>
      <c r="C63" s="45">
        <f>B63/B65</f>
        <v>0</v>
      </c>
      <c r="D63" s="44">
        <v>0</v>
      </c>
      <c r="E63" s="45">
        <f>D63/D65</f>
        <v>0</v>
      </c>
      <c r="F63" s="44">
        <v>1</v>
      </c>
      <c r="G63" s="45">
        <f>F63/F65</f>
        <v>6.9444444444444441E-3</v>
      </c>
      <c r="H63" s="44">
        <v>0</v>
      </c>
      <c r="I63" s="45">
        <f>H63/H65</f>
        <v>0</v>
      </c>
      <c r="J63" s="44">
        <v>0</v>
      </c>
      <c r="K63" s="45">
        <v>0</v>
      </c>
      <c r="L63" s="44">
        <v>1</v>
      </c>
      <c r="M63" s="45">
        <v>4.4444444444444444E-3</v>
      </c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</row>
    <row r="64" spans="1:43" s="4" customFormat="1" ht="13.2">
      <c r="A64" s="43" t="s">
        <v>4</v>
      </c>
      <c r="B64" s="44">
        <v>0</v>
      </c>
      <c r="C64" s="45">
        <f>B64/B65</f>
        <v>0</v>
      </c>
      <c r="D64" s="44">
        <v>0</v>
      </c>
      <c r="E64" s="45">
        <f>D64/D65</f>
        <v>0</v>
      </c>
      <c r="F64" s="44">
        <v>1</v>
      </c>
      <c r="G64" s="45">
        <f>F64/F65</f>
        <v>6.9444444444444441E-3</v>
      </c>
      <c r="H64" s="44">
        <v>0</v>
      </c>
      <c r="I64" s="45">
        <f>H64/H65</f>
        <v>0</v>
      </c>
      <c r="J64" s="44">
        <v>0</v>
      </c>
      <c r="K64" s="45">
        <v>0</v>
      </c>
      <c r="L64" s="44">
        <v>1</v>
      </c>
      <c r="M64" s="45">
        <v>4.4444444444444444E-3</v>
      </c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</row>
    <row r="65" spans="1:53" s="4" customFormat="1" ht="13.8" thickBot="1">
      <c r="A65" s="43" t="s">
        <v>6</v>
      </c>
      <c r="B65" s="81">
        <f t="shared" ref="B65:E65" si="2">SUM(B55:B64)</f>
        <v>136</v>
      </c>
      <c r="C65" s="82">
        <f t="shared" si="2"/>
        <v>0.99999999999999989</v>
      </c>
      <c r="D65" s="81">
        <f t="shared" si="2"/>
        <v>141</v>
      </c>
      <c r="E65" s="82">
        <f t="shared" si="2"/>
        <v>1</v>
      </c>
      <c r="F65" s="81">
        <f>SUM(F55:F64)</f>
        <v>144</v>
      </c>
      <c r="G65" s="82">
        <f>SUM(G55:G64)</f>
        <v>0.99999999999999978</v>
      </c>
      <c r="H65" s="81">
        <f>SUM(H55:H64)</f>
        <v>188</v>
      </c>
      <c r="I65" s="82">
        <f>SUM(I55:I64)</f>
        <v>0.99999999999999989</v>
      </c>
      <c r="J65" s="81">
        <v>223</v>
      </c>
      <c r="K65" s="82">
        <v>1</v>
      </c>
      <c r="L65" s="81">
        <v>225</v>
      </c>
      <c r="M65" s="82">
        <v>1</v>
      </c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</row>
    <row r="66" spans="1:53" s="4" customFormat="1" ht="13.2">
      <c r="A66" s="47"/>
      <c r="B66" s="48"/>
      <c r="C66" s="49"/>
      <c r="D66" s="50"/>
      <c r="E66" s="42"/>
      <c r="F66" s="50"/>
      <c r="G66" s="42"/>
      <c r="H66" s="42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</row>
    <row r="67" spans="1:53" s="4" customFormat="1" ht="13.2">
      <c r="A67" s="47"/>
      <c r="B67" s="48"/>
      <c r="C67" s="49"/>
      <c r="D67" s="50"/>
      <c r="E67" s="42"/>
      <c r="F67" s="50"/>
      <c r="G67" s="42"/>
      <c r="H67" s="42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</row>
    <row r="68" spans="1:53" s="4" customFormat="1" ht="13.2">
      <c r="A68" s="47"/>
      <c r="B68" s="48"/>
      <c r="C68" s="49"/>
      <c r="D68" s="50"/>
      <c r="E68" s="42"/>
      <c r="F68" s="50"/>
      <c r="G68" s="42"/>
      <c r="H68" s="42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</row>
    <row r="69" spans="1:53" s="4" customFormat="1" ht="13.2">
      <c r="A69" s="47"/>
      <c r="B69" s="48"/>
      <c r="C69" s="49"/>
      <c r="D69" s="50"/>
      <c r="E69" s="42"/>
      <c r="F69" s="50"/>
      <c r="G69" s="42"/>
      <c r="H69" s="42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</row>
    <row r="70" spans="1:53" s="4" customFormat="1" ht="13.2">
      <c r="A70" s="47"/>
      <c r="B70" s="48"/>
      <c r="C70" s="49"/>
      <c r="D70" s="50"/>
      <c r="E70" s="42"/>
      <c r="F70" s="50"/>
      <c r="G70" s="42"/>
      <c r="H70" s="42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</row>
    <row r="71" spans="1:53" s="4" customFormat="1" ht="13.2">
      <c r="A71" s="47"/>
      <c r="B71" s="48"/>
      <c r="C71" s="49"/>
      <c r="D71" s="50"/>
      <c r="E71" s="42"/>
      <c r="F71" s="50"/>
      <c r="G71" s="42"/>
      <c r="H71" s="42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</row>
    <row r="86" spans="1:48" ht="41.1" customHeight="1">
      <c r="A86" s="51"/>
      <c r="B86" s="130" t="s">
        <v>39</v>
      </c>
      <c r="C86" s="130"/>
      <c r="D86" s="130"/>
      <c r="E86" s="130"/>
      <c r="F86" s="130"/>
      <c r="G86" s="4"/>
      <c r="H86" s="52"/>
      <c r="I86" s="52"/>
    </row>
    <row r="87" spans="1:48" ht="13.8" thickBot="1">
      <c r="G87" s="4"/>
    </row>
    <row r="88" spans="1:48" s="4" customFormat="1" ht="13.8" thickBot="1">
      <c r="C88" s="3"/>
      <c r="D88" s="53">
        <v>2019</v>
      </c>
      <c r="E88" s="53">
        <v>2020</v>
      </c>
      <c r="F88" s="53">
        <v>2021</v>
      </c>
      <c r="G88" s="53">
        <v>2022</v>
      </c>
      <c r="H88" s="53">
        <v>2023</v>
      </c>
      <c r="I88" s="53">
        <v>2024</v>
      </c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</row>
    <row r="89" spans="1:48" s="4" customFormat="1" ht="13.2">
      <c r="B89" s="43" t="s">
        <v>21</v>
      </c>
      <c r="C89" s="74"/>
      <c r="D89" s="75">
        <v>5</v>
      </c>
      <c r="E89" s="75">
        <v>3</v>
      </c>
      <c r="F89" s="75">
        <v>2</v>
      </c>
      <c r="G89" s="75">
        <v>6</v>
      </c>
      <c r="H89" s="75">
        <v>5</v>
      </c>
      <c r="I89" s="75">
        <v>4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</row>
    <row r="90" spans="1:48" s="4" customFormat="1" ht="13.2">
      <c r="B90" s="43" t="s">
        <v>3</v>
      </c>
      <c r="C90" s="56"/>
      <c r="D90" s="75">
        <v>3</v>
      </c>
      <c r="E90" s="75">
        <v>1</v>
      </c>
      <c r="F90" s="75">
        <v>2</v>
      </c>
      <c r="G90" s="75">
        <v>1</v>
      </c>
      <c r="H90" s="75">
        <v>3</v>
      </c>
      <c r="I90" s="75">
        <v>4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</row>
    <row r="91" spans="1:48" s="4" customFormat="1" ht="13.2">
      <c r="B91" s="43" t="s">
        <v>49</v>
      </c>
      <c r="C91" s="56"/>
      <c r="D91" s="75">
        <v>0</v>
      </c>
      <c r="E91" s="75">
        <v>2</v>
      </c>
      <c r="F91" s="75">
        <v>1</v>
      </c>
      <c r="G91" s="75">
        <v>3</v>
      </c>
      <c r="H91" s="75">
        <v>3</v>
      </c>
      <c r="I91" s="75">
        <v>3</v>
      </c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</row>
    <row r="92" spans="1:48" s="4" customFormat="1" ht="13.2">
      <c r="B92" s="43" t="s">
        <v>2</v>
      </c>
      <c r="C92" s="56"/>
      <c r="D92" s="75">
        <v>3</v>
      </c>
      <c r="E92" s="75">
        <v>3</v>
      </c>
      <c r="F92" s="75">
        <v>1</v>
      </c>
      <c r="G92" s="75">
        <v>4</v>
      </c>
      <c r="H92" s="75">
        <v>9</v>
      </c>
      <c r="I92" s="75">
        <v>3</v>
      </c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</row>
    <row r="93" spans="1:48" s="4" customFormat="1" ht="12.75" customHeight="1">
      <c r="B93" s="46" t="s">
        <v>16</v>
      </c>
      <c r="C93" s="56"/>
      <c r="D93" s="75">
        <v>7</v>
      </c>
      <c r="E93" s="75">
        <v>8</v>
      </c>
      <c r="F93" s="75">
        <v>8</v>
      </c>
      <c r="G93" s="75">
        <v>9</v>
      </c>
      <c r="H93" s="75">
        <v>8</v>
      </c>
      <c r="I93" s="75">
        <v>10</v>
      </c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</row>
    <row r="94" spans="1:48" s="4" customFormat="1" ht="13.2">
      <c r="B94" s="43" t="s">
        <v>35</v>
      </c>
      <c r="C94" s="56"/>
      <c r="D94" s="75">
        <v>6</v>
      </c>
      <c r="E94" s="75">
        <v>10</v>
      </c>
      <c r="F94" s="75">
        <v>9</v>
      </c>
      <c r="G94" s="75">
        <v>15</v>
      </c>
      <c r="H94" s="75">
        <v>12</v>
      </c>
      <c r="I94" s="75">
        <v>21</v>
      </c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</row>
    <row r="95" spans="1:48" s="4" customFormat="1" ht="15" customHeight="1">
      <c r="B95" s="43" t="s">
        <v>5</v>
      </c>
      <c r="C95" s="56"/>
      <c r="D95" s="75">
        <v>0</v>
      </c>
      <c r="E95" s="75">
        <v>1</v>
      </c>
      <c r="F95" s="75">
        <v>0</v>
      </c>
      <c r="G95" s="75">
        <v>0</v>
      </c>
      <c r="H95" s="75">
        <v>3</v>
      </c>
      <c r="I95" s="75">
        <v>2</v>
      </c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</row>
    <row r="96" spans="1:48" s="4" customFormat="1" ht="15" customHeight="1" thickBot="1">
      <c r="B96" s="43" t="s">
        <v>4</v>
      </c>
      <c r="C96" s="54"/>
      <c r="D96" s="76">
        <v>1</v>
      </c>
      <c r="E96" s="76">
        <v>1</v>
      </c>
      <c r="F96" s="76">
        <v>1</v>
      </c>
      <c r="G96" s="76">
        <v>1</v>
      </c>
      <c r="H96" s="76">
        <v>3</v>
      </c>
      <c r="I96" s="76">
        <v>0</v>
      </c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</row>
    <row r="97" spans="2:63" s="4" customFormat="1" ht="12.75" customHeight="1">
      <c r="B97" s="3"/>
      <c r="C97" s="3"/>
      <c r="D97" s="3"/>
      <c r="E97" s="3"/>
      <c r="F97" s="3"/>
      <c r="G97" s="3"/>
      <c r="H97" s="3"/>
      <c r="I97" s="38">
        <v>0</v>
      </c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</row>
    <row r="99" spans="2:63" ht="17.399999999999999">
      <c r="B99" s="130" t="s">
        <v>40</v>
      </c>
      <c r="C99" s="130"/>
      <c r="D99" s="130"/>
      <c r="E99" s="130"/>
      <c r="F99" s="130"/>
    </row>
    <row r="100" spans="2:63" ht="18.75" customHeight="1"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128">
        <v>12.38</v>
      </c>
      <c r="D101" s="47" t="s">
        <v>41</v>
      </c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 ht="13.2">
      <c r="C102" s="96">
        <v>23.5</v>
      </c>
      <c r="D102" s="47" t="s">
        <v>42</v>
      </c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  <row r="103" spans="2:63"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</sheetData>
  <mergeCells count="16">
    <mergeCell ref="L53:M53"/>
    <mergeCell ref="B99:F99"/>
    <mergeCell ref="A51:I51"/>
    <mergeCell ref="B86:F86"/>
    <mergeCell ref="B53:C53"/>
    <mergeCell ref="D53:E53"/>
    <mergeCell ref="F53:G53"/>
    <mergeCell ref="J53:K53"/>
    <mergeCell ref="H53:I53"/>
    <mergeCell ref="A2:I2"/>
    <mergeCell ref="A3:I3"/>
    <mergeCell ref="A10:I10"/>
    <mergeCell ref="A11:G11"/>
    <mergeCell ref="B12:D12"/>
    <mergeCell ref="E12:G12"/>
    <mergeCell ref="I12:J12"/>
  </mergeCells>
  <phoneticPr fontId="3" type="noConversion"/>
  <pageMargins left="0.75" right="0.75" top="0.92" bottom="0.49" header="0.5" footer="0.4"/>
  <pageSetup orientation="portrait" r:id="rId1"/>
  <headerFooter alignWithMargins="0"/>
  <rowBreaks count="1" manualBreakCount="1">
    <brk id="50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11"/>
  <sheetViews>
    <sheetView showGridLines="0" tabSelected="1" zoomScaleNormal="100" zoomScaleSheetLayoutView="100" workbookViewId="0">
      <selection activeCell="J2" sqref="J2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625" style="3" customWidth="1"/>
    <col min="9" max="9" width="11.375" style="3" customWidth="1"/>
    <col min="10" max="15" width="11.375" style="5" customWidth="1"/>
    <col min="16" max="42" width="5" style="5" customWidth="1"/>
    <col min="43" max="59" width="5" style="3" customWidth="1"/>
    <col min="60" max="16384" width="11.375" style="3"/>
  </cols>
  <sheetData>
    <row r="1" spans="1:41" ht="15" customHeight="1"/>
    <row r="2" spans="1:41" ht="22.8">
      <c r="A2" s="135" t="s">
        <v>43</v>
      </c>
      <c r="B2" s="135"/>
      <c r="C2" s="135"/>
      <c r="D2" s="135"/>
      <c r="E2" s="135"/>
      <c r="F2" s="135"/>
      <c r="G2" s="135"/>
      <c r="H2" s="138"/>
      <c r="I2" s="138"/>
      <c r="J2" s="6"/>
    </row>
    <row r="3" spans="1:41" ht="15.75" customHeight="1">
      <c r="A3" s="137" t="s">
        <v>20</v>
      </c>
      <c r="B3" s="137"/>
      <c r="C3" s="137"/>
      <c r="D3" s="137"/>
      <c r="E3" s="137"/>
      <c r="F3" s="137"/>
      <c r="G3" s="137"/>
      <c r="H3" s="138"/>
      <c r="I3" s="138"/>
      <c r="J3" s="6"/>
    </row>
    <row r="4" spans="1:41" ht="6.75" customHeight="1">
      <c r="F4" s="4"/>
    </row>
    <row r="5" spans="1:41" ht="13.8" thickBot="1">
      <c r="F5" s="4"/>
    </row>
    <row r="6" spans="1:41" s="1" customFormat="1" ht="14.4" thickBot="1">
      <c r="A6" s="7" t="s">
        <v>14</v>
      </c>
      <c r="B6" s="8">
        <v>2011</v>
      </c>
      <c r="C6" s="8">
        <v>2012</v>
      </c>
      <c r="D6" s="8">
        <v>2013</v>
      </c>
      <c r="E6" s="8" t="s">
        <v>45</v>
      </c>
      <c r="F6" s="8">
        <v>2016</v>
      </c>
      <c r="G6" s="8">
        <v>2017</v>
      </c>
      <c r="H6" s="7">
        <v>2018</v>
      </c>
      <c r="I6" s="7">
        <v>2019</v>
      </c>
      <c r="J6" s="7">
        <v>2020</v>
      </c>
      <c r="K6" s="7">
        <v>2021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s="1" customFormat="1" ht="13.8">
      <c r="A7" s="9" t="s">
        <v>15</v>
      </c>
      <c r="B7" s="10">
        <v>0.95</v>
      </c>
      <c r="C7" s="10">
        <v>0.93</v>
      </c>
      <c r="D7" s="10">
        <v>0.88</v>
      </c>
      <c r="E7" s="10">
        <v>0.73</v>
      </c>
      <c r="F7" s="10">
        <v>0.4</v>
      </c>
      <c r="G7" s="10">
        <v>0.77800000000000002</v>
      </c>
      <c r="H7" s="11">
        <v>0.875</v>
      </c>
      <c r="I7" s="11"/>
      <c r="J7" s="11">
        <v>0.13</v>
      </c>
      <c r="K7" s="11">
        <v>0.875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15" customHeight="1">
      <c r="D8" s="12" t="s">
        <v>44</v>
      </c>
    </row>
    <row r="9" spans="1:41" ht="15" customHeight="1"/>
    <row r="10" spans="1:41" ht="17.399999999999999">
      <c r="A10" s="139" t="s">
        <v>26</v>
      </c>
      <c r="B10" s="139"/>
      <c r="C10" s="139"/>
      <c r="D10" s="139"/>
      <c r="E10" s="139"/>
      <c r="F10" s="139"/>
      <c r="G10" s="139"/>
      <c r="H10" s="134"/>
      <c r="I10" s="134"/>
    </row>
    <row r="11" spans="1:41" ht="12" customHeight="1" thickBot="1">
      <c r="A11" s="140"/>
      <c r="B11" s="140"/>
      <c r="C11" s="140"/>
      <c r="D11" s="140"/>
      <c r="E11" s="140"/>
      <c r="F11" s="140"/>
      <c r="G11" s="140"/>
      <c r="H11" s="13"/>
    </row>
    <row r="12" spans="1:41" s="1" customFormat="1" ht="14.4" thickBot="1">
      <c r="B12" s="141" t="s">
        <v>10</v>
      </c>
      <c r="C12" s="142"/>
      <c r="D12" s="143"/>
      <c r="E12" s="141" t="s">
        <v>13</v>
      </c>
      <c r="F12" s="144"/>
      <c r="G12" s="145"/>
      <c r="H12" s="14" t="s">
        <v>22</v>
      </c>
      <c r="I12" s="146" t="s">
        <v>25</v>
      </c>
      <c r="J12" s="13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s="1" customFormat="1" ht="14.4" thickBot="1">
      <c r="A13" s="15"/>
      <c r="B13" s="115" t="s">
        <v>11</v>
      </c>
      <c r="C13" s="17" t="s">
        <v>12</v>
      </c>
      <c r="D13" s="18" t="s">
        <v>19</v>
      </c>
      <c r="E13" s="115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s="1" customFormat="1" ht="13.8">
      <c r="A14" s="70">
        <v>2011</v>
      </c>
      <c r="B14" s="113">
        <v>0.60699999999999998</v>
      </c>
      <c r="C14" s="114">
        <v>0.65559999999999996</v>
      </c>
      <c r="D14" s="25">
        <v>-2.7299703264095077E-2</v>
      </c>
      <c r="E14" s="118">
        <v>0.61399999999999999</v>
      </c>
      <c r="F14" s="119">
        <v>0.77569999999999995</v>
      </c>
      <c r="G14" s="120">
        <v>0.13572474377745225</v>
      </c>
      <c r="H14" s="26" t="s">
        <v>27</v>
      </c>
      <c r="I14" s="86">
        <v>0.69499999999999995</v>
      </c>
      <c r="J14" s="86">
        <v>0.66600000000000004</v>
      </c>
      <c r="K14" s="2"/>
      <c r="L14" s="2"/>
      <c r="M14" s="2"/>
      <c r="N14" s="2"/>
      <c r="O14" s="2"/>
      <c r="P14" s="2"/>
      <c r="Q14" s="2"/>
      <c r="R14" s="2"/>
      <c r="S14" s="27"/>
      <c r="T14" s="2"/>
      <c r="U14" s="2"/>
      <c r="V14" s="2"/>
      <c r="W14" s="27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s="1" customFormat="1" ht="13.8">
      <c r="A15" s="70">
        <v>2012</v>
      </c>
      <c r="B15" s="71">
        <v>0.6</v>
      </c>
      <c r="C15" s="62">
        <v>0.48570000000000002</v>
      </c>
      <c r="D15" s="63">
        <f t="shared" ref="D15:D22" si="0">(C15-C14)/C14</f>
        <v>-0.2591519219035997</v>
      </c>
      <c r="E15" s="71">
        <v>0.6</v>
      </c>
      <c r="F15" s="62">
        <v>0.54420000000000002</v>
      </c>
      <c r="G15" s="25">
        <f t="shared" ref="G15:G22" si="1">(F15-F14)/F14</f>
        <v>-0.29844011860255248</v>
      </c>
      <c r="H15" s="26" t="s">
        <v>28</v>
      </c>
      <c r="I15" s="86">
        <v>0.69389999999999996</v>
      </c>
      <c r="J15" s="86">
        <v>0.66639999999999999</v>
      </c>
      <c r="K15" s="2"/>
      <c r="L15" s="2"/>
      <c r="M15" s="2"/>
      <c r="N15" s="2"/>
      <c r="O15" s="2"/>
      <c r="P15" s="2"/>
      <c r="Q15" s="2"/>
      <c r="R15" s="2"/>
      <c r="S15" s="27"/>
      <c r="T15" s="2"/>
      <c r="U15" s="2"/>
      <c r="V15" s="2"/>
      <c r="W15" s="27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s="1" customFormat="1" ht="13.8">
      <c r="A16" s="70">
        <v>2013</v>
      </c>
      <c r="B16" s="71">
        <v>0.6</v>
      </c>
      <c r="C16" s="62">
        <v>0.6</v>
      </c>
      <c r="D16" s="63">
        <f t="shared" si="0"/>
        <v>0.23533045089561447</v>
      </c>
      <c r="E16" s="71">
        <v>0.6</v>
      </c>
      <c r="F16" s="62">
        <v>0.62029999999999996</v>
      </c>
      <c r="G16" s="25">
        <f t="shared" si="1"/>
        <v>0.13983829474457909</v>
      </c>
      <c r="H16" s="26" t="s">
        <v>28</v>
      </c>
      <c r="I16" s="86">
        <v>0.70809999999999995</v>
      </c>
      <c r="J16" s="86">
        <v>0.67410000000000003</v>
      </c>
      <c r="K16" s="2"/>
      <c r="L16" s="2"/>
      <c r="M16" s="2"/>
      <c r="N16" s="2"/>
      <c r="O16" s="2"/>
      <c r="P16" s="2"/>
      <c r="Q16" s="2"/>
      <c r="R16" s="2"/>
      <c r="S16" s="27"/>
      <c r="T16" s="2"/>
      <c r="U16" s="2"/>
      <c r="V16" s="2"/>
      <c r="W16" s="27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s="1" customFormat="1" ht="13.8">
      <c r="A17" s="107">
        <v>2015</v>
      </c>
      <c r="B17" s="71">
        <v>0.6</v>
      </c>
      <c r="C17" s="62">
        <v>0.71819999999999995</v>
      </c>
      <c r="D17" s="63">
        <f t="shared" si="0"/>
        <v>0.19699999999999995</v>
      </c>
      <c r="E17" s="71">
        <v>0.6</v>
      </c>
      <c r="F17" s="62">
        <v>0.52849999999999997</v>
      </c>
      <c r="G17" s="25">
        <f t="shared" si="1"/>
        <v>-0.14799290665806866</v>
      </c>
      <c r="H17" s="26" t="s">
        <v>28</v>
      </c>
      <c r="I17" s="86">
        <v>0.70830000000000004</v>
      </c>
      <c r="J17" s="86">
        <v>0.66800000000000004</v>
      </c>
      <c r="K17" s="2"/>
      <c r="L17" s="2"/>
      <c r="M17" s="2"/>
      <c r="N17" s="2"/>
      <c r="O17" s="2"/>
      <c r="P17" s="2"/>
      <c r="Q17" s="2"/>
      <c r="R17" s="2"/>
      <c r="S17" s="27"/>
      <c r="T17" s="2"/>
      <c r="U17" s="2"/>
      <c r="V17" s="2"/>
      <c r="W17" s="27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s="31" customFormat="1" ht="13.8">
      <c r="A18" s="107">
        <v>2016</v>
      </c>
      <c r="B18" s="71">
        <v>0.6</v>
      </c>
      <c r="C18" s="62">
        <v>0.82399999999999995</v>
      </c>
      <c r="D18" s="63">
        <f t="shared" si="0"/>
        <v>0.1473127262600947</v>
      </c>
      <c r="E18" s="71">
        <v>0.6</v>
      </c>
      <c r="F18" s="62">
        <v>0.7742</v>
      </c>
      <c r="G18" s="25">
        <f t="shared" si="1"/>
        <v>0.46490066225165572</v>
      </c>
      <c r="H18" s="26" t="s">
        <v>27</v>
      </c>
      <c r="I18" s="86">
        <v>0.71579999999999999</v>
      </c>
      <c r="J18" s="86">
        <v>0.67889999999999995</v>
      </c>
      <c r="K18" s="21"/>
      <c r="L18" s="21"/>
      <c r="M18" s="21"/>
      <c r="N18" s="21"/>
      <c r="O18" s="21"/>
      <c r="P18" s="21"/>
      <c r="Q18" s="21"/>
      <c r="R18" s="21"/>
      <c r="S18" s="30"/>
      <c r="T18" s="21"/>
      <c r="U18" s="21"/>
      <c r="V18" s="21"/>
      <c r="W18" s="30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</row>
    <row r="19" spans="1:41" s="1" customFormat="1" ht="13.8">
      <c r="A19" s="107">
        <v>2017</v>
      </c>
      <c r="B19" s="71">
        <v>0.6</v>
      </c>
      <c r="C19" s="62">
        <v>0.5</v>
      </c>
      <c r="D19" s="63">
        <f t="shared" si="0"/>
        <v>-0.39320388349514562</v>
      </c>
      <c r="E19" s="71">
        <v>0.6</v>
      </c>
      <c r="F19" s="62">
        <v>0.44600000000000001</v>
      </c>
      <c r="G19" s="25">
        <f t="shared" si="1"/>
        <v>-0.42392146732110564</v>
      </c>
      <c r="H19" s="26" t="s">
        <v>28</v>
      </c>
      <c r="I19" s="86">
        <v>0.75170000000000003</v>
      </c>
      <c r="J19" s="86">
        <v>0.71889999999999998</v>
      </c>
      <c r="K19" s="2"/>
      <c r="L19" s="2"/>
      <c r="M19" s="2"/>
      <c r="N19" s="2"/>
      <c r="O19" s="2"/>
      <c r="P19" s="2"/>
      <c r="Q19" s="2"/>
      <c r="R19" s="2"/>
      <c r="S19" s="27"/>
      <c r="T19" s="21"/>
      <c r="U19" s="2"/>
      <c r="V19" s="2"/>
      <c r="W19" s="27"/>
      <c r="X19" s="21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13.8">
      <c r="A20" s="107">
        <v>2018</v>
      </c>
      <c r="B20" s="71">
        <v>0.6</v>
      </c>
      <c r="C20" s="62">
        <v>0.5948</v>
      </c>
      <c r="D20" s="63">
        <f t="shared" si="0"/>
        <v>0.18959999999999999</v>
      </c>
      <c r="E20" s="71">
        <v>0.6</v>
      </c>
      <c r="F20" s="62">
        <v>0.6875</v>
      </c>
      <c r="G20" s="25">
        <f t="shared" si="1"/>
        <v>0.54147982062780264</v>
      </c>
      <c r="H20" s="26" t="s">
        <v>27</v>
      </c>
      <c r="I20" s="86">
        <v>0.75929999999999997</v>
      </c>
      <c r="J20" s="86">
        <v>0.71540000000000004</v>
      </c>
      <c r="T20" s="35"/>
      <c r="U20" s="36"/>
      <c r="X20" s="35"/>
      <c r="Y20" s="36"/>
    </row>
    <row r="21" spans="1:41" ht="13.8">
      <c r="A21" s="107">
        <v>2019</v>
      </c>
      <c r="B21" s="71">
        <v>0.6</v>
      </c>
      <c r="C21" s="62">
        <v>0.83333333333333304</v>
      </c>
      <c r="D21" s="63">
        <f t="shared" si="0"/>
        <v>0.4010311589329742</v>
      </c>
      <c r="E21" s="71">
        <v>0.6</v>
      </c>
      <c r="F21" s="62">
        <v>0.83333333333333304</v>
      </c>
      <c r="G21" s="25">
        <f t="shared" si="1"/>
        <v>0.21212121212121168</v>
      </c>
      <c r="H21" s="26" t="s">
        <v>27</v>
      </c>
      <c r="I21" s="86">
        <v>0.73650000000000004</v>
      </c>
      <c r="J21" s="86">
        <v>0.69230000000000003</v>
      </c>
      <c r="T21" s="35"/>
      <c r="U21" s="36"/>
      <c r="X21" s="35"/>
      <c r="Y21" s="36"/>
    </row>
    <row r="22" spans="1:41" ht="13.8">
      <c r="A22" s="107">
        <v>2020</v>
      </c>
      <c r="B22" s="71">
        <v>0.6</v>
      </c>
      <c r="C22" s="62">
        <v>1</v>
      </c>
      <c r="D22" s="63">
        <f t="shared" si="0"/>
        <v>0.20000000000000043</v>
      </c>
      <c r="E22" s="71">
        <v>0.6</v>
      </c>
      <c r="F22" s="62">
        <v>1</v>
      </c>
      <c r="G22" s="25">
        <f t="shared" si="1"/>
        <v>0.20000000000000043</v>
      </c>
      <c r="H22" s="26" t="s">
        <v>27</v>
      </c>
      <c r="I22" s="86">
        <v>0.73740000000000006</v>
      </c>
      <c r="J22" s="86">
        <v>0.70799999999999996</v>
      </c>
      <c r="T22" s="35"/>
      <c r="U22" s="36"/>
      <c r="X22" s="35"/>
      <c r="Y22" s="36"/>
    </row>
    <row r="23" spans="1:41" ht="14.4" thickBot="1">
      <c r="A23" s="107">
        <v>2021</v>
      </c>
      <c r="B23" s="32">
        <v>0.6</v>
      </c>
      <c r="C23" s="33">
        <v>0.375</v>
      </c>
      <c r="D23" s="117">
        <f>(C23-C22)/C22</f>
        <v>-0.625</v>
      </c>
      <c r="E23" s="32">
        <v>0.6</v>
      </c>
      <c r="F23" s="33">
        <v>0.29380000000000001</v>
      </c>
      <c r="G23" s="112">
        <f>(F23-F22)/F22</f>
        <v>-0.70619999999999994</v>
      </c>
      <c r="H23" s="29" t="s">
        <v>28</v>
      </c>
      <c r="I23" s="87">
        <f>'EER #26'!I17</f>
        <v>0.48699999999999999</v>
      </c>
      <c r="J23" s="87">
        <f>'EER #26'!J17</f>
        <v>0.4672</v>
      </c>
      <c r="T23" s="35"/>
      <c r="U23" s="36"/>
      <c r="X23" s="35"/>
      <c r="Y23" s="36"/>
    </row>
    <row r="24" spans="1:41" ht="13.8">
      <c r="A24" s="100"/>
      <c r="B24" s="116"/>
      <c r="C24" s="116"/>
      <c r="D24" s="106"/>
      <c r="E24" s="116"/>
      <c r="F24" s="116"/>
      <c r="G24" s="106"/>
      <c r="H24" s="105"/>
      <c r="I24" s="87"/>
      <c r="J24" s="87"/>
      <c r="T24" s="35"/>
      <c r="U24" s="36"/>
      <c r="X24" s="35"/>
      <c r="Y24" s="36"/>
    </row>
    <row r="25" spans="1:41">
      <c r="T25" s="35"/>
      <c r="U25" s="36"/>
      <c r="X25" s="35"/>
      <c r="Y25" s="36"/>
    </row>
    <row r="26" spans="1:41">
      <c r="T26" s="35"/>
      <c r="U26" s="36"/>
      <c r="X26" s="35"/>
      <c r="Y26" s="36"/>
    </row>
    <row r="27" spans="1:41">
      <c r="T27" s="35"/>
      <c r="U27" s="36"/>
      <c r="X27" s="35"/>
      <c r="Y27" s="36"/>
    </row>
    <row r="28" spans="1:41">
      <c r="T28" s="35"/>
      <c r="U28" s="36"/>
      <c r="X28" s="35"/>
      <c r="Y28" s="36"/>
    </row>
    <row r="29" spans="1:41">
      <c r="T29" s="35"/>
      <c r="U29" s="36"/>
      <c r="X29" s="35"/>
      <c r="Y29" s="36"/>
    </row>
    <row r="30" spans="1:41">
      <c r="T30" s="35"/>
      <c r="U30" s="36"/>
      <c r="X30" s="35"/>
      <c r="Y30" s="36"/>
    </row>
    <row r="31" spans="1:41">
      <c r="L31" s="36"/>
      <c r="M31" s="36"/>
    </row>
    <row r="33" spans="23:23">
      <c r="W33" s="37"/>
    </row>
    <row r="34" spans="23:23">
      <c r="W34" s="37"/>
    </row>
    <row r="35" spans="23:23">
      <c r="W35" s="37"/>
    </row>
    <row r="36" spans="23:23">
      <c r="W36" s="37"/>
    </row>
    <row r="37" spans="23:23">
      <c r="W37" s="37"/>
    </row>
    <row r="38" spans="23:23">
      <c r="W38" s="37"/>
    </row>
    <row r="55" spans="1:36" ht="12" customHeight="1"/>
    <row r="56" spans="1:36" ht="12" customHeight="1"/>
    <row r="57" spans="1:36" ht="19.05" customHeight="1">
      <c r="A57" s="133" t="s">
        <v>24</v>
      </c>
      <c r="B57" s="133"/>
      <c r="C57" s="133"/>
      <c r="D57" s="133"/>
      <c r="E57" s="133"/>
      <c r="F57" s="133"/>
      <c r="G57" s="133"/>
      <c r="H57" s="134"/>
      <c r="I57" s="134"/>
    </row>
    <row r="58" spans="1:36" ht="12.6" thickBot="1"/>
    <row r="59" spans="1:36" s="4" customFormat="1" ht="14.1" customHeight="1" thickBot="1">
      <c r="B59" s="131">
        <v>2017</v>
      </c>
      <c r="C59" s="132"/>
      <c r="D59" s="131">
        <v>2018</v>
      </c>
      <c r="E59" s="132"/>
      <c r="F59" s="131">
        <v>2019</v>
      </c>
      <c r="G59" s="132"/>
      <c r="H59" s="131">
        <v>2020</v>
      </c>
      <c r="I59" s="132"/>
      <c r="J59" s="131">
        <v>2021</v>
      </c>
      <c r="K59" s="132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</row>
    <row r="60" spans="1:36" s="4" customFormat="1" ht="13.8" thickBot="1">
      <c r="A60" s="80" t="s">
        <v>7</v>
      </c>
      <c r="B60" s="39" t="s">
        <v>8</v>
      </c>
      <c r="C60" s="18" t="s">
        <v>9</v>
      </c>
      <c r="D60" s="39" t="s">
        <v>8</v>
      </c>
      <c r="E60" s="18" t="s">
        <v>9</v>
      </c>
      <c r="F60" s="39" t="s">
        <v>8</v>
      </c>
      <c r="G60" s="18" t="s">
        <v>9</v>
      </c>
      <c r="H60" s="39" t="s">
        <v>8</v>
      </c>
      <c r="I60" s="18" t="s">
        <v>9</v>
      </c>
      <c r="J60" s="39" t="s">
        <v>8</v>
      </c>
      <c r="K60" s="18" t="s">
        <v>9</v>
      </c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</row>
    <row r="61" spans="1:36" s="4" customFormat="1" ht="13.2">
      <c r="A61" s="43" t="s">
        <v>0</v>
      </c>
      <c r="B61" s="40">
        <v>40</v>
      </c>
      <c r="C61" s="41">
        <f>B61/B71</f>
        <v>0.49382716049382713</v>
      </c>
      <c r="D61" s="40">
        <v>43.42</v>
      </c>
      <c r="E61" s="41">
        <f>D61/D71</f>
        <v>0.59479452054794524</v>
      </c>
      <c r="F61" s="40">
        <v>43.42</v>
      </c>
      <c r="G61" s="41">
        <f>F61/F71</f>
        <v>0.59479452054794524</v>
      </c>
      <c r="H61" s="40">
        <v>5</v>
      </c>
      <c r="I61" s="41">
        <f>H61/H71</f>
        <v>1</v>
      </c>
      <c r="J61" s="40">
        <v>21</v>
      </c>
      <c r="K61" s="41">
        <f>J61/J71</f>
        <v>0.36206896551724138</v>
      </c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</row>
    <row r="62" spans="1:36" s="4" customFormat="1" ht="13.2">
      <c r="A62" s="43" t="s">
        <v>21</v>
      </c>
      <c r="B62" s="44">
        <v>0</v>
      </c>
      <c r="C62" s="45">
        <f>B62/B71</f>
        <v>0</v>
      </c>
      <c r="D62" s="44">
        <v>0.57999999999999996</v>
      </c>
      <c r="E62" s="45">
        <f>D62/D71</f>
        <v>7.9452054794520548E-3</v>
      </c>
      <c r="F62" s="44">
        <v>0.57999999999999996</v>
      </c>
      <c r="G62" s="45">
        <f>F62/F71</f>
        <v>7.9452054794520548E-3</v>
      </c>
      <c r="H62" s="44">
        <v>0</v>
      </c>
      <c r="I62" s="45">
        <f>H62/H71</f>
        <v>0</v>
      </c>
      <c r="J62" s="44">
        <v>0</v>
      </c>
      <c r="K62" s="45">
        <f>J62/J71</f>
        <v>0</v>
      </c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</row>
    <row r="63" spans="1:36" s="4" customFormat="1" ht="13.2">
      <c r="A63" s="43" t="s">
        <v>3</v>
      </c>
      <c r="B63" s="44">
        <v>0</v>
      </c>
      <c r="C63" s="45">
        <f>B63/B71</f>
        <v>0</v>
      </c>
      <c r="D63" s="44">
        <v>0</v>
      </c>
      <c r="E63" s="45">
        <f>D63/D71</f>
        <v>0</v>
      </c>
      <c r="F63" s="44">
        <v>0</v>
      </c>
      <c r="G63" s="45">
        <f>F63/F71</f>
        <v>0</v>
      </c>
      <c r="H63" s="44">
        <v>0</v>
      </c>
      <c r="I63" s="45">
        <f>H63/H71</f>
        <v>0</v>
      </c>
      <c r="J63" s="44">
        <v>0</v>
      </c>
      <c r="K63" s="45">
        <f>J63/J71</f>
        <v>0</v>
      </c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</row>
    <row r="64" spans="1:36" s="4" customFormat="1" ht="13.2">
      <c r="A64" s="43" t="s">
        <v>1</v>
      </c>
      <c r="B64" s="44">
        <v>21</v>
      </c>
      <c r="C64" s="45">
        <f>B64/B71</f>
        <v>0.25925925925925924</v>
      </c>
      <c r="D64" s="44">
        <v>10</v>
      </c>
      <c r="E64" s="45">
        <f>D64/D71</f>
        <v>0.13698630136986301</v>
      </c>
      <c r="F64" s="44">
        <v>10</v>
      </c>
      <c r="G64" s="45">
        <f>F64/F71</f>
        <v>0.13698630136986301</v>
      </c>
      <c r="H64" s="44">
        <v>0</v>
      </c>
      <c r="I64" s="45">
        <f>H64/H71</f>
        <v>0</v>
      </c>
      <c r="J64" s="44">
        <v>5</v>
      </c>
      <c r="K64" s="45">
        <f>J64/J71</f>
        <v>8.6206896551724144E-2</v>
      </c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</row>
    <row r="65" spans="1:42" s="4" customFormat="1" ht="13.2">
      <c r="A65" s="43" t="s">
        <v>2</v>
      </c>
      <c r="B65" s="44">
        <v>13</v>
      </c>
      <c r="C65" s="45">
        <f>B65/B71</f>
        <v>0.16049382716049382</v>
      </c>
      <c r="D65" s="44">
        <v>4</v>
      </c>
      <c r="E65" s="45">
        <f>D65/D71</f>
        <v>5.4794520547945202E-2</v>
      </c>
      <c r="F65" s="44">
        <v>4</v>
      </c>
      <c r="G65" s="45">
        <f>F65/F71</f>
        <v>5.4794520547945202E-2</v>
      </c>
      <c r="H65" s="44">
        <v>0</v>
      </c>
      <c r="I65" s="45">
        <f>H65/H71</f>
        <v>0</v>
      </c>
      <c r="J65" s="44">
        <v>0</v>
      </c>
      <c r="K65" s="45">
        <f>J65/J71</f>
        <v>0</v>
      </c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</row>
    <row r="66" spans="1:42" s="4" customFormat="1" ht="12.75" customHeight="1">
      <c r="A66" s="46" t="s">
        <v>16</v>
      </c>
      <c r="B66" s="44">
        <v>1</v>
      </c>
      <c r="C66" s="45">
        <f>B66/B71</f>
        <v>1.2345679012345678E-2</v>
      </c>
      <c r="D66" s="44"/>
      <c r="E66" s="45">
        <f>D66/D71</f>
        <v>0</v>
      </c>
      <c r="F66" s="44"/>
      <c r="G66" s="45">
        <f>F66/F71</f>
        <v>0</v>
      </c>
      <c r="H66" s="44">
        <v>0</v>
      </c>
      <c r="I66" s="45">
        <f>H66/H71</f>
        <v>0</v>
      </c>
      <c r="J66" s="44">
        <v>1</v>
      </c>
      <c r="K66" s="45">
        <f>J66/J71</f>
        <v>1.7241379310344827E-2</v>
      </c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</row>
    <row r="67" spans="1:42" s="4" customFormat="1" ht="13.2">
      <c r="A67" s="43" t="s">
        <v>38</v>
      </c>
      <c r="B67" s="44">
        <v>6</v>
      </c>
      <c r="C67" s="45">
        <f>B67/B71</f>
        <v>7.407407407407407E-2</v>
      </c>
      <c r="D67" s="44">
        <v>1</v>
      </c>
      <c r="E67" s="45">
        <f>D67/D71</f>
        <v>1.3698630136986301E-2</v>
      </c>
      <c r="F67" s="44">
        <v>1</v>
      </c>
      <c r="G67" s="45">
        <f>F67/F71</f>
        <v>1.3698630136986301E-2</v>
      </c>
      <c r="H67" s="44">
        <v>0</v>
      </c>
      <c r="I67" s="45">
        <f>H67/H71</f>
        <v>0</v>
      </c>
      <c r="J67" s="44">
        <v>0</v>
      </c>
      <c r="K67" s="45">
        <f>J67/J71</f>
        <v>0</v>
      </c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</row>
    <row r="68" spans="1:42" s="4" customFormat="1" ht="13.2">
      <c r="A68" s="43" t="s">
        <v>35</v>
      </c>
      <c r="B68" s="44">
        <v>0</v>
      </c>
      <c r="C68" s="45">
        <f>B68/B71</f>
        <v>0</v>
      </c>
      <c r="D68" s="44">
        <v>5</v>
      </c>
      <c r="E68" s="45">
        <f>D68/D71</f>
        <v>6.8493150684931503E-2</v>
      </c>
      <c r="F68" s="44">
        <v>5</v>
      </c>
      <c r="G68" s="45">
        <f>F68/F71</f>
        <v>6.8493150684931503E-2</v>
      </c>
      <c r="H68" s="44">
        <v>0</v>
      </c>
      <c r="I68" s="45">
        <f>H68/H71</f>
        <v>0</v>
      </c>
      <c r="J68" s="44">
        <v>29</v>
      </c>
      <c r="K68" s="45">
        <f>J68/J71</f>
        <v>0.5</v>
      </c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</row>
    <row r="69" spans="1:42" s="4" customFormat="1" ht="13.2">
      <c r="A69" s="43" t="s">
        <v>5</v>
      </c>
      <c r="B69" s="44">
        <v>0</v>
      </c>
      <c r="C69" s="45">
        <f>B69/B71</f>
        <v>0</v>
      </c>
      <c r="D69" s="44">
        <v>8</v>
      </c>
      <c r="E69" s="45">
        <f>D69/D71</f>
        <v>0.1095890410958904</v>
      </c>
      <c r="F69" s="44">
        <v>8</v>
      </c>
      <c r="G69" s="45">
        <f>F69/F71</f>
        <v>0.1095890410958904</v>
      </c>
      <c r="H69" s="44">
        <v>0</v>
      </c>
      <c r="I69" s="45">
        <f>H69/H71</f>
        <v>0</v>
      </c>
      <c r="J69" s="44">
        <v>0</v>
      </c>
      <c r="K69" s="45">
        <f>J69/J71</f>
        <v>0</v>
      </c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</row>
    <row r="70" spans="1:42" s="4" customFormat="1" ht="13.2">
      <c r="A70" s="43" t="s">
        <v>4</v>
      </c>
      <c r="B70" s="44">
        <v>0</v>
      </c>
      <c r="C70" s="45">
        <f>B70/B71</f>
        <v>0</v>
      </c>
      <c r="D70" s="44">
        <v>1</v>
      </c>
      <c r="E70" s="45">
        <f>D70/D71</f>
        <v>1.3698630136986301E-2</v>
      </c>
      <c r="F70" s="44">
        <v>1</v>
      </c>
      <c r="G70" s="45">
        <f>F70/F71</f>
        <v>1.3698630136986301E-2</v>
      </c>
      <c r="H70" s="44">
        <v>0</v>
      </c>
      <c r="I70" s="45">
        <f>H70/H71</f>
        <v>0</v>
      </c>
      <c r="J70" s="44">
        <v>2</v>
      </c>
      <c r="K70" s="45">
        <f>J70/J71</f>
        <v>3.4482758620689655E-2</v>
      </c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</row>
    <row r="71" spans="1:42" s="4" customFormat="1" ht="13.8" thickBot="1">
      <c r="A71" s="43" t="s">
        <v>6</v>
      </c>
      <c r="B71" s="81">
        <f t="shared" ref="B71:G71" si="2">SUM(B61:B70)</f>
        <v>81</v>
      </c>
      <c r="C71" s="82">
        <f t="shared" si="2"/>
        <v>1</v>
      </c>
      <c r="D71" s="81">
        <f t="shared" si="2"/>
        <v>73</v>
      </c>
      <c r="E71" s="82">
        <f t="shared" si="2"/>
        <v>1.0000000000000002</v>
      </c>
      <c r="F71" s="81">
        <f t="shared" si="2"/>
        <v>73</v>
      </c>
      <c r="G71" s="82">
        <f t="shared" si="2"/>
        <v>1.0000000000000002</v>
      </c>
      <c r="H71" s="81">
        <v>5</v>
      </c>
      <c r="I71" s="82">
        <f>SUM(I61:I70)</f>
        <v>1</v>
      </c>
      <c r="J71" s="81">
        <f>SUM(J61:J70)</f>
        <v>58</v>
      </c>
      <c r="K71" s="82">
        <f>SUM(K61:K70)</f>
        <v>0.99999999999999989</v>
      </c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</row>
    <row r="72" spans="1:42" s="4" customFormat="1" ht="13.2">
      <c r="A72" s="47"/>
      <c r="B72" s="48"/>
      <c r="C72" s="49"/>
      <c r="D72" s="50"/>
      <c r="E72" s="42"/>
      <c r="F72" s="50"/>
      <c r="G72" s="42"/>
      <c r="H72" s="42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</row>
    <row r="73" spans="1:42" s="4" customFormat="1" ht="13.2">
      <c r="A73" s="47"/>
      <c r="B73" s="48"/>
      <c r="C73" s="49"/>
      <c r="D73" s="50"/>
      <c r="E73" s="42"/>
      <c r="F73" s="50"/>
      <c r="G73" s="42"/>
      <c r="H73" s="42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</row>
    <row r="74" spans="1:42" s="4" customFormat="1" ht="13.2">
      <c r="A74" s="47"/>
      <c r="B74" s="48"/>
      <c r="C74" s="49"/>
      <c r="D74" s="50"/>
      <c r="E74" s="42"/>
      <c r="F74" s="50"/>
      <c r="G74" s="42"/>
      <c r="H74" s="42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</row>
    <row r="75" spans="1:42" s="4" customFormat="1" ht="13.2">
      <c r="A75" s="47"/>
      <c r="B75" s="48"/>
      <c r="C75" s="49"/>
      <c r="D75" s="50"/>
      <c r="E75" s="42"/>
      <c r="F75" s="50"/>
      <c r="G75" s="42"/>
      <c r="H75" s="42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</row>
    <row r="76" spans="1:42" s="4" customFormat="1" ht="13.2">
      <c r="A76" s="47"/>
      <c r="B76" s="48"/>
      <c r="C76" s="49"/>
      <c r="D76" s="50"/>
      <c r="E76" s="42"/>
      <c r="F76" s="50"/>
      <c r="G76" s="42"/>
      <c r="H76" s="42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</row>
    <row r="77" spans="1:42" s="4" customFormat="1" ht="13.2">
      <c r="A77" s="47"/>
      <c r="B77" s="48"/>
      <c r="C77" s="49"/>
      <c r="D77" s="50"/>
      <c r="E77" s="42"/>
      <c r="F77" s="50"/>
      <c r="G77" s="42"/>
      <c r="H77" s="42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</row>
    <row r="90" spans="1:39" ht="4.5" customHeight="1"/>
    <row r="93" spans="1:39" ht="41.1" customHeight="1">
      <c r="A93" s="51"/>
      <c r="B93" s="130" t="s">
        <v>39</v>
      </c>
      <c r="C93" s="130"/>
      <c r="D93" s="130"/>
      <c r="E93" s="130"/>
      <c r="F93" s="130"/>
      <c r="G93" s="51"/>
      <c r="H93" s="52"/>
      <c r="I93" s="52"/>
    </row>
    <row r="94" spans="1:39" ht="12.6" thickBot="1"/>
    <row r="95" spans="1:39" s="4" customFormat="1" ht="13.8" thickBot="1">
      <c r="C95" s="3"/>
      <c r="D95" s="53">
        <v>2017</v>
      </c>
      <c r="E95" s="53">
        <v>2018</v>
      </c>
      <c r="F95" s="53">
        <v>2019</v>
      </c>
      <c r="G95" s="53">
        <v>2020</v>
      </c>
      <c r="H95" s="53">
        <v>2021</v>
      </c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</row>
    <row r="96" spans="1:39" s="4" customFormat="1" ht="13.2">
      <c r="B96" s="43" t="s">
        <v>21</v>
      </c>
      <c r="C96" s="54"/>
      <c r="D96" s="55">
        <v>0</v>
      </c>
      <c r="E96" s="55">
        <v>4</v>
      </c>
      <c r="F96" s="55">
        <v>4</v>
      </c>
      <c r="G96" s="55">
        <v>0</v>
      </c>
      <c r="H96" s="55">
        <v>2</v>
      </c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</row>
    <row r="97" spans="2:63" s="4" customFormat="1" ht="13.2">
      <c r="B97" s="43" t="s">
        <v>3</v>
      </c>
      <c r="C97" s="56"/>
      <c r="D97" s="57">
        <v>0</v>
      </c>
      <c r="E97" s="57">
        <v>0</v>
      </c>
      <c r="F97" s="57">
        <v>0</v>
      </c>
      <c r="G97" s="57">
        <v>0</v>
      </c>
      <c r="H97" s="57">
        <v>0</v>
      </c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</row>
    <row r="98" spans="2:63" s="4" customFormat="1" ht="13.2">
      <c r="B98" s="43" t="s">
        <v>1</v>
      </c>
      <c r="C98" s="56"/>
      <c r="D98" s="57">
        <v>1</v>
      </c>
      <c r="E98" s="57">
        <v>7</v>
      </c>
      <c r="F98" s="57">
        <v>7</v>
      </c>
      <c r="G98" s="57">
        <v>0</v>
      </c>
      <c r="H98" s="57">
        <v>2</v>
      </c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</row>
    <row r="99" spans="2:63" s="4" customFormat="1" ht="13.2">
      <c r="B99" s="43" t="s">
        <v>2</v>
      </c>
      <c r="C99" s="56"/>
      <c r="D99" s="57">
        <v>1</v>
      </c>
      <c r="E99" s="57">
        <v>4</v>
      </c>
      <c r="F99" s="57">
        <v>4</v>
      </c>
      <c r="G99" s="57">
        <v>0</v>
      </c>
      <c r="H99" s="57">
        <v>0</v>
      </c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</row>
    <row r="100" spans="2:63" s="4" customFormat="1" ht="12.75" customHeight="1">
      <c r="B100" s="46" t="s">
        <v>16</v>
      </c>
      <c r="C100" s="56"/>
      <c r="D100" s="57">
        <v>6</v>
      </c>
      <c r="E100" s="57">
        <v>5</v>
      </c>
      <c r="F100" s="57">
        <v>5</v>
      </c>
      <c r="G100" s="57">
        <v>0</v>
      </c>
      <c r="H100" s="57">
        <v>2</v>
      </c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</row>
    <row r="101" spans="2:63" s="4" customFormat="1" ht="12.75" customHeight="1">
      <c r="B101" s="46" t="s">
        <v>38</v>
      </c>
      <c r="C101" s="56"/>
      <c r="D101" s="57">
        <v>1</v>
      </c>
      <c r="E101" s="57"/>
      <c r="F101" s="57"/>
      <c r="G101" s="57"/>
      <c r="H101" s="57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</row>
    <row r="102" spans="2:63" s="4" customFormat="1" ht="15" customHeight="1">
      <c r="B102" s="43" t="s">
        <v>35</v>
      </c>
      <c r="C102" s="56"/>
      <c r="D102" s="57">
        <v>6</v>
      </c>
      <c r="E102" s="57">
        <v>11</v>
      </c>
      <c r="F102" s="57">
        <v>11</v>
      </c>
      <c r="G102" s="57">
        <v>0</v>
      </c>
      <c r="H102" s="57">
        <v>11</v>
      </c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</row>
    <row r="103" spans="2:63" s="4" customFormat="1" ht="15" customHeight="1">
      <c r="B103" s="43" t="s">
        <v>5</v>
      </c>
      <c r="C103" s="56"/>
      <c r="D103" s="57">
        <v>0</v>
      </c>
      <c r="E103" s="57">
        <v>2</v>
      </c>
      <c r="F103" s="57">
        <v>2</v>
      </c>
      <c r="G103" s="57">
        <v>0</v>
      </c>
      <c r="H103" s="57">
        <v>0</v>
      </c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</row>
    <row r="104" spans="2:63" s="4" customFormat="1" ht="13.8" thickBot="1">
      <c r="B104" s="43" t="s">
        <v>4</v>
      </c>
      <c r="C104" s="54"/>
      <c r="D104" s="58">
        <v>0</v>
      </c>
      <c r="E104" s="58">
        <v>1</v>
      </c>
      <c r="F104" s="58">
        <v>1</v>
      </c>
      <c r="G104" s="58">
        <v>0</v>
      </c>
      <c r="H104" s="58">
        <v>0</v>
      </c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</row>
    <row r="107" spans="2:63" ht="18.75" customHeight="1">
      <c r="B107" s="130" t="s">
        <v>40</v>
      </c>
      <c r="C107" s="130"/>
      <c r="D107" s="130"/>
      <c r="E107" s="130"/>
      <c r="F107" s="130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</row>
    <row r="108" spans="2:63"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</row>
    <row r="109" spans="2:63" ht="13.2">
      <c r="C109" s="59">
        <v>11</v>
      </c>
      <c r="D109" s="47" t="s">
        <v>41</v>
      </c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</row>
    <row r="110" spans="2:63" ht="13.2">
      <c r="C110" s="96">
        <v>26.29</v>
      </c>
      <c r="D110" s="47" t="s">
        <v>42</v>
      </c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</row>
    <row r="111" spans="2:63"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</sheetData>
  <mergeCells count="15">
    <mergeCell ref="A2:I2"/>
    <mergeCell ref="A3:I3"/>
    <mergeCell ref="A10:I10"/>
    <mergeCell ref="A11:G11"/>
    <mergeCell ref="B107:F107"/>
    <mergeCell ref="B93:F93"/>
    <mergeCell ref="B59:C59"/>
    <mergeCell ref="F59:G59"/>
    <mergeCell ref="H59:I59"/>
    <mergeCell ref="B12:D12"/>
    <mergeCell ref="E12:G12"/>
    <mergeCell ref="I12:J12"/>
    <mergeCell ref="A57:I57"/>
    <mergeCell ref="D59:E59"/>
    <mergeCell ref="J59:K59"/>
  </mergeCells>
  <phoneticPr fontId="3" type="noConversion"/>
  <pageMargins left="0.75" right="0.75" top="1" bottom="0.61" header="0.5" footer="0.5"/>
  <pageSetup orientation="portrait" r:id="rId1"/>
  <headerFooter alignWithMargins="0"/>
  <rowBreaks count="1" manualBreakCount="1">
    <brk id="56" max="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BT107"/>
  <sheetViews>
    <sheetView showGridLines="0" zoomScaleNormal="100" zoomScaleSheetLayoutView="100" workbookViewId="0">
      <selection activeCell="L23" sqref="L23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2.125" style="3" customWidth="1"/>
    <col min="9" max="9" width="11.375" style="3" customWidth="1"/>
    <col min="10" max="15" width="11.375" style="5" customWidth="1"/>
    <col min="16" max="45" width="5.25" style="5" customWidth="1"/>
    <col min="46" max="48" width="5.25" style="3" customWidth="1"/>
    <col min="49" max="16384" width="11.375" style="3"/>
  </cols>
  <sheetData>
    <row r="1" spans="1:45" ht="15" customHeight="1">
      <c r="F1" s="4"/>
    </row>
    <row r="2" spans="1:45" ht="22.8">
      <c r="A2" s="135" t="s">
        <v>34</v>
      </c>
      <c r="B2" s="135"/>
      <c r="C2" s="135"/>
      <c r="D2" s="135"/>
      <c r="E2" s="135"/>
      <c r="F2" s="135"/>
      <c r="G2" s="135"/>
      <c r="H2" s="138"/>
      <c r="I2" s="138"/>
      <c r="J2" s="6"/>
    </row>
    <row r="3" spans="1:45" ht="15.75" customHeight="1">
      <c r="A3" s="137" t="s">
        <v>20</v>
      </c>
      <c r="B3" s="137"/>
      <c r="C3" s="137"/>
      <c r="D3" s="137"/>
      <c r="E3" s="137"/>
      <c r="F3" s="137"/>
      <c r="G3" s="137"/>
      <c r="H3" s="138"/>
      <c r="I3" s="138"/>
      <c r="J3" s="6"/>
    </row>
    <row r="4" spans="1:45" ht="6.75" customHeight="1">
      <c r="F4" s="4"/>
    </row>
    <row r="5" spans="1:45" ht="13.8" thickBot="1">
      <c r="F5" s="4"/>
    </row>
    <row r="6" spans="1:45" s="1" customFormat="1" ht="14.4" thickBot="1">
      <c r="A6" s="7" t="s">
        <v>14</v>
      </c>
      <c r="B6" s="8">
        <v>2010</v>
      </c>
      <c r="C6" s="8">
        <v>2011</v>
      </c>
      <c r="D6" s="8">
        <v>2012</v>
      </c>
      <c r="E6" s="8">
        <v>2013</v>
      </c>
      <c r="F6" s="8" t="s">
        <v>45</v>
      </c>
      <c r="G6" s="8">
        <v>2016</v>
      </c>
      <c r="H6" s="8">
        <v>2017</v>
      </c>
      <c r="I6" s="7">
        <v>2018</v>
      </c>
      <c r="J6" s="7">
        <v>2019</v>
      </c>
      <c r="K6" s="7">
        <v>2020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s="1" customFormat="1" ht="13.8">
      <c r="A7" s="9" t="s">
        <v>15</v>
      </c>
      <c r="B7" s="10">
        <v>0.61</v>
      </c>
      <c r="C7" s="10">
        <v>0.68</v>
      </c>
      <c r="D7" s="10">
        <v>1</v>
      </c>
      <c r="E7" s="10">
        <v>0.83</v>
      </c>
      <c r="F7" s="10">
        <v>1</v>
      </c>
      <c r="G7" s="10">
        <v>0.9</v>
      </c>
      <c r="H7" s="10">
        <v>0.55600000000000005</v>
      </c>
      <c r="I7" s="11">
        <v>0.88</v>
      </c>
      <c r="J7" s="11"/>
      <c r="K7" s="11">
        <v>0.15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ht="15" customHeight="1">
      <c r="D8" s="12" t="s">
        <v>44</v>
      </c>
    </row>
    <row r="9" spans="1:45" ht="15" customHeight="1"/>
    <row r="10" spans="1:45" ht="17.399999999999999">
      <c r="A10" s="139" t="s">
        <v>26</v>
      </c>
      <c r="B10" s="139"/>
      <c r="C10" s="139"/>
      <c r="D10" s="139"/>
      <c r="E10" s="139"/>
      <c r="F10" s="139"/>
      <c r="G10" s="139"/>
      <c r="H10" s="134"/>
      <c r="I10" s="134"/>
    </row>
    <row r="11" spans="1:45" ht="12" customHeight="1" thickBot="1">
      <c r="A11" s="140"/>
      <c r="B11" s="140"/>
      <c r="C11" s="140"/>
      <c r="D11" s="140"/>
      <c r="E11" s="140"/>
      <c r="F11" s="140"/>
      <c r="G11" s="140"/>
      <c r="H11" s="13"/>
    </row>
    <row r="12" spans="1:45" s="1" customFormat="1" ht="14.4" thickBot="1">
      <c r="B12" s="141" t="s">
        <v>10</v>
      </c>
      <c r="C12" s="142"/>
      <c r="D12" s="143"/>
      <c r="E12" s="141" t="s">
        <v>13</v>
      </c>
      <c r="F12" s="144"/>
      <c r="G12" s="145"/>
      <c r="H12" s="14" t="s">
        <v>22</v>
      </c>
      <c r="I12" s="146" t="s">
        <v>25</v>
      </c>
      <c r="J12" s="13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5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5" s="1" customFormat="1" ht="13.8">
      <c r="A14" s="22">
        <v>2010</v>
      </c>
      <c r="B14" s="23">
        <v>0.6</v>
      </c>
      <c r="C14" s="24">
        <v>0.93689999999999996</v>
      </c>
      <c r="D14" s="25">
        <v>-6.3E-2</v>
      </c>
      <c r="E14" s="23">
        <v>0.6</v>
      </c>
      <c r="F14" s="24">
        <v>0.85850000000000004</v>
      </c>
      <c r="G14" s="25">
        <v>-0.14199999999999999</v>
      </c>
      <c r="H14" s="26" t="s">
        <v>27</v>
      </c>
      <c r="I14" s="86">
        <v>0.67</v>
      </c>
      <c r="J14" s="86">
        <v>0.65100000000000002</v>
      </c>
      <c r="K14" s="2"/>
      <c r="L14" s="2"/>
      <c r="M14" s="2"/>
      <c r="N14" s="2"/>
      <c r="O14" s="2"/>
      <c r="P14" s="2"/>
      <c r="Q14" s="2"/>
      <c r="R14" s="2"/>
      <c r="S14" s="27"/>
      <c r="T14" s="2"/>
      <c r="U14" s="2"/>
      <c r="V14" s="2"/>
      <c r="W14" s="27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5" s="1" customFormat="1" ht="13.8">
      <c r="A15" s="22">
        <v>2011</v>
      </c>
      <c r="B15" s="23">
        <v>0.6</v>
      </c>
      <c r="C15" s="24">
        <v>0.89229999999999998</v>
      </c>
      <c r="D15" s="25">
        <f t="shared" ref="D15:D23" si="0">(C15-C14)/C14</f>
        <v>-4.7603799765183023E-2</v>
      </c>
      <c r="E15" s="23">
        <v>0.6</v>
      </c>
      <c r="F15" s="24">
        <v>0.8</v>
      </c>
      <c r="G15" s="25">
        <f t="shared" ref="G15:G22" si="1">(F15-F14)/F14</f>
        <v>-6.8142108328479903E-2</v>
      </c>
      <c r="H15" s="26" t="s">
        <v>27</v>
      </c>
      <c r="I15" s="86">
        <v>0.69499999999999995</v>
      </c>
      <c r="J15" s="86">
        <v>0.66600000000000004</v>
      </c>
      <c r="K15" s="2"/>
      <c r="L15" s="2"/>
      <c r="M15" s="2"/>
      <c r="N15" s="2"/>
      <c r="O15" s="2"/>
      <c r="P15" s="2"/>
      <c r="Q15" s="2"/>
      <c r="R15" s="2"/>
      <c r="S15" s="27"/>
      <c r="T15" s="2"/>
      <c r="U15" s="2"/>
      <c r="V15" s="2"/>
      <c r="W15" s="27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5" s="1" customFormat="1" ht="13.8">
      <c r="A16" s="22">
        <v>2012</v>
      </c>
      <c r="B16" s="23">
        <v>0.6</v>
      </c>
      <c r="C16" s="24">
        <v>0.90910000000000002</v>
      </c>
      <c r="D16" s="25">
        <f t="shared" si="0"/>
        <v>1.8827748515073447E-2</v>
      </c>
      <c r="E16" s="23">
        <v>0.6</v>
      </c>
      <c r="F16" s="24">
        <v>0.90629999999999999</v>
      </c>
      <c r="G16" s="25">
        <f t="shared" si="1"/>
        <v>0.13287499999999994</v>
      </c>
      <c r="H16" s="26" t="s">
        <v>27</v>
      </c>
      <c r="I16" s="86">
        <v>0.69389999999999996</v>
      </c>
      <c r="J16" s="86">
        <v>0.66639999999999999</v>
      </c>
      <c r="K16" s="2"/>
      <c r="L16" s="2"/>
      <c r="M16" s="2"/>
      <c r="N16" s="2"/>
      <c r="O16" s="2"/>
      <c r="P16" s="2"/>
      <c r="Q16" s="2"/>
      <c r="R16" s="2"/>
      <c r="S16" s="27"/>
      <c r="T16" s="2"/>
      <c r="U16" s="2"/>
      <c r="V16" s="2"/>
      <c r="W16" s="27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s="1" customFormat="1" ht="13.8">
      <c r="A17" s="22">
        <v>2013</v>
      </c>
      <c r="B17" s="23">
        <v>0.6</v>
      </c>
      <c r="C17" s="24">
        <v>0.9</v>
      </c>
      <c r="D17" s="25">
        <f t="shared" si="0"/>
        <v>-1.0009899901000987E-2</v>
      </c>
      <c r="E17" s="23">
        <v>0.6</v>
      </c>
      <c r="F17" s="24">
        <v>0.90649999999999997</v>
      </c>
      <c r="G17" s="25">
        <f t="shared" si="1"/>
        <v>2.2067747986315566E-4</v>
      </c>
      <c r="H17" s="26" t="s">
        <v>27</v>
      </c>
      <c r="I17" s="86">
        <v>0.70809999999999995</v>
      </c>
      <c r="J17" s="86">
        <v>0.67410000000000003</v>
      </c>
      <c r="K17" s="2"/>
      <c r="L17" s="2"/>
      <c r="M17" s="2"/>
      <c r="N17" s="2"/>
      <c r="O17" s="2"/>
      <c r="P17" s="2"/>
      <c r="Q17" s="2"/>
      <c r="R17" s="2"/>
      <c r="S17" s="27"/>
      <c r="T17" s="2"/>
      <c r="U17" s="2"/>
      <c r="V17" s="2"/>
      <c r="W17" s="27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s="1" customFormat="1" ht="13.8">
      <c r="A18" s="79">
        <v>2015</v>
      </c>
      <c r="B18" s="23">
        <v>0.6</v>
      </c>
      <c r="C18" s="24">
        <v>1</v>
      </c>
      <c r="D18" s="25">
        <f t="shared" si="0"/>
        <v>0.11111111111111108</v>
      </c>
      <c r="E18" s="23">
        <v>0.6</v>
      </c>
      <c r="F18" s="24">
        <v>1</v>
      </c>
      <c r="G18" s="25">
        <f t="shared" si="1"/>
        <v>0.10314396028681747</v>
      </c>
      <c r="H18" s="26" t="s">
        <v>27</v>
      </c>
      <c r="I18" s="86">
        <v>0.70830000000000004</v>
      </c>
      <c r="J18" s="86">
        <v>0.66800000000000004</v>
      </c>
      <c r="K18" s="2"/>
      <c r="L18" s="2"/>
      <c r="M18" s="2"/>
      <c r="N18" s="2"/>
      <c r="O18" s="2"/>
      <c r="P18" s="2"/>
      <c r="Q18" s="2"/>
      <c r="R18" s="2"/>
      <c r="S18" s="27"/>
      <c r="T18" s="2"/>
      <c r="U18" s="2"/>
      <c r="V18" s="2"/>
      <c r="W18" s="27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s="31" customFormat="1" ht="13.8">
      <c r="A19" s="79">
        <v>2016</v>
      </c>
      <c r="B19" s="23">
        <v>0.6</v>
      </c>
      <c r="C19" s="24">
        <v>0.83520000000000005</v>
      </c>
      <c r="D19" s="25">
        <f t="shared" si="0"/>
        <v>-0.16479999999999995</v>
      </c>
      <c r="E19" s="23">
        <v>0.6</v>
      </c>
      <c r="F19" s="24">
        <v>0.84950000000000003</v>
      </c>
      <c r="G19" s="25">
        <f t="shared" si="1"/>
        <v>-0.15049999999999997</v>
      </c>
      <c r="H19" s="26" t="s">
        <v>27</v>
      </c>
      <c r="I19" s="86">
        <v>0.71579999999999999</v>
      </c>
      <c r="J19" s="86">
        <v>0.67889999999999995</v>
      </c>
      <c r="K19" s="21"/>
      <c r="L19" s="21"/>
      <c r="M19" s="21"/>
      <c r="N19" s="21"/>
      <c r="O19" s="21"/>
      <c r="P19" s="21"/>
      <c r="Q19" s="21"/>
      <c r="R19" s="21"/>
      <c r="S19" s="30"/>
      <c r="T19" s="21"/>
      <c r="U19" s="21"/>
      <c r="V19" s="21"/>
      <c r="W19" s="30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</row>
    <row r="20" spans="1:44" s="1" customFormat="1" ht="14.4" thickBot="1">
      <c r="A20" s="79">
        <v>2017</v>
      </c>
      <c r="B20" s="32">
        <v>0.6</v>
      </c>
      <c r="C20" s="33">
        <v>0.89100000000000001</v>
      </c>
      <c r="D20" s="25">
        <f t="shared" si="0"/>
        <v>6.681034482758616E-2</v>
      </c>
      <c r="E20" s="34">
        <v>0.6</v>
      </c>
      <c r="F20" s="33">
        <v>0.99</v>
      </c>
      <c r="G20" s="25">
        <f t="shared" si="1"/>
        <v>0.16539140670982927</v>
      </c>
      <c r="H20" s="26" t="s">
        <v>27</v>
      </c>
      <c r="I20" s="86">
        <v>0.75170000000000003</v>
      </c>
      <c r="J20" s="86">
        <v>0.71889999999999998</v>
      </c>
      <c r="K20" s="2"/>
      <c r="L20" s="2"/>
      <c r="M20" s="2"/>
      <c r="N20" s="2"/>
      <c r="O20" s="2"/>
      <c r="P20" s="2"/>
      <c r="Q20" s="2"/>
      <c r="R20" s="2"/>
      <c r="S20" s="27"/>
      <c r="T20" s="21"/>
      <c r="U20" s="2"/>
      <c r="V20" s="2"/>
      <c r="W20" s="27"/>
      <c r="X20" s="21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44" ht="14.4" thickBot="1">
      <c r="A21" s="79">
        <v>2018</v>
      </c>
      <c r="B21" s="32">
        <v>0.6</v>
      </c>
      <c r="C21" s="33">
        <v>0.66700000000000004</v>
      </c>
      <c r="D21" s="25">
        <f t="shared" si="0"/>
        <v>-0.2514029180695847</v>
      </c>
      <c r="E21" s="34">
        <v>0.6</v>
      </c>
      <c r="F21" s="33">
        <v>0.97399999999999998</v>
      </c>
      <c r="G21" s="25">
        <f t="shared" si="1"/>
        <v>-1.6161616161616175E-2</v>
      </c>
      <c r="H21" s="26" t="s">
        <v>27</v>
      </c>
      <c r="I21" s="86">
        <v>0.75929999999999997</v>
      </c>
      <c r="J21" s="86">
        <v>0.71540000000000004</v>
      </c>
      <c r="T21" s="35"/>
      <c r="U21" s="36"/>
      <c r="X21" s="35"/>
      <c r="Y21" s="36"/>
    </row>
    <row r="22" spans="1:44" ht="14.4" thickBot="1">
      <c r="A22" s="79">
        <v>2019</v>
      </c>
      <c r="B22" s="32">
        <v>0.6</v>
      </c>
      <c r="C22" s="33">
        <v>0.82444444444444398</v>
      </c>
      <c r="D22" s="25">
        <f t="shared" si="0"/>
        <v>0.23604864234549316</v>
      </c>
      <c r="E22" s="34">
        <v>0.6</v>
      </c>
      <c r="F22" s="33">
        <v>0.86451612903225805</v>
      </c>
      <c r="G22" s="25">
        <f t="shared" si="1"/>
        <v>-0.11240643836523811</v>
      </c>
      <c r="H22" s="26" t="s">
        <v>27</v>
      </c>
      <c r="I22" s="86">
        <v>0.73650000000000004</v>
      </c>
      <c r="J22" s="86">
        <v>0.69230000000000003</v>
      </c>
      <c r="T22" s="35"/>
      <c r="U22" s="36"/>
      <c r="X22" s="35"/>
      <c r="Y22" s="36"/>
    </row>
    <row r="23" spans="1:44" ht="14.4" thickBot="1">
      <c r="A23" s="78">
        <v>2020</v>
      </c>
      <c r="B23" s="83">
        <v>0.6</v>
      </c>
      <c r="C23" s="84">
        <v>1</v>
      </c>
      <c r="D23" s="28">
        <f t="shared" si="0"/>
        <v>0.21293800539083627</v>
      </c>
      <c r="E23" s="85">
        <v>0.6</v>
      </c>
      <c r="F23" s="84">
        <v>1</v>
      </c>
      <c r="G23" s="28">
        <f>(F23-F22)/F22</f>
        <v>0.15671641791044777</v>
      </c>
      <c r="H23" s="29" t="s">
        <v>27</v>
      </c>
      <c r="I23" s="86">
        <v>0.73740000000000006</v>
      </c>
      <c r="J23" s="86">
        <v>0.70799999999999996</v>
      </c>
      <c r="T23" s="35"/>
      <c r="U23" s="36"/>
      <c r="X23" s="35"/>
      <c r="Y23" s="36"/>
    </row>
    <row r="24" spans="1:44">
      <c r="T24" s="35"/>
      <c r="U24" s="36"/>
      <c r="X24" s="35"/>
      <c r="Y24" s="36"/>
    </row>
    <row r="25" spans="1:44">
      <c r="T25" s="35"/>
      <c r="U25" s="36"/>
      <c r="X25" s="35"/>
      <c r="Y25" s="36"/>
    </row>
    <row r="26" spans="1:44">
      <c r="T26" s="35"/>
      <c r="U26" s="36"/>
      <c r="X26" s="35"/>
      <c r="Y26" s="36"/>
    </row>
    <row r="27" spans="1:44">
      <c r="T27" s="35"/>
      <c r="U27" s="36"/>
      <c r="X27" s="35"/>
      <c r="Y27" s="36"/>
    </row>
    <row r="28" spans="1:44">
      <c r="T28" s="35"/>
      <c r="U28" s="36"/>
      <c r="X28" s="35"/>
      <c r="Y28" s="36"/>
    </row>
    <row r="29" spans="1:44">
      <c r="T29" s="35"/>
      <c r="U29" s="36"/>
      <c r="X29" s="35"/>
      <c r="Y29" s="36"/>
    </row>
    <row r="30" spans="1:44">
      <c r="L30" s="36"/>
      <c r="M30" s="36"/>
    </row>
    <row r="32" spans="1:44">
      <c r="W32" s="37"/>
    </row>
    <row r="33" spans="23:23">
      <c r="W33" s="37"/>
    </row>
    <row r="34" spans="23:23">
      <c r="W34" s="37"/>
    </row>
    <row r="35" spans="23:23">
      <c r="W35" s="37"/>
    </row>
    <row r="36" spans="23:23">
      <c r="W36" s="37"/>
    </row>
    <row r="37" spans="23:23">
      <c r="W37" s="37"/>
    </row>
    <row r="54" spans="1:45" ht="12" customHeight="1"/>
    <row r="55" spans="1:45" ht="19.05" customHeight="1">
      <c r="A55" s="133" t="s">
        <v>24</v>
      </c>
      <c r="B55" s="133"/>
      <c r="C55" s="133"/>
      <c r="D55" s="133"/>
      <c r="E55" s="133"/>
      <c r="F55" s="133"/>
      <c r="G55" s="133"/>
      <c r="H55" s="134"/>
      <c r="I55" s="134"/>
    </row>
    <row r="56" spans="1:45" ht="12.6" thickBot="1"/>
    <row r="57" spans="1:45" s="4" customFormat="1" ht="14.1" customHeight="1" thickBot="1">
      <c r="B57" s="131">
        <v>2013</v>
      </c>
      <c r="C57" s="132"/>
      <c r="D57" s="131">
        <v>2015</v>
      </c>
      <c r="E57" s="132"/>
      <c r="F57" s="131">
        <v>2016</v>
      </c>
      <c r="G57" s="132"/>
      <c r="H57" s="131">
        <v>2017</v>
      </c>
      <c r="I57" s="132"/>
      <c r="J57" s="131">
        <v>2018</v>
      </c>
      <c r="K57" s="132"/>
      <c r="L57" s="131">
        <v>2019</v>
      </c>
      <c r="M57" s="132"/>
      <c r="N57" s="131">
        <v>2020</v>
      </c>
      <c r="O57" s="132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</row>
    <row r="58" spans="1:45" s="4" customFormat="1" ht="13.8" thickBot="1">
      <c r="A58" s="80" t="s">
        <v>7</v>
      </c>
      <c r="B58" s="39" t="s">
        <v>8</v>
      </c>
      <c r="C58" s="18" t="s">
        <v>9</v>
      </c>
      <c r="D58" s="39" t="s">
        <v>8</v>
      </c>
      <c r="E58" s="18" t="s">
        <v>9</v>
      </c>
      <c r="F58" s="39" t="s">
        <v>8</v>
      </c>
      <c r="G58" s="18" t="s">
        <v>9</v>
      </c>
      <c r="H58" s="39" t="s">
        <v>8</v>
      </c>
      <c r="I58" s="18" t="s">
        <v>9</v>
      </c>
      <c r="J58" s="39" t="s">
        <v>8</v>
      </c>
      <c r="K58" s="18" t="s">
        <v>9</v>
      </c>
      <c r="L58" s="39" t="s">
        <v>8</v>
      </c>
      <c r="M58" s="18" t="s">
        <v>9</v>
      </c>
      <c r="N58" s="39" t="s">
        <v>8</v>
      </c>
      <c r="O58" s="18" t="s">
        <v>9</v>
      </c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</row>
    <row r="59" spans="1:45" s="4" customFormat="1" ht="13.2">
      <c r="A59" s="43" t="s">
        <v>0</v>
      </c>
      <c r="B59" s="40">
        <v>45</v>
      </c>
      <c r="C59" s="41">
        <f>B59/B69</f>
        <v>0.9</v>
      </c>
      <c r="D59" s="40">
        <v>55</v>
      </c>
      <c r="E59" s="41">
        <f>D59/D69</f>
        <v>1</v>
      </c>
      <c r="F59" s="40">
        <v>38</v>
      </c>
      <c r="G59" s="41">
        <f>F59/F69</f>
        <v>0.8351648351648352</v>
      </c>
      <c r="H59" s="40">
        <v>41</v>
      </c>
      <c r="I59" s="41">
        <f>H59/H69</f>
        <v>0.84536082474226804</v>
      </c>
      <c r="J59" s="40">
        <v>10</v>
      </c>
      <c r="K59" s="41">
        <f>J59/J69</f>
        <v>0.66666666666666663</v>
      </c>
      <c r="L59" s="40">
        <v>37.1</v>
      </c>
      <c r="M59" s="41">
        <f>L59/L69</f>
        <v>0.82444444444444442</v>
      </c>
      <c r="N59" s="40">
        <v>11</v>
      </c>
      <c r="O59" s="41">
        <f>N59/N69</f>
        <v>1</v>
      </c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</row>
    <row r="60" spans="1:45" s="4" customFormat="1" ht="13.2">
      <c r="A60" s="43" t="s">
        <v>21</v>
      </c>
      <c r="B60" s="44">
        <v>0</v>
      </c>
      <c r="C60" s="45">
        <f>B60/B69</f>
        <v>0</v>
      </c>
      <c r="D60" s="44">
        <v>0</v>
      </c>
      <c r="E60" s="45">
        <f>D60/D69</f>
        <v>0</v>
      </c>
      <c r="F60" s="44">
        <v>2.5</v>
      </c>
      <c r="G60" s="45">
        <f>F60/F69</f>
        <v>5.4945054945054944E-2</v>
      </c>
      <c r="H60" s="44">
        <v>2.5</v>
      </c>
      <c r="I60" s="45">
        <f>H60/H69</f>
        <v>5.1546391752577317E-2</v>
      </c>
      <c r="J60" s="44">
        <v>0</v>
      </c>
      <c r="K60" s="45">
        <f>J60/J69</f>
        <v>0</v>
      </c>
      <c r="L60" s="44">
        <v>2.9</v>
      </c>
      <c r="M60" s="45">
        <f>L60/L69</f>
        <v>6.4444444444444443E-2</v>
      </c>
      <c r="N60" s="44">
        <v>0</v>
      </c>
      <c r="O60" s="45">
        <f>N60/N69</f>
        <v>0</v>
      </c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</row>
    <row r="61" spans="1:45" s="4" customFormat="1" ht="13.2">
      <c r="A61" s="43" t="s">
        <v>3</v>
      </c>
      <c r="B61" s="44">
        <v>0</v>
      </c>
      <c r="C61" s="45">
        <f>B61/B69</f>
        <v>0</v>
      </c>
      <c r="D61" s="44">
        <v>0</v>
      </c>
      <c r="E61" s="45">
        <f>D61/D69</f>
        <v>0</v>
      </c>
      <c r="F61" s="44">
        <v>0</v>
      </c>
      <c r="G61" s="45">
        <f>F61/F69</f>
        <v>0</v>
      </c>
      <c r="H61" s="44">
        <v>0</v>
      </c>
      <c r="I61" s="45">
        <f>H61/H69</f>
        <v>0</v>
      </c>
      <c r="J61" s="44">
        <v>0</v>
      </c>
      <c r="K61" s="45">
        <f>J61/J69</f>
        <v>0</v>
      </c>
      <c r="L61" s="44">
        <v>0</v>
      </c>
      <c r="M61" s="45">
        <f>L61/L69</f>
        <v>0</v>
      </c>
      <c r="N61" s="44">
        <v>0</v>
      </c>
      <c r="O61" s="45">
        <f>N61/N69</f>
        <v>0</v>
      </c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</row>
    <row r="62" spans="1:45" s="4" customFormat="1" ht="13.2">
      <c r="A62" s="43" t="s">
        <v>1</v>
      </c>
      <c r="B62" s="44">
        <v>5</v>
      </c>
      <c r="C62" s="45">
        <f>B62/B69</f>
        <v>0.1</v>
      </c>
      <c r="D62" s="44">
        <v>0</v>
      </c>
      <c r="E62" s="45">
        <f>D62/D69</f>
        <v>0</v>
      </c>
      <c r="F62" s="44">
        <v>5</v>
      </c>
      <c r="G62" s="45">
        <f>F62/F69</f>
        <v>0.10989010989010989</v>
      </c>
      <c r="H62" s="44">
        <v>0</v>
      </c>
      <c r="I62" s="45">
        <f>H62/H69</f>
        <v>0</v>
      </c>
      <c r="J62" s="44">
        <v>0</v>
      </c>
      <c r="K62" s="45">
        <f>J62/J69</f>
        <v>0</v>
      </c>
      <c r="L62" s="44">
        <v>0</v>
      </c>
      <c r="M62" s="45">
        <f>L62/L69</f>
        <v>0</v>
      </c>
      <c r="N62" s="44">
        <v>0</v>
      </c>
      <c r="O62" s="45">
        <f>N62/N69</f>
        <v>0</v>
      </c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</row>
    <row r="63" spans="1:45" s="4" customFormat="1" ht="13.2">
      <c r="A63" s="43" t="s">
        <v>2</v>
      </c>
      <c r="B63" s="44">
        <v>0</v>
      </c>
      <c r="C63" s="45">
        <f>B63/B69</f>
        <v>0</v>
      </c>
      <c r="D63" s="44">
        <v>0</v>
      </c>
      <c r="E63" s="45">
        <f>D63/D69</f>
        <v>0</v>
      </c>
      <c r="F63" s="44">
        <v>0</v>
      </c>
      <c r="G63" s="45">
        <f>F63/F69</f>
        <v>0</v>
      </c>
      <c r="H63" s="44">
        <v>0</v>
      </c>
      <c r="I63" s="45">
        <f>H63/H69</f>
        <v>0</v>
      </c>
      <c r="J63" s="44">
        <v>0</v>
      </c>
      <c r="K63" s="45">
        <f>J63/J69</f>
        <v>0</v>
      </c>
      <c r="L63" s="44">
        <v>0</v>
      </c>
      <c r="M63" s="45">
        <f>L63/L69</f>
        <v>0</v>
      </c>
      <c r="N63" s="44">
        <v>0</v>
      </c>
      <c r="O63" s="45">
        <f>N63/N69</f>
        <v>0</v>
      </c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</row>
    <row r="64" spans="1:45" s="4" customFormat="1" ht="12.75" customHeight="1">
      <c r="A64" s="46" t="s">
        <v>16</v>
      </c>
      <c r="B64" s="44">
        <v>0</v>
      </c>
      <c r="C64" s="45">
        <f>B64/B69</f>
        <v>0</v>
      </c>
      <c r="D64" s="44">
        <v>0</v>
      </c>
      <c r="E64" s="45">
        <f>D64/D69</f>
        <v>0</v>
      </c>
      <c r="F64" s="44">
        <v>0</v>
      </c>
      <c r="G64" s="45">
        <f>F64/F69</f>
        <v>0</v>
      </c>
      <c r="H64" s="44">
        <v>0</v>
      </c>
      <c r="I64" s="45">
        <f>H64/H69</f>
        <v>0</v>
      </c>
      <c r="J64" s="44"/>
      <c r="K64" s="45">
        <f>J64/J69</f>
        <v>0</v>
      </c>
      <c r="L64" s="44">
        <v>0</v>
      </c>
      <c r="M64" s="45">
        <f>L64/L69</f>
        <v>0</v>
      </c>
      <c r="N64" s="44">
        <v>0</v>
      </c>
      <c r="O64" s="45">
        <f>N64/N69</f>
        <v>0</v>
      </c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</row>
    <row r="65" spans="1:72" ht="13.2">
      <c r="A65" s="43" t="s">
        <v>38</v>
      </c>
      <c r="B65" s="44">
        <v>0</v>
      </c>
      <c r="C65" s="45">
        <f>B65/B69</f>
        <v>0</v>
      </c>
      <c r="D65" s="44">
        <v>0</v>
      </c>
      <c r="E65" s="45">
        <f>D65/D69</f>
        <v>0</v>
      </c>
      <c r="F65" s="44">
        <v>0</v>
      </c>
      <c r="G65" s="45">
        <f>F65/F69</f>
        <v>0</v>
      </c>
      <c r="H65" s="44">
        <v>0</v>
      </c>
      <c r="I65" s="45">
        <f>H65/H69</f>
        <v>0</v>
      </c>
      <c r="J65" s="44">
        <v>0</v>
      </c>
      <c r="K65" s="45">
        <f>J65/J69</f>
        <v>0</v>
      </c>
      <c r="L65" s="44">
        <v>0</v>
      </c>
      <c r="M65" s="45">
        <f>L65/L69</f>
        <v>0</v>
      </c>
      <c r="N65" s="44">
        <v>0</v>
      </c>
      <c r="O65" s="45">
        <f>N65/N69</f>
        <v>0</v>
      </c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</row>
    <row r="66" spans="1:72" s="4" customFormat="1" ht="13.2">
      <c r="A66" s="43" t="s">
        <v>35</v>
      </c>
      <c r="B66" s="44">
        <v>0</v>
      </c>
      <c r="C66" s="45">
        <f>B66/B69</f>
        <v>0</v>
      </c>
      <c r="D66" s="44">
        <v>0</v>
      </c>
      <c r="E66" s="45">
        <f>D66/D69</f>
        <v>0</v>
      </c>
      <c r="F66" s="44">
        <v>0</v>
      </c>
      <c r="G66" s="45">
        <f>F66/F69</f>
        <v>0</v>
      </c>
      <c r="H66" s="44">
        <v>0</v>
      </c>
      <c r="I66" s="45">
        <f>H66/H69</f>
        <v>0</v>
      </c>
      <c r="J66" s="44">
        <v>0</v>
      </c>
      <c r="K66" s="45">
        <f>J66/J69</f>
        <v>0</v>
      </c>
      <c r="L66" s="44">
        <v>0</v>
      </c>
      <c r="M66" s="45">
        <f>L66/L69</f>
        <v>0</v>
      </c>
      <c r="N66" s="44">
        <v>0</v>
      </c>
      <c r="O66" s="45">
        <f>N66/N69</f>
        <v>0</v>
      </c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</row>
    <row r="67" spans="1:72" s="4" customFormat="1" ht="13.2">
      <c r="A67" s="43" t="s">
        <v>5</v>
      </c>
      <c r="B67" s="44">
        <v>0</v>
      </c>
      <c r="C67" s="45">
        <f>B67/B69</f>
        <v>0</v>
      </c>
      <c r="D67" s="44">
        <v>0</v>
      </c>
      <c r="E67" s="45">
        <f>D67/D69</f>
        <v>0</v>
      </c>
      <c r="F67" s="44">
        <v>0</v>
      </c>
      <c r="G67" s="45">
        <f>F67/F69</f>
        <v>0</v>
      </c>
      <c r="H67" s="44">
        <v>0</v>
      </c>
      <c r="I67" s="45">
        <f>H67/H69</f>
        <v>0</v>
      </c>
      <c r="J67" s="44">
        <v>0</v>
      </c>
      <c r="K67" s="45">
        <f>J67/J69</f>
        <v>0</v>
      </c>
      <c r="L67" s="44">
        <v>0</v>
      </c>
      <c r="M67" s="45">
        <f>L67/L69</f>
        <v>0</v>
      </c>
      <c r="N67" s="44">
        <v>0</v>
      </c>
      <c r="O67" s="45">
        <f>N67/N69</f>
        <v>0</v>
      </c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</row>
    <row r="68" spans="1:72" s="4" customFormat="1" ht="13.2">
      <c r="A68" s="43" t="s">
        <v>4</v>
      </c>
      <c r="B68" s="44">
        <v>0</v>
      </c>
      <c r="C68" s="45">
        <f>B68/B69</f>
        <v>0</v>
      </c>
      <c r="D68" s="44">
        <v>0</v>
      </c>
      <c r="E68" s="45">
        <f>D68/D69</f>
        <v>0</v>
      </c>
      <c r="F68" s="44">
        <v>0</v>
      </c>
      <c r="G68" s="45">
        <f>F68/F69</f>
        <v>0</v>
      </c>
      <c r="H68" s="44">
        <v>5</v>
      </c>
      <c r="I68" s="45">
        <f>H68/H69</f>
        <v>0.10309278350515463</v>
      </c>
      <c r="J68" s="44">
        <v>5</v>
      </c>
      <c r="K68" s="45">
        <f>J68/J69</f>
        <v>0.33333333333333331</v>
      </c>
      <c r="L68" s="44">
        <v>5</v>
      </c>
      <c r="M68" s="45">
        <f>L68/L69</f>
        <v>0.1111111111111111</v>
      </c>
      <c r="N68" s="44">
        <v>0</v>
      </c>
      <c r="O68" s="45">
        <f>N68/N69</f>
        <v>0</v>
      </c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</row>
    <row r="69" spans="1:72" s="4" customFormat="1" ht="13.8" thickBot="1">
      <c r="A69" s="43" t="s">
        <v>6</v>
      </c>
      <c r="B69" s="81">
        <f t="shared" ref="B69:G69" si="2">SUM(B59:B68)</f>
        <v>50</v>
      </c>
      <c r="C69" s="82">
        <f t="shared" si="2"/>
        <v>1</v>
      </c>
      <c r="D69" s="81">
        <f t="shared" si="2"/>
        <v>55</v>
      </c>
      <c r="E69" s="82">
        <f t="shared" si="2"/>
        <v>1</v>
      </c>
      <c r="F69" s="81">
        <f t="shared" si="2"/>
        <v>45.5</v>
      </c>
      <c r="G69" s="82">
        <f t="shared" si="2"/>
        <v>1</v>
      </c>
      <c r="H69" s="81">
        <f t="shared" ref="H69:O69" si="3">SUM(H59:H68)</f>
        <v>48.5</v>
      </c>
      <c r="I69" s="82">
        <f t="shared" si="3"/>
        <v>1</v>
      </c>
      <c r="J69" s="81">
        <f t="shared" si="3"/>
        <v>15</v>
      </c>
      <c r="K69" s="82">
        <f t="shared" si="3"/>
        <v>1</v>
      </c>
      <c r="L69" s="81">
        <f t="shared" si="3"/>
        <v>45</v>
      </c>
      <c r="M69" s="82">
        <f t="shared" si="3"/>
        <v>1</v>
      </c>
      <c r="N69" s="81">
        <f t="shared" si="3"/>
        <v>11</v>
      </c>
      <c r="O69" s="82">
        <f t="shared" si="3"/>
        <v>1</v>
      </c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72" s="4" customFormat="1" ht="13.2">
      <c r="A70" s="47"/>
      <c r="B70" s="48"/>
      <c r="C70" s="49"/>
      <c r="D70" s="50"/>
      <c r="E70" s="42"/>
      <c r="F70" s="50"/>
      <c r="G70" s="42"/>
      <c r="H70" s="42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72" s="4" customFormat="1" ht="13.2">
      <c r="A71" s="47"/>
      <c r="B71" s="48"/>
      <c r="C71" s="49"/>
      <c r="D71" s="50"/>
      <c r="E71" s="42"/>
      <c r="F71" s="50"/>
      <c r="G71" s="42"/>
      <c r="H71" s="42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72" s="4" customFormat="1" ht="13.2">
      <c r="A72" s="47"/>
      <c r="B72" s="48"/>
      <c r="C72" s="49"/>
      <c r="D72" s="50"/>
      <c r="E72" s="42"/>
      <c r="F72" s="50"/>
      <c r="G72" s="42"/>
      <c r="H72" s="42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72" s="4" customFormat="1" ht="13.2">
      <c r="A73" s="47"/>
      <c r="B73" s="48"/>
      <c r="C73" s="49"/>
      <c r="D73" s="50"/>
      <c r="E73" s="42"/>
      <c r="F73" s="50"/>
      <c r="G73" s="42"/>
      <c r="H73" s="42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72" s="4" customFormat="1" ht="13.2">
      <c r="A74" s="47"/>
      <c r="B74" s="48"/>
      <c r="C74" s="49"/>
      <c r="D74" s="50"/>
      <c r="E74" s="42"/>
      <c r="F74" s="50"/>
      <c r="G74" s="42"/>
      <c r="H74" s="42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72" s="4" customFormat="1" ht="13.2">
      <c r="A75" s="47"/>
      <c r="B75" s="48"/>
      <c r="C75" s="49"/>
      <c r="D75" s="50"/>
      <c r="E75" s="42"/>
      <c r="F75" s="50"/>
      <c r="G75" s="42"/>
      <c r="H75" s="42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</row>
    <row r="90" spans="1:43" ht="41.1" customHeight="1">
      <c r="A90" s="4"/>
      <c r="B90" s="130" t="s">
        <v>39</v>
      </c>
      <c r="C90" s="130"/>
      <c r="D90" s="130"/>
      <c r="E90" s="130"/>
      <c r="F90" s="130"/>
      <c r="G90" s="51"/>
      <c r="H90" s="52"/>
      <c r="I90" s="52"/>
    </row>
    <row r="91" spans="1:43" ht="13.8" thickBot="1">
      <c r="A91" s="4"/>
    </row>
    <row r="92" spans="1:43" s="4" customFormat="1" ht="13.8" thickBot="1">
      <c r="C92" s="3"/>
      <c r="D92" s="53">
        <v>2016</v>
      </c>
      <c r="E92" s="53">
        <v>2017</v>
      </c>
      <c r="F92" s="53">
        <v>2018</v>
      </c>
      <c r="G92" s="53">
        <v>2019</v>
      </c>
      <c r="H92" s="53">
        <v>2020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</row>
    <row r="93" spans="1:43" s="4" customFormat="1" ht="13.2">
      <c r="B93" s="43" t="s">
        <v>21</v>
      </c>
      <c r="C93" s="54"/>
      <c r="D93" s="77">
        <v>0</v>
      </c>
      <c r="E93" s="77">
        <v>2</v>
      </c>
      <c r="F93" s="77">
        <v>0</v>
      </c>
      <c r="G93" s="77">
        <v>0</v>
      </c>
      <c r="H93" s="77">
        <v>0</v>
      </c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</row>
    <row r="94" spans="1:43" s="4" customFormat="1" ht="13.2">
      <c r="B94" s="43" t="s">
        <v>3</v>
      </c>
      <c r="C94" s="56"/>
      <c r="D94" s="75">
        <v>0</v>
      </c>
      <c r="E94" s="75">
        <v>2</v>
      </c>
      <c r="F94" s="75">
        <v>0</v>
      </c>
      <c r="G94" s="75">
        <v>1</v>
      </c>
      <c r="H94" s="75">
        <v>0</v>
      </c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</row>
    <row r="95" spans="1:43" s="4" customFormat="1" ht="13.2">
      <c r="B95" s="43" t="s">
        <v>1</v>
      </c>
      <c r="C95" s="56"/>
      <c r="D95" s="75">
        <v>1</v>
      </c>
      <c r="E95" s="75">
        <v>3</v>
      </c>
      <c r="F95" s="75">
        <v>0</v>
      </c>
      <c r="G95" s="75">
        <v>0</v>
      </c>
      <c r="H95" s="75">
        <v>0</v>
      </c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</row>
    <row r="96" spans="1:43" s="4" customFormat="1" ht="13.2">
      <c r="B96" s="43" t="s">
        <v>2</v>
      </c>
      <c r="C96" s="56"/>
      <c r="D96" s="75">
        <v>4</v>
      </c>
      <c r="E96" s="75">
        <v>2</v>
      </c>
      <c r="F96" s="75">
        <v>0</v>
      </c>
      <c r="G96" s="75">
        <v>2</v>
      </c>
      <c r="H96" s="75">
        <v>0</v>
      </c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</row>
    <row r="97" spans="2:63" s="4" customFormat="1" ht="12.75" customHeight="1">
      <c r="B97" s="46" t="s">
        <v>16</v>
      </c>
      <c r="C97" s="56"/>
      <c r="D97" s="75">
        <v>4</v>
      </c>
      <c r="E97" s="75">
        <v>1</v>
      </c>
      <c r="F97" s="75">
        <v>1</v>
      </c>
      <c r="G97" s="75">
        <v>3</v>
      </c>
      <c r="H97" s="75">
        <v>1</v>
      </c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</row>
    <row r="98" spans="2:63" s="4" customFormat="1" ht="12.75" customHeight="1">
      <c r="B98" s="46" t="s">
        <v>38</v>
      </c>
      <c r="C98" s="56"/>
      <c r="D98" s="75">
        <v>0</v>
      </c>
      <c r="E98" s="75">
        <v>1</v>
      </c>
      <c r="F98" s="75"/>
      <c r="G98" s="75"/>
      <c r="H98" s="75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</row>
    <row r="99" spans="2:63" s="4" customFormat="1" ht="15" customHeight="1">
      <c r="B99" s="43" t="s">
        <v>35</v>
      </c>
      <c r="C99" s="56"/>
      <c r="D99" s="75">
        <v>4</v>
      </c>
      <c r="E99" s="75">
        <v>2</v>
      </c>
      <c r="F99" s="75">
        <v>0</v>
      </c>
      <c r="G99" s="75">
        <v>1</v>
      </c>
      <c r="H99" s="75">
        <v>0</v>
      </c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</row>
    <row r="100" spans="2:63" s="4" customFormat="1" ht="15" customHeight="1">
      <c r="B100" s="43" t="s">
        <v>5</v>
      </c>
      <c r="C100" s="56"/>
      <c r="D100" s="75">
        <v>0</v>
      </c>
      <c r="E100" s="75">
        <v>3</v>
      </c>
      <c r="F100" s="75">
        <v>0</v>
      </c>
      <c r="G100" s="75">
        <v>0</v>
      </c>
      <c r="H100" s="75">
        <v>0</v>
      </c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</row>
    <row r="101" spans="2:63" s="4" customFormat="1" ht="13.8" thickBot="1">
      <c r="B101" s="43" t="s">
        <v>4</v>
      </c>
      <c r="C101" s="54"/>
      <c r="D101" s="76">
        <v>1</v>
      </c>
      <c r="E101" s="76">
        <v>1</v>
      </c>
      <c r="F101" s="76">
        <v>0</v>
      </c>
      <c r="G101" s="76">
        <v>1</v>
      </c>
      <c r="H101" s="76">
        <v>0</v>
      </c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</row>
    <row r="104" spans="2:63" ht="18.75" customHeight="1">
      <c r="B104" s="130" t="s">
        <v>40</v>
      </c>
      <c r="C104" s="130"/>
      <c r="D104" s="130"/>
      <c r="E104" s="130"/>
      <c r="F104" s="130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</row>
    <row r="105" spans="2:63"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</row>
    <row r="106" spans="2:63" ht="13.2">
      <c r="C106" s="59">
        <v>28.636363636363637</v>
      </c>
      <c r="D106" s="47" t="s">
        <v>41</v>
      </c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</row>
    <row r="107" spans="2:63" ht="13.2">
      <c r="C107" s="96">
        <v>35</v>
      </c>
      <c r="D107" s="47" t="s">
        <v>42</v>
      </c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</row>
  </sheetData>
  <mergeCells count="17">
    <mergeCell ref="B104:F104"/>
    <mergeCell ref="A55:I55"/>
    <mergeCell ref="B90:F90"/>
    <mergeCell ref="B57:C57"/>
    <mergeCell ref="L57:M57"/>
    <mergeCell ref="N57:O57"/>
    <mergeCell ref="A2:I2"/>
    <mergeCell ref="A3:I3"/>
    <mergeCell ref="A10:I10"/>
    <mergeCell ref="A11:G11"/>
    <mergeCell ref="B12:D12"/>
    <mergeCell ref="E12:G12"/>
    <mergeCell ref="I12:J12"/>
    <mergeCell ref="D57:E57"/>
    <mergeCell ref="F57:G57"/>
    <mergeCell ref="H57:I57"/>
    <mergeCell ref="J57:K57"/>
  </mergeCells>
  <phoneticPr fontId="3" type="noConversion"/>
  <pageMargins left="0.75" right="0.75" top="0.92" bottom="0.49" header="0.5" footer="0.4"/>
  <pageSetup fitToHeight="2" orientation="portrait" r:id="rId1"/>
  <headerFooter alignWithMargins="0"/>
  <rowBreaks count="1" manualBreakCount="1">
    <brk id="54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H102"/>
  <sheetViews>
    <sheetView showGridLines="0" topLeftCell="B16" zoomScaleNormal="100" zoomScaleSheetLayoutView="100" workbookViewId="0">
      <selection activeCell="I98" sqref="I98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25" style="3" customWidth="1"/>
    <col min="9" max="9" width="11.375" style="3" customWidth="1"/>
    <col min="10" max="13" width="11.375" style="5" customWidth="1"/>
    <col min="14" max="45" width="5.125" style="5" customWidth="1"/>
    <col min="46" max="49" width="5.125" style="3" customWidth="1"/>
    <col min="50" max="16384" width="11.375" style="3"/>
  </cols>
  <sheetData>
    <row r="1" spans="1:45" ht="15" customHeight="1">
      <c r="F1" s="4"/>
    </row>
    <row r="2" spans="1:45" ht="22.8">
      <c r="A2" s="135" t="s">
        <v>31</v>
      </c>
      <c r="B2" s="135"/>
      <c r="C2" s="135"/>
      <c r="D2" s="135"/>
      <c r="E2" s="135"/>
      <c r="F2" s="135"/>
      <c r="G2" s="135"/>
      <c r="H2" s="138"/>
      <c r="I2" s="138"/>
      <c r="J2" s="6"/>
    </row>
    <row r="3" spans="1:45" ht="15.75" customHeight="1">
      <c r="A3" s="137" t="s">
        <v>20</v>
      </c>
      <c r="B3" s="137"/>
      <c r="C3" s="137"/>
      <c r="D3" s="137"/>
      <c r="E3" s="137"/>
      <c r="F3" s="137"/>
      <c r="G3" s="137"/>
      <c r="H3" s="138"/>
      <c r="I3" s="138"/>
      <c r="J3" s="6"/>
    </row>
    <row r="4" spans="1:45" ht="6.75" customHeight="1">
      <c r="F4" s="4"/>
    </row>
    <row r="5" spans="1:45" ht="13.8" thickBot="1">
      <c r="F5" s="4"/>
    </row>
    <row r="6" spans="1:45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49">
        <v>2023</v>
      </c>
      <c r="H6" s="7">
        <v>2024</v>
      </c>
      <c r="I6" s="129"/>
      <c r="J6" s="129"/>
      <c r="K6" s="105"/>
      <c r="L6" s="10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5" s="1" customFormat="1" ht="14.4" thickBot="1">
      <c r="A7" s="9" t="s">
        <v>15</v>
      </c>
      <c r="B7" s="10">
        <v>0.81</v>
      </c>
      <c r="C7" s="10">
        <v>0.81010000000000004</v>
      </c>
      <c r="D7" s="10">
        <v>1</v>
      </c>
      <c r="E7" s="121">
        <v>1</v>
      </c>
      <c r="F7" s="121">
        <v>0.8619</v>
      </c>
      <c r="G7" s="150">
        <v>0.92</v>
      </c>
      <c r="H7" s="151">
        <v>0.72</v>
      </c>
      <c r="I7" s="147"/>
      <c r="J7" s="147"/>
      <c r="K7" s="148"/>
      <c r="L7" s="14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5" ht="15" customHeight="1">
      <c r="D8" s="12" t="s">
        <v>44</v>
      </c>
    </row>
    <row r="9" spans="1:45" ht="15" customHeight="1"/>
    <row r="10" spans="1:45" ht="17.399999999999999">
      <c r="A10" s="139" t="s">
        <v>26</v>
      </c>
      <c r="B10" s="139"/>
      <c r="C10" s="139"/>
      <c r="D10" s="139"/>
      <c r="E10" s="139"/>
      <c r="F10" s="139"/>
      <c r="G10" s="139"/>
      <c r="H10" s="134"/>
      <c r="I10" s="134"/>
    </row>
    <row r="11" spans="1:45" ht="12" customHeight="1" thickBot="1">
      <c r="A11" s="140"/>
      <c r="B11" s="140"/>
      <c r="C11" s="140"/>
      <c r="D11" s="140"/>
      <c r="E11" s="140"/>
      <c r="F11" s="140"/>
      <c r="G11" s="140"/>
      <c r="H11" s="13"/>
    </row>
    <row r="12" spans="1:45" s="1" customFormat="1" ht="14.4" thickBot="1">
      <c r="B12" s="141" t="s">
        <v>10</v>
      </c>
      <c r="C12" s="142"/>
      <c r="D12" s="143"/>
      <c r="E12" s="141" t="s">
        <v>13</v>
      </c>
      <c r="F12" s="144"/>
      <c r="G12" s="145"/>
      <c r="H12" s="14" t="s">
        <v>22</v>
      </c>
      <c r="I12" s="146" t="s">
        <v>25</v>
      </c>
      <c r="J12" s="13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5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1"/>
      <c r="R13" s="2"/>
      <c r="S13" s="2"/>
      <c r="T13" s="2"/>
      <c r="U13" s="21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5" ht="14.4" thickBot="1">
      <c r="A14" s="79">
        <v>2018</v>
      </c>
      <c r="B14" s="23">
        <v>0.6</v>
      </c>
      <c r="C14" s="24">
        <v>0.82850000000000001</v>
      </c>
      <c r="D14" s="89">
        <v>-0.03</v>
      </c>
      <c r="E14" s="23">
        <v>0.6</v>
      </c>
      <c r="F14" s="24">
        <v>0.80959999999999999</v>
      </c>
      <c r="G14" s="89">
        <v>-3.5000000000000003E-2</v>
      </c>
      <c r="H14" s="26" t="s">
        <v>27</v>
      </c>
      <c r="I14" s="86">
        <v>0.75929999999999997</v>
      </c>
      <c r="J14" s="86">
        <v>0.71540000000000004</v>
      </c>
      <c r="Q14" s="35"/>
      <c r="R14" s="36"/>
      <c r="U14" s="35"/>
      <c r="V14" s="36"/>
    </row>
    <row r="15" spans="1:45" s="88" customFormat="1" ht="14.4" thickBot="1">
      <c r="A15" s="79">
        <v>2019</v>
      </c>
      <c r="B15" s="101">
        <v>0.6</v>
      </c>
      <c r="C15" s="102">
        <v>0.83030000000000004</v>
      </c>
      <c r="D15" s="103">
        <f t="shared" ref="D15" si="0">(C15-C14)/C14</f>
        <v>2.1726010863005719E-3</v>
      </c>
      <c r="E15" s="104">
        <v>0.6</v>
      </c>
      <c r="F15" s="102">
        <v>0.85880000000000001</v>
      </c>
      <c r="G15" s="103">
        <f t="shared" ref="G15" si="1">(F15-F14)/F14</f>
        <v>6.0770750988142323E-2</v>
      </c>
      <c r="H15" s="26" t="s">
        <v>27</v>
      </c>
      <c r="I15" s="86">
        <v>0.73650000000000004</v>
      </c>
      <c r="J15" s="86">
        <v>0.69230000000000003</v>
      </c>
      <c r="K15" s="36"/>
      <c r="L15" s="36"/>
      <c r="M15" s="36"/>
      <c r="N15" s="36"/>
      <c r="O15" s="36"/>
      <c r="P15" s="36"/>
      <c r="Q15" s="35"/>
      <c r="R15" s="36"/>
      <c r="S15" s="36"/>
      <c r="T15" s="36"/>
      <c r="U15" s="35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</row>
    <row r="16" spans="1:45" ht="14.4" thickBot="1">
      <c r="A16" s="79">
        <v>2020</v>
      </c>
      <c r="B16" s="101">
        <v>0.6</v>
      </c>
      <c r="C16" s="102">
        <v>0.8061055634807418</v>
      </c>
      <c r="D16" s="103">
        <f>(C16-C15)/C15</f>
        <v>-2.9139391207103738E-2</v>
      </c>
      <c r="E16" s="104">
        <v>0.6</v>
      </c>
      <c r="F16" s="102">
        <v>0.81233116648609616</v>
      </c>
      <c r="G16" s="103">
        <f>(F16-F15)/F15</f>
        <v>-5.4109028311485619E-2</v>
      </c>
      <c r="H16" s="26" t="s">
        <v>27</v>
      </c>
      <c r="I16" s="86">
        <v>0.73740000000000006</v>
      </c>
      <c r="J16" s="86">
        <v>0.70799999999999996</v>
      </c>
      <c r="Q16" s="35"/>
      <c r="R16" s="36"/>
      <c r="U16" s="35"/>
      <c r="V16" s="36"/>
    </row>
    <row r="17" spans="1:22" ht="15" customHeight="1" thickBot="1">
      <c r="A17" s="79">
        <v>2021</v>
      </c>
      <c r="B17" s="101">
        <v>0.6</v>
      </c>
      <c r="C17" s="102">
        <v>0.29559999999999997</v>
      </c>
      <c r="D17" s="103">
        <f>(C17-C16)/C16</f>
        <v>-0.63329864797904722</v>
      </c>
      <c r="E17" s="104">
        <v>0.6</v>
      </c>
      <c r="F17" s="102">
        <v>0.18210000000000001</v>
      </c>
      <c r="G17" s="103">
        <f>(F17-F16)/F16</f>
        <v>-0.77583034172170118</v>
      </c>
      <c r="H17" s="26" t="s">
        <v>28</v>
      </c>
      <c r="I17" s="86">
        <v>0.4874</v>
      </c>
      <c r="J17" s="86">
        <v>0.4672</v>
      </c>
      <c r="Q17" s="35"/>
      <c r="R17" s="36"/>
      <c r="U17" s="35"/>
      <c r="V17" s="36"/>
    </row>
    <row r="18" spans="1:22" ht="14.4" thickBot="1">
      <c r="A18" s="79">
        <v>2022</v>
      </c>
      <c r="B18" s="101">
        <v>0.6</v>
      </c>
      <c r="C18" s="102">
        <v>0.21149999999999999</v>
      </c>
      <c r="D18" s="103">
        <f>(C18-C17)/C17</f>
        <v>-0.2845060893098782</v>
      </c>
      <c r="E18" s="104">
        <v>0.6</v>
      </c>
      <c r="F18" s="102">
        <v>0.19950000000000001</v>
      </c>
      <c r="G18" s="103">
        <f>(F18-F17)/F17</f>
        <v>9.5551894563426679E-2</v>
      </c>
      <c r="H18" s="26" t="s">
        <v>28</v>
      </c>
      <c r="I18" s="86">
        <v>0.50949999999999995</v>
      </c>
      <c r="J18" s="86">
        <v>0.51470000000000005</v>
      </c>
      <c r="Q18" s="37"/>
      <c r="U18" s="37"/>
    </row>
    <row r="19" spans="1:22" ht="14.4" thickBot="1">
      <c r="A19" s="79">
        <v>2023</v>
      </c>
      <c r="B19" s="101">
        <v>0.6</v>
      </c>
      <c r="C19" s="102">
        <v>0.18160000000000001</v>
      </c>
      <c r="D19" s="103">
        <f>(C19-C18)/C18</f>
        <v>-0.14137115839243491</v>
      </c>
      <c r="E19" s="104">
        <v>0.6</v>
      </c>
      <c r="F19" s="102">
        <v>0.14219999999999999</v>
      </c>
      <c r="G19" s="103">
        <f>(F19-F18)/F18</f>
        <v>-0.28721804511278204</v>
      </c>
      <c r="H19" s="26" t="s">
        <v>28</v>
      </c>
      <c r="I19" s="152">
        <v>0.4698</v>
      </c>
      <c r="J19" s="152">
        <v>0.45379999999999998</v>
      </c>
      <c r="Q19" s="37"/>
      <c r="U19" s="37"/>
    </row>
    <row r="20" spans="1:22" ht="14.4" thickBot="1">
      <c r="A20" s="78">
        <v>2024</v>
      </c>
      <c r="B20" s="90">
        <v>0.6</v>
      </c>
      <c r="C20" s="91">
        <v>8.3000000000000004E-2</v>
      </c>
      <c r="D20" s="92">
        <f>(C20-C19)/C19</f>
        <v>-0.54295154185022032</v>
      </c>
      <c r="E20" s="93">
        <v>0.6</v>
      </c>
      <c r="F20" s="91">
        <v>6.3899999999999998E-2</v>
      </c>
      <c r="G20" s="92">
        <f>(F20-F19)/F19</f>
        <v>-0.550632911392405</v>
      </c>
      <c r="H20" s="29" t="s">
        <v>28</v>
      </c>
      <c r="I20" s="127">
        <v>0.45800000000000002</v>
      </c>
      <c r="J20" s="127">
        <v>0.42049999999999998</v>
      </c>
      <c r="Q20" s="35"/>
      <c r="R20" s="36"/>
      <c r="U20" s="35"/>
      <c r="V20" s="36"/>
    </row>
    <row r="21" spans="1:22">
      <c r="Q21" s="35"/>
      <c r="R21" s="36"/>
      <c r="U21" s="35"/>
      <c r="V21" s="36"/>
    </row>
    <row r="22" spans="1:22">
      <c r="Q22" s="35"/>
      <c r="R22" s="36"/>
      <c r="U22" s="35"/>
      <c r="V22" s="36"/>
    </row>
    <row r="23" spans="1:22">
      <c r="Q23" s="35"/>
      <c r="R23" s="36"/>
      <c r="U23" s="35"/>
      <c r="V23" s="36"/>
    </row>
    <row r="24" spans="1:22">
      <c r="Q24" s="35"/>
      <c r="R24" s="36"/>
      <c r="U24" s="35"/>
      <c r="V24" s="36"/>
    </row>
    <row r="25" spans="1:22">
      <c r="Q25" s="35"/>
      <c r="R25" s="36"/>
      <c r="U25" s="35"/>
      <c r="V25" s="36"/>
    </row>
    <row r="26" spans="1:22">
      <c r="L26" s="36"/>
      <c r="M26" s="36"/>
    </row>
    <row r="28" spans="1:22">
      <c r="T28" s="37"/>
    </row>
    <row r="29" spans="1:22">
      <c r="T29" s="37"/>
    </row>
    <row r="30" spans="1:22">
      <c r="T30" s="37"/>
    </row>
    <row r="31" spans="1:22">
      <c r="T31" s="37"/>
    </row>
    <row r="32" spans="1:22">
      <c r="T32" s="37"/>
    </row>
    <row r="33" spans="20:20">
      <c r="T33" s="37"/>
    </row>
    <row r="50" spans="1:35" ht="12" customHeight="1"/>
    <row r="51" spans="1:35" ht="19.05" customHeight="1">
      <c r="A51" s="133" t="s">
        <v>24</v>
      </c>
      <c r="B51" s="133"/>
      <c r="C51" s="133"/>
      <c r="D51" s="133"/>
      <c r="E51" s="133"/>
      <c r="F51" s="133"/>
      <c r="G51" s="133"/>
      <c r="H51" s="134"/>
      <c r="I51" s="134"/>
    </row>
    <row r="52" spans="1:35" ht="12.6" thickBot="1"/>
    <row r="53" spans="1:35" s="4" customFormat="1" ht="14.1" customHeight="1" thickBot="1">
      <c r="B53" s="131">
        <v>2019</v>
      </c>
      <c r="C53" s="132"/>
      <c r="D53" s="131">
        <v>2020</v>
      </c>
      <c r="E53" s="132"/>
      <c r="F53" s="131">
        <v>2021</v>
      </c>
      <c r="G53" s="132"/>
      <c r="H53" s="131">
        <v>2022</v>
      </c>
      <c r="I53" s="132"/>
      <c r="J53" s="131">
        <v>2023</v>
      </c>
      <c r="K53" s="132"/>
      <c r="L53" s="131">
        <v>2024</v>
      </c>
      <c r="M53" s="132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</row>
    <row r="54" spans="1:35" s="4" customFormat="1" ht="13.8" thickBot="1">
      <c r="A54" s="80" t="s">
        <v>7</v>
      </c>
      <c r="B54" s="39" t="s">
        <v>8</v>
      </c>
      <c r="C54" s="18" t="s">
        <v>9</v>
      </c>
      <c r="D54" s="39" t="s">
        <v>8</v>
      </c>
      <c r="E54" s="18" t="s">
        <v>9</v>
      </c>
      <c r="F54" s="39" t="s">
        <v>8</v>
      </c>
      <c r="G54" s="18" t="s">
        <v>9</v>
      </c>
      <c r="H54" s="39" t="s">
        <v>8</v>
      </c>
      <c r="I54" s="18" t="s">
        <v>9</v>
      </c>
      <c r="J54" s="39" t="s">
        <v>8</v>
      </c>
      <c r="K54" s="18" t="s">
        <v>9</v>
      </c>
      <c r="L54" s="39" t="s">
        <v>8</v>
      </c>
      <c r="M54" s="18" t="s">
        <v>9</v>
      </c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</row>
    <row r="55" spans="1:35" s="4" customFormat="1" ht="13.2">
      <c r="A55" s="43" t="s">
        <v>0</v>
      </c>
      <c r="B55" s="40">
        <v>537.20000000000005</v>
      </c>
      <c r="C55" s="41">
        <v>0.8302936630602783</v>
      </c>
      <c r="D55" s="40">
        <v>565.08000000000004</v>
      </c>
      <c r="E55" s="41">
        <v>0.8061055634807418</v>
      </c>
      <c r="F55" s="40">
        <v>187.42</v>
      </c>
      <c r="G55" s="41">
        <v>0.28354009077155823</v>
      </c>
      <c r="H55" s="40">
        <v>185.1</v>
      </c>
      <c r="I55" s="41">
        <v>0.21154285714285714</v>
      </c>
      <c r="J55" s="40">
        <v>157.84</v>
      </c>
      <c r="K55" s="41">
        <v>0.18163406214039127</v>
      </c>
      <c r="L55" s="40">
        <v>52.260000000000005</v>
      </c>
      <c r="M55" s="41">
        <v>8.2952380952380958E-2</v>
      </c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</row>
    <row r="56" spans="1:35" s="4" customFormat="1" ht="13.2">
      <c r="A56" s="43" t="s">
        <v>21</v>
      </c>
      <c r="B56" s="44">
        <v>5.8</v>
      </c>
      <c r="C56" s="45">
        <v>8.9644513137557957E-3</v>
      </c>
      <c r="D56" s="44">
        <v>18.920000000000002</v>
      </c>
      <c r="E56" s="45">
        <v>2.6990014265335236E-2</v>
      </c>
      <c r="F56" s="44">
        <v>0.57999999999999996</v>
      </c>
      <c r="G56" s="45">
        <v>8.7745839636913761E-4</v>
      </c>
      <c r="H56" s="44">
        <v>10.9</v>
      </c>
      <c r="I56" s="45">
        <v>1.2457142857142858E-2</v>
      </c>
      <c r="J56" s="44">
        <v>10.16</v>
      </c>
      <c r="K56" s="45">
        <v>1.1691599539700805E-2</v>
      </c>
      <c r="L56" s="44">
        <v>1.7399999999999998</v>
      </c>
      <c r="M56" s="45">
        <v>2.7619047619047614E-3</v>
      </c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</row>
    <row r="57" spans="1:35" s="4" customFormat="1" ht="13.2">
      <c r="A57" s="43" t="s">
        <v>3</v>
      </c>
      <c r="B57" s="44">
        <v>0</v>
      </c>
      <c r="C57" s="45">
        <v>0</v>
      </c>
      <c r="D57" s="44">
        <v>1</v>
      </c>
      <c r="E57" s="45">
        <v>1.4265335235378032E-3</v>
      </c>
      <c r="F57" s="44">
        <v>0</v>
      </c>
      <c r="G57" s="45">
        <v>0</v>
      </c>
      <c r="H57" s="44">
        <v>0</v>
      </c>
      <c r="I57" s="45">
        <v>0</v>
      </c>
      <c r="J57" s="44">
        <v>0</v>
      </c>
      <c r="K57" s="45">
        <v>0</v>
      </c>
      <c r="L57" s="44">
        <v>0</v>
      </c>
      <c r="M57" s="45">
        <v>0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</row>
    <row r="58" spans="1:35" s="4" customFormat="1" ht="13.2">
      <c r="A58" s="43" t="s">
        <v>1</v>
      </c>
      <c r="B58" s="44">
        <v>6</v>
      </c>
      <c r="C58" s="45">
        <v>9.2735703245749607E-3</v>
      </c>
      <c r="D58" s="44">
        <v>14</v>
      </c>
      <c r="E58" s="45">
        <v>1.9971469329529243E-2</v>
      </c>
      <c r="F58" s="44">
        <v>3</v>
      </c>
      <c r="G58" s="45">
        <v>4.5385779122541605E-3</v>
      </c>
      <c r="H58" s="44">
        <v>0</v>
      </c>
      <c r="I58" s="45">
        <v>0</v>
      </c>
      <c r="J58" s="44">
        <v>1</v>
      </c>
      <c r="K58" s="45">
        <v>1.1507479861910242E-3</v>
      </c>
      <c r="L58" s="44">
        <v>1</v>
      </c>
      <c r="M58" s="45">
        <v>1.5873015873015873E-3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</row>
    <row r="59" spans="1:35" s="4" customFormat="1" ht="13.2">
      <c r="A59" s="43" t="s">
        <v>2</v>
      </c>
      <c r="B59" s="44">
        <v>17</v>
      </c>
      <c r="C59" s="45">
        <v>2.6275115919629059E-2</v>
      </c>
      <c r="D59" s="44">
        <v>23</v>
      </c>
      <c r="E59" s="45">
        <v>3.2810271041369472E-2</v>
      </c>
      <c r="F59" s="44">
        <v>2</v>
      </c>
      <c r="G59" s="45">
        <v>3.0257186081694403E-3</v>
      </c>
      <c r="H59" s="44">
        <v>14</v>
      </c>
      <c r="I59" s="45">
        <v>1.6E-2</v>
      </c>
      <c r="J59" s="44">
        <v>12</v>
      </c>
      <c r="K59" s="45">
        <v>1.3808975834292289E-2</v>
      </c>
      <c r="L59" s="44">
        <v>0</v>
      </c>
      <c r="M59" s="45">
        <v>0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</row>
    <row r="60" spans="1:35" s="4" customFormat="1" ht="12.75" customHeight="1">
      <c r="A60" s="46" t="s">
        <v>16</v>
      </c>
      <c r="B60" s="44">
        <v>11</v>
      </c>
      <c r="C60" s="45">
        <v>1.7001545595054096E-2</v>
      </c>
      <c r="D60" s="44">
        <v>17</v>
      </c>
      <c r="E60" s="45">
        <v>2.4251069900142655E-2</v>
      </c>
      <c r="F60" s="44">
        <v>9</v>
      </c>
      <c r="G60" s="45">
        <v>1.3615733736762481E-2</v>
      </c>
      <c r="H60" s="44">
        <v>18</v>
      </c>
      <c r="I60" s="45">
        <v>2.057142857142857E-2</v>
      </c>
      <c r="J60" s="44">
        <v>17</v>
      </c>
      <c r="K60" s="45">
        <v>1.9562715765247412E-2</v>
      </c>
      <c r="L60" s="44">
        <v>8</v>
      </c>
      <c r="M60" s="45">
        <v>1.2698412698412698E-2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</row>
    <row r="61" spans="1:35" s="4" customFormat="1" ht="13.2">
      <c r="A61" s="43" t="s">
        <v>38</v>
      </c>
      <c r="B61" s="44">
        <v>19</v>
      </c>
      <c r="C61" s="45">
        <v>2.9366306027820709E-2</v>
      </c>
      <c r="D61" s="44">
        <v>19</v>
      </c>
      <c r="E61" s="45">
        <v>2.710413694721826E-2</v>
      </c>
      <c r="F61" s="44">
        <v>4</v>
      </c>
      <c r="G61" s="45">
        <v>6.0514372163388806E-3</v>
      </c>
      <c r="H61" s="44">
        <v>0</v>
      </c>
      <c r="I61" s="45">
        <v>0</v>
      </c>
      <c r="J61" s="44">
        <v>4</v>
      </c>
      <c r="K61" s="45">
        <v>4.6029919447640967E-3</v>
      </c>
      <c r="L61" s="44">
        <v>1</v>
      </c>
      <c r="M61" s="45">
        <v>1.5873015873015873E-3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</row>
    <row r="62" spans="1:35" s="4" customFormat="1" ht="13.2">
      <c r="A62" s="43" t="s">
        <v>35</v>
      </c>
      <c r="B62" s="44">
        <v>51</v>
      </c>
      <c r="C62" s="45">
        <v>7.8825347758887165E-2</v>
      </c>
      <c r="D62" s="44">
        <v>42</v>
      </c>
      <c r="E62" s="45">
        <v>5.9914407988587728E-2</v>
      </c>
      <c r="F62" s="44">
        <v>452</v>
      </c>
      <c r="G62" s="45">
        <v>0.68381240544629351</v>
      </c>
      <c r="H62" s="44">
        <v>647</v>
      </c>
      <c r="I62" s="45">
        <v>0.73942857142857144</v>
      </c>
      <c r="J62" s="44">
        <v>667</v>
      </c>
      <c r="K62" s="45">
        <v>0.76754890678941312</v>
      </c>
      <c r="L62" s="44">
        <v>561</v>
      </c>
      <c r="M62" s="45">
        <v>0.89047619047619042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</row>
    <row r="63" spans="1:35" s="4" customFormat="1" ht="13.2">
      <c r="A63" s="43" t="s">
        <v>5</v>
      </c>
      <c r="B63" s="44">
        <v>0</v>
      </c>
      <c r="C63" s="45">
        <v>0</v>
      </c>
      <c r="D63" s="44">
        <v>0</v>
      </c>
      <c r="E63" s="45">
        <v>0</v>
      </c>
      <c r="F63" s="44">
        <v>0</v>
      </c>
      <c r="G63" s="45">
        <v>0</v>
      </c>
      <c r="H63" s="44">
        <v>0</v>
      </c>
      <c r="I63" s="45">
        <v>0</v>
      </c>
      <c r="J63" s="44">
        <v>0</v>
      </c>
      <c r="K63" s="45">
        <v>0</v>
      </c>
      <c r="L63" s="44">
        <v>0</v>
      </c>
      <c r="M63" s="45">
        <v>0</v>
      </c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</row>
    <row r="64" spans="1:35" s="4" customFormat="1" ht="13.2">
      <c r="A64" s="43" t="s">
        <v>4</v>
      </c>
      <c r="B64" s="44">
        <v>0</v>
      </c>
      <c r="C64" s="45">
        <v>0</v>
      </c>
      <c r="D64" s="44">
        <v>1</v>
      </c>
      <c r="E64" s="45">
        <v>1.4265335235378032E-3</v>
      </c>
      <c r="F64" s="44">
        <v>3</v>
      </c>
      <c r="G64" s="45">
        <v>4.5385779122541605E-3</v>
      </c>
      <c r="H64" s="44">
        <v>0</v>
      </c>
      <c r="I64" s="45">
        <v>0</v>
      </c>
      <c r="J64" s="44">
        <v>0</v>
      </c>
      <c r="K64" s="45">
        <v>0</v>
      </c>
      <c r="L64" s="44">
        <v>5</v>
      </c>
      <c r="M64" s="45">
        <v>7.9365079365079361E-3</v>
      </c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</row>
    <row r="65" spans="1:45" s="4" customFormat="1" ht="13.8" thickBot="1">
      <c r="A65" s="43" t="s">
        <v>6</v>
      </c>
      <c r="B65" s="81">
        <v>647</v>
      </c>
      <c r="C65" s="82">
        <v>1</v>
      </c>
      <c r="D65" s="81">
        <v>701</v>
      </c>
      <c r="E65" s="82">
        <v>1</v>
      </c>
      <c r="F65" s="81">
        <v>661</v>
      </c>
      <c r="G65" s="82">
        <v>1</v>
      </c>
      <c r="H65" s="81">
        <v>875</v>
      </c>
      <c r="I65" s="82">
        <v>1</v>
      </c>
      <c r="J65" s="81">
        <v>869</v>
      </c>
      <c r="K65" s="82">
        <v>1</v>
      </c>
      <c r="L65" s="81">
        <v>630</v>
      </c>
      <c r="M65" s="82">
        <v>1</v>
      </c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</row>
    <row r="66" spans="1:45" s="4" customFormat="1" ht="13.2">
      <c r="A66" s="47"/>
      <c r="B66" s="48"/>
      <c r="C66" s="49"/>
      <c r="D66" s="50"/>
      <c r="E66" s="42"/>
      <c r="F66" s="50"/>
      <c r="G66" s="42"/>
      <c r="H66" s="42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</row>
    <row r="67" spans="1:45" s="4" customFormat="1" ht="13.2">
      <c r="A67" s="47"/>
      <c r="B67" s="48"/>
      <c r="C67" s="49"/>
      <c r="D67" s="50"/>
      <c r="E67" s="42"/>
      <c r="F67" s="50"/>
      <c r="G67" s="42"/>
      <c r="H67" s="42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</row>
    <row r="68" spans="1:45" s="4" customFormat="1" ht="13.2">
      <c r="A68" s="47"/>
      <c r="B68" s="48"/>
      <c r="C68" s="49"/>
      <c r="D68" s="50"/>
      <c r="E68" s="42"/>
      <c r="F68" s="50"/>
      <c r="G68" s="42"/>
      <c r="H68" s="42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</row>
    <row r="69" spans="1:45" s="4" customFormat="1" ht="13.2">
      <c r="A69" s="47"/>
      <c r="B69" s="48"/>
      <c r="C69" s="49"/>
      <c r="D69" s="50"/>
      <c r="E69" s="42"/>
      <c r="F69" s="50"/>
      <c r="G69" s="42"/>
      <c r="H69" s="42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s="4" customFormat="1" ht="13.2">
      <c r="A70" s="47"/>
      <c r="B70" s="48"/>
      <c r="C70" s="49"/>
      <c r="D70" s="50"/>
      <c r="E70" s="42"/>
      <c r="F70" s="50"/>
      <c r="G70" s="42"/>
      <c r="H70" s="42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s="4" customFormat="1" ht="13.2">
      <c r="A71" s="47"/>
      <c r="B71" s="48"/>
      <c r="C71" s="49"/>
      <c r="D71" s="50"/>
      <c r="E71" s="42"/>
      <c r="F71" s="50"/>
      <c r="G71" s="42"/>
      <c r="H71" s="42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84" spans="2:41" ht="19.5" customHeight="1"/>
    <row r="85" spans="2:41" ht="41.1" customHeight="1">
      <c r="B85" s="130" t="s">
        <v>39</v>
      </c>
      <c r="C85" s="130"/>
      <c r="D85" s="130"/>
      <c r="E85" s="130"/>
      <c r="F85" s="130"/>
      <c r="G85" s="51"/>
      <c r="H85" s="52"/>
      <c r="I85" s="52"/>
    </row>
    <row r="86" spans="2:41" ht="12.6" thickBot="1"/>
    <row r="87" spans="2:41" s="4" customFormat="1" ht="13.8" thickBot="1">
      <c r="C87" s="3"/>
      <c r="D87" s="53">
        <v>2019</v>
      </c>
      <c r="E87" s="53">
        <v>2020</v>
      </c>
      <c r="F87" s="53">
        <v>2021</v>
      </c>
      <c r="G87" s="53">
        <v>2022</v>
      </c>
      <c r="H87" s="53">
        <v>2023</v>
      </c>
      <c r="I87" s="53">
        <v>2024</v>
      </c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</row>
    <row r="88" spans="2:41" s="4" customFormat="1" ht="13.2">
      <c r="B88" s="43" t="s">
        <v>21</v>
      </c>
      <c r="C88" s="74"/>
      <c r="D88" s="57">
        <v>21</v>
      </c>
      <c r="E88" s="57">
        <v>22</v>
      </c>
      <c r="F88" s="57">
        <v>12</v>
      </c>
      <c r="G88" s="57">
        <v>21</v>
      </c>
      <c r="H88" s="57">
        <v>17</v>
      </c>
      <c r="I88" s="57">
        <v>9</v>
      </c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</row>
    <row r="89" spans="2:41" s="4" customFormat="1" ht="13.2">
      <c r="B89" s="43" t="s">
        <v>3</v>
      </c>
      <c r="C89" s="56"/>
      <c r="D89" s="57">
        <v>10</v>
      </c>
      <c r="E89" s="57">
        <v>10</v>
      </c>
      <c r="F89" s="57">
        <v>9</v>
      </c>
      <c r="G89" s="57">
        <v>6</v>
      </c>
      <c r="H89" s="57">
        <v>4</v>
      </c>
      <c r="I89" s="57">
        <v>4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</row>
    <row r="90" spans="2:41" s="4" customFormat="1" ht="13.2">
      <c r="B90" s="43" t="s">
        <v>49</v>
      </c>
      <c r="C90" s="56"/>
      <c r="D90" s="57">
        <v>22</v>
      </c>
      <c r="E90" s="57">
        <v>21</v>
      </c>
      <c r="F90" s="57">
        <v>15</v>
      </c>
      <c r="G90" s="57">
        <v>20</v>
      </c>
      <c r="H90" s="57">
        <v>16</v>
      </c>
      <c r="I90" s="57">
        <v>16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</row>
    <row r="91" spans="2:41" s="4" customFormat="1" ht="13.2">
      <c r="B91" s="43" t="s">
        <v>2</v>
      </c>
      <c r="C91" s="56"/>
      <c r="D91" s="57">
        <v>22</v>
      </c>
      <c r="E91" s="57">
        <v>18</v>
      </c>
      <c r="F91" s="57">
        <v>11</v>
      </c>
      <c r="G91" s="57">
        <v>9</v>
      </c>
      <c r="H91" s="57">
        <v>11</v>
      </c>
      <c r="I91" s="57">
        <v>11</v>
      </c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</row>
    <row r="92" spans="2:41" s="4" customFormat="1" ht="12.75" customHeight="1">
      <c r="B92" s="46" t="s">
        <v>16</v>
      </c>
      <c r="C92" s="56"/>
      <c r="D92" s="57">
        <v>44</v>
      </c>
      <c r="E92" s="57">
        <v>64</v>
      </c>
      <c r="F92" s="57">
        <v>33</v>
      </c>
      <c r="G92" s="57">
        <v>40</v>
      </c>
      <c r="H92" s="57">
        <v>37</v>
      </c>
      <c r="I92" s="57">
        <v>25</v>
      </c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</row>
    <row r="93" spans="2:41" s="4" customFormat="1" ht="12.75" customHeight="1">
      <c r="B93" s="43" t="s">
        <v>35</v>
      </c>
      <c r="C93" s="56"/>
      <c r="D93" s="57">
        <v>73</v>
      </c>
      <c r="E93" s="57">
        <v>84</v>
      </c>
      <c r="F93" s="57">
        <v>101</v>
      </c>
      <c r="G93" s="57">
        <v>101</v>
      </c>
      <c r="H93" s="57">
        <v>108</v>
      </c>
      <c r="I93" s="57">
        <v>63</v>
      </c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</row>
    <row r="94" spans="2:41" s="4" customFormat="1" ht="15" customHeight="1">
      <c r="B94" s="43" t="s">
        <v>5</v>
      </c>
      <c r="C94" s="56"/>
      <c r="D94" s="57">
        <v>5</v>
      </c>
      <c r="E94" s="57">
        <v>5</v>
      </c>
      <c r="F94" s="57">
        <v>1</v>
      </c>
      <c r="G94" s="57">
        <v>3</v>
      </c>
      <c r="H94" s="57">
        <v>4</v>
      </c>
      <c r="I94" s="57">
        <v>7</v>
      </c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</row>
    <row r="95" spans="2:41" s="4" customFormat="1" ht="15" customHeight="1" thickBot="1">
      <c r="B95" s="43" t="s">
        <v>4</v>
      </c>
      <c r="C95" s="54"/>
      <c r="D95" s="58">
        <v>4</v>
      </c>
      <c r="E95" s="58">
        <v>6</v>
      </c>
      <c r="F95" s="58">
        <v>3</v>
      </c>
      <c r="G95" s="58">
        <v>2</v>
      </c>
      <c r="H95" s="58">
        <v>3</v>
      </c>
      <c r="I95" s="58">
        <v>0</v>
      </c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</row>
    <row r="96" spans="2:41" s="4" customFormat="1" ht="13.2">
      <c r="B96" s="3"/>
      <c r="C96" s="3"/>
      <c r="D96" s="3"/>
      <c r="E96" s="3"/>
      <c r="F96" s="3"/>
      <c r="G96" s="3"/>
      <c r="H96" s="3"/>
      <c r="I96" s="38">
        <v>0</v>
      </c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</row>
    <row r="98" spans="2:60" ht="17.399999999999999">
      <c r="B98" s="130" t="s">
        <v>40</v>
      </c>
      <c r="C98" s="130"/>
      <c r="D98" s="130"/>
      <c r="E98" s="130"/>
      <c r="F98" s="130"/>
    </row>
    <row r="99" spans="2:60" ht="18.75" customHeight="1"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</row>
    <row r="100" spans="2:60" ht="13.2">
      <c r="C100" s="128">
        <v>21.43</v>
      </c>
      <c r="D100" s="47" t="s">
        <v>41</v>
      </c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</row>
    <row r="101" spans="2:60" ht="13.2">
      <c r="C101" s="96">
        <v>39.299999999999997</v>
      </c>
      <c r="D101" s="47" t="s">
        <v>42</v>
      </c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</row>
    <row r="102" spans="2:60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</row>
  </sheetData>
  <mergeCells count="16">
    <mergeCell ref="L53:M53"/>
    <mergeCell ref="B98:F98"/>
    <mergeCell ref="B85:F85"/>
    <mergeCell ref="B53:C53"/>
    <mergeCell ref="F53:G53"/>
    <mergeCell ref="D53:E53"/>
    <mergeCell ref="A2:I2"/>
    <mergeCell ref="A3:I3"/>
    <mergeCell ref="A10:I10"/>
    <mergeCell ref="A11:G11"/>
    <mergeCell ref="H53:I53"/>
    <mergeCell ref="J53:K53"/>
    <mergeCell ref="B12:D12"/>
    <mergeCell ref="E12:G12"/>
    <mergeCell ref="I12:J12"/>
    <mergeCell ref="A51:I51"/>
  </mergeCells>
  <phoneticPr fontId="3" type="noConversion"/>
  <pageMargins left="0.75" right="0.75" top="0.92" bottom="0.49" header="0.5" footer="0.4"/>
  <pageSetup orientation="portrait" r:id="rId1"/>
  <headerFooter alignWithMargins="0"/>
  <rowBreaks count="1" manualBreakCount="1">
    <brk id="50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3"/>
  <sheetViews>
    <sheetView showGridLines="0" topLeftCell="C1" zoomScaleNormal="100" zoomScaleSheetLayoutView="100" workbookViewId="0">
      <selection activeCell="I100" sqref="I100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25" style="3" customWidth="1"/>
    <col min="9" max="9" width="11.375" style="3" customWidth="1"/>
    <col min="10" max="13" width="11.375" style="5" customWidth="1"/>
    <col min="14" max="51" width="5.125" style="5" customWidth="1"/>
    <col min="52" max="56" width="11.375" style="5" customWidth="1"/>
    <col min="57" max="16384" width="11.375" style="3"/>
  </cols>
  <sheetData>
    <row r="1" spans="1:56" ht="15" customHeight="1"/>
    <row r="2" spans="1:56" ht="22.8">
      <c r="A2" s="135" t="s">
        <v>36</v>
      </c>
      <c r="B2" s="135"/>
      <c r="C2" s="135"/>
      <c r="D2" s="135"/>
      <c r="E2" s="135"/>
      <c r="F2" s="135"/>
      <c r="G2" s="135"/>
      <c r="H2" s="138"/>
      <c r="I2" s="138"/>
      <c r="J2" s="6"/>
    </row>
    <row r="3" spans="1:56" ht="15.75" customHeight="1">
      <c r="A3" s="137" t="s">
        <v>20</v>
      </c>
      <c r="B3" s="137"/>
      <c r="C3" s="137"/>
      <c r="D3" s="137"/>
      <c r="E3" s="137"/>
      <c r="F3" s="137"/>
      <c r="G3" s="137"/>
      <c r="H3" s="138"/>
      <c r="I3" s="138"/>
      <c r="J3" s="6"/>
    </row>
    <row r="4" spans="1:56" ht="6.75" customHeight="1">
      <c r="F4" s="4"/>
    </row>
    <row r="5" spans="1:56" ht="13.8" thickBot="1">
      <c r="F5" s="4"/>
    </row>
    <row r="6" spans="1:56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49">
        <v>2023</v>
      </c>
      <c r="H6" s="7">
        <v>2024</v>
      </c>
      <c r="I6" s="129"/>
      <c r="J6" s="129"/>
      <c r="K6" s="129"/>
      <c r="L6" s="10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6" s="1" customFormat="1" ht="14.4" thickBot="1">
      <c r="A7" s="9" t="s">
        <v>15</v>
      </c>
      <c r="B7" s="10">
        <v>0.67</v>
      </c>
      <c r="C7" s="10">
        <v>0.79610000000000003</v>
      </c>
      <c r="D7" s="10">
        <v>0.67422096317280455</v>
      </c>
      <c r="E7" s="10">
        <v>0.64</v>
      </c>
      <c r="F7" s="10">
        <v>0.75139999999999996</v>
      </c>
      <c r="G7" s="155">
        <v>0.77</v>
      </c>
      <c r="H7" s="156">
        <v>0.62</v>
      </c>
      <c r="I7" s="153"/>
      <c r="J7" s="153"/>
      <c r="K7" s="153"/>
      <c r="L7" s="15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6" ht="15" customHeight="1">
      <c r="B8" s="12"/>
      <c r="D8" s="12" t="s">
        <v>44</v>
      </c>
    </row>
    <row r="9" spans="1:56" ht="15" customHeight="1"/>
    <row r="10" spans="1:56" ht="17.399999999999999">
      <c r="A10" s="139" t="s">
        <v>26</v>
      </c>
      <c r="B10" s="139"/>
      <c r="C10" s="139"/>
      <c r="D10" s="139"/>
      <c r="E10" s="139"/>
      <c r="F10" s="139"/>
      <c r="G10" s="139"/>
      <c r="H10" s="134"/>
      <c r="I10" s="134"/>
    </row>
    <row r="11" spans="1:56" ht="12" customHeight="1" thickBot="1">
      <c r="A11" s="140"/>
      <c r="B11" s="140"/>
      <c r="C11" s="140"/>
      <c r="D11" s="140"/>
      <c r="E11" s="140"/>
      <c r="F11" s="140"/>
      <c r="G11" s="140"/>
      <c r="H11" s="13"/>
    </row>
    <row r="12" spans="1:56" s="1" customFormat="1" ht="14.4" thickBot="1">
      <c r="B12" s="141" t="s">
        <v>10</v>
      </c>
      <c r="C12" s="142"/>
      <c r="D12" s="143"/>
      <c r="E12" s="141" t="s">
        <v>13</v>
      </c>
      <c r="F12" s="144"/>
      <c r="G12" s="145"/>
      <c r="H12" s="14" t="s">
        <v>22</v>
      </c>
      <c r="I12" s="146" t="s">
        <v>25</v>
      </c>
      <c r="J12" s="13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6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6" ht="14.4" thickBot="1">
      <c r="A14" s="79">
        <v>2018</v>
      </c>
      <c r="B14" s="72">
        <v>0.6</v>
      </c>
      <c r="C14" s="24">
        <v>0.71260000000000001</v>
      </c>
      <c r="D14" s="89">
        <v>4.8000000000000001E-2</v>
      </c>
      <c r="E14" s="23">
        <v>0.6</v>
      </c>
      <c r="F14" s="24">
        <v>0.70899999999999996</v>
      </c>
      <c r="G14" s="89">
        <v>8.9999999999999993E-3</v>
      </c>
      <c r="H14" s="26" t="s">
        <v>27</v>
      </c>
      <c r="I14" s="86">
        <v>0.75929999999999997</v>
      </c>
      <c r="J14" s="86">
        <v>0.71540000000000004</v>
      </c>
      <c r="T14" s="35"/>
      <c r="U14" s="36"/>
      <c r="X14" s="35"/>
      <c r="Y14" s="36"/>
    </row>
    <row r="15" spans="1:56" s="88" customFormat="1" ht="14.4" thickBot="1">
      <c r="A15" s="79">
        <v>2019</v>
      </c>
      <c r="B15" s="101">
        <v>0.6</v>
      </c>
      <c r="C15" s="102">
        <v>0.69769999999999999</v>
      </c>
      <c r="D15" s="103">
        <f t="shared" ref="D15" si="0">(C15-C14)/C14</f>
        <v>-2.0909346056693832E-2</v>
      </c>
      <c r="E15" s="104">
        <v>0.6</v>
      </c>
      <c r="F15" s="102">
        <v>0.70350000000000001</v>
      </c>
      <c r="G15" s="103">
        <f t="shared" ref="G15" si="1">(F15-F14)/F14</f>
        <v>-7.7574047954865298E-3</v>
      </c>
      <c r="H15" s="26" t="s">
        <v>27</v>
      </c>
      <c r="I15" s="86">
        <v>0.73650000000000004</v>
      </c>
      <c r="J15" s="86">
        <v>0.69230000000000003</v>
      </c>
      <c r="K15" s="36"/>
      <c r="L15" s="36"/>
      <c r="M15" s="36"/>
      <c r="N15" s="36"/>
      <c r="O15" s="36"/>
      <c r="P15" s="36"/>
      <c r="Q15" s="36"/>
      <c r="R15" s="36"/>
      <c r="S15" s="36"/>
      <c r="T15" s="35"/>
      <c r="U15" s="36"/>
      <c r="V15" s="36"/>
      <c r="W15" s="36"/>
      <c r="X15" s="35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</row>
    <row r="16" spans="1:56" ht="14.4" thickBot="1">
      <c r="A16" s="79">
        <v>2020</v>
      </c>
      <c r="B16" s="101">
        <v>0.6</v>
      </c>
      <c r="C16" s="102">
        <v>0.67832247557003256</v>
      </c>
      <c r="D16" s="103">
        <f>(C16-C15)/C15</f>
        <v>-2.7773433323731448E-2</v>
      </c>
      <c r="E16" s="104">
        <v>0.6</v>
      </c>
      <c r="F16" s="102">
        <v>0.71951831781760911</v>
      </c>
      <c r="G16" s="103">
        <f>(F16-F15)/F15</f>
        <v>2.2769463848769149E-2</v>
      </c>
      <c r="H16" s="26" t="s">
        <v>27</v>
      </c>
      <c r="I16" s="86">
        <v>0.73740000000000006</v>
      </c>
      <c r="J16" s="86">
        <v>0.70799999999999996</v>
      </c>
      <c r="T16" s="35"/>
      <c r="U16" s="36"/>
      <c r="X16" s="35"/>
      <c r="Y16" s="36"/>
    </row>
    <row r="17" spans="1:25" ht="14.4" thickBot="1">
      <c r="A17" s="79">
        <v>2021</v>
      </c>
      <c r="B17" s="101">
        <v>0.6</v>
      </c>
      <c r="C17" s="102">
        <v>0.33069999999999999</v>
      </c>
      <c r="D17" s="103">
        <f>(C17-C16)/C16</f>
        <v>-0.51247376887800422</v>
      </c>
      <c r="E17" s="104">
        <v>0.6</v>
      </c>
      <c r="F17" s="102">
        <v>0.2928</v>
      </c>
      <c r="G17" s="103">
        <f>(F17-F16)/F16</f>
        <v>-0.59306108996905071</v>
      </c>
      <c r="H17" s="26" t="s">
        <v>28</v>
      </c>
      <c r="I17" s="86">
        <v>0.4874</v>
      </c>
      <c r="J17" s="86">
        <v>0.4672</v>
      </c>
      <c r="T17" s="35"/>
      <c r="U17" s="36"/>
      <c r="X17" s="35"/>
      <c r="Y17" s="36"/>
    </row>
    <row r="18" spans="1:25" ht="14.4" thickBot="1">
      <c r="A18" s="79">
        <v>2022</v>
      </c>
      <c r="B18" s="101">
        <v>0.6</v>
      </c>
      <c r="C18" s="102">
        <v>0.32519999999999999</v>
      </c>
      <c r="D18" s="103">
        <f>(C18-C17)/C17</f>
        <v>-1.6631387964922906E-2</v>
      </c>
      <c r="E18" s="104">
        <v>0.6</v>
      </c>
      <c r="F18" s="102">
        <v>0.32829999999999998</v>
      </c>
      <c r="G18" s="103">
        <f>(F18-F17)/F17</f>
        <v>0.12124316939890702</v>
      </c>
      <c r="H18" s="26" t="s">
        <v>28</v>
      </c>
      <c r="I18" s="86">
        <v>0.50949999999999995</v>
      </c>
      <c r="J18" s="86">
        <v>0.51470000000000005</v>
      </c>
      <c r="T18" s="37"/>
      <c r="X18" s="37"/>
    </row>
    <row r="19" spans="1:25" ht="14.4" thickBot="1">
      <c r="A19" s="79">
        <v>2023</v>
      </c>
      <c r="B19" s="101">
        <v>0.6</v>
      </c>
      <c r="C19" s="102">
        <v>0.26829999999999998</v>
      </c>
      <c r="D19" s="103">
        <f>(C19-C18)/C18</f>
        <v>-0.17496924969249694</v>
      </c>
      <c r="E19" s="104">
        <v>0.6</v>
      </c>
      <c r="F19" s="102">
        <v>0.25119999999999998</v>
      </c>
      <c r="G19" s="103">
        <f>(F19-F18)/F18</f>
        <v>-0.23484617727688092</v>
      </c>
      <c r="H19" s="26" t="s">
        <v>28</v>
      </c>
      <c r="I19" s="152">
        <v>0.4698</v>
      </c>
      <c r="J19" s="152">
        <v>0.45379999999999998</v>
      </c>
      <c r="T19" s="37"/>
      <c r="X19" s="37"/>
    </row>
    <row r="20" spans="1:25" ht="14.4" thickBot="1">
      <c r="A20" s="78">
        <v>2024</v>
      </c>
      <c r="B20" s="90">
        <v>0.6</v>
      </c>
      <c r="C20" s="91">
        <v>0.26790000000000003</v>
      </c>
      <c r="D20" s="92">
        <f>(C20-C19)/C19</f>
        <v>-1.4908684308608123E-3</v>
      </c>
      <c r="E20" s="93">
        <v>0.6</v>
      </c>
      <c r="F20" s="91">
        <v>0.26219999999999999</v>
      </c>
      <c r="G20" s="92">
        <f>(F20-F19)/F19</f>
        <v>4.3789808917197498E-2</v>
      </c>
      <c r="H20" s="29" t="s">
        <v>28</v>
      </c>
      <c r="I20" s="127">
        <v>0.45800000000000002</v>
      </c>
      <c r="J20" s="127">
        <v>0.42049999999999998</v>
      </c>
      <c r="T20" s="35"/>
      <c r="U20" s="36"/>
      <c r="X20" s="35"/>
      <c r="Y20" s="36"/>
    </row>
    <row r="21" spans="1:25">
      <c r="T21" s="35"/>
      <c r="U21" s="36"/>
      <c r="X21" s="35"/>
      <c r="Y21" s="36"/>
    </row>
    <row r="22" spans="1:25">
      <c r="T22" s="35"/>
      <c r="U22" s="36"/>
      <c r="X22" s="35"/>
      <c r="Y22" s="36"/>
    </row>
    <row r="23" spans="1:25">
      <c r="T23" s="35"/>
      <c r="U23" s="36"/>
      <c r="X23" s="35"/>
      <c r="Y23" s="36"/>
    </row>
    <row r="24" spans="1:25">
      <c r="T24" s="35"/>
      <c r="U24" s="36"/>
      <c r="X24" s="35"/>
      <c r="Y24" s="36"/>
    </row>
    <row r="25" spans="1:25">
      <c r="T25" s="35"/>
      <c r="U25" s="36"/>
      <c r="X25" s="35"/>
      <c r="Y25" s="36"/>
    </row>
    <row r="26" spans="1:25">
      <c r="L26" s="36"/>
      <c r="M26" s="36"/>
    </row>
    <row r="28" spans="1:25">
      <c r="W28" s="37"/>
    </row>
    <row r="29" spans="1:25">
      <c r="W29" s="37"/>
    </row>
    <row r="30" spans="1:25">
      <c r="W30" s="37"/>
    </row>
    <row r="31" spans="1:25">
      <c r="W31" s="37"/>
    </row>
    <row r="32" spans="1:25">
      <c r="W32" s="37"/>
    </row>
    <row r="33" spans="23:23">
      <c r="W33" s="37"/>
    </row>
    <row r="50" spans="1:46" ht="12" customHeight="1"/>
    <row r="51" spans="1:46" ht="19.05" customHeight="1">
      <c r="A51" s="133" t="s">
        <v>24</v>
      </c>
      <c r="B51" s="133"/>
      <c r="C51" s="133"/>
      <c r="D51" s="133"/>
      <c r="E51" s="133"/>
      <c r="F51" s="133"/>
      <c r="G51" s="133"/>
      <c r="H51" s="134"/>
      <c r="I51" s="134"/>
    </row>
    <row r="52" spans="1:46" ht="12.6" thickBot="1"/>
    <row r="53" spans="1:46" s="4" customFormat="1" ht="14.1" customHeight="1" thickBot="1">
      <c r="B53" s="131">
        <v>2019</v>
      </c>
      <c r="C53" s="132"/>
      <c r="D53" s="131">
        <v>2020</v>
      </c>
      <c r="E53" s="132"/>
      <c r="F53" s="131">
        <v>2021</v>
      </c>
      <c r="G53" s="132"/>
      <c r="H53" s="131">
        <v>2022</v>
      </c>
      <c r="I53" s="132"/>
      <c r="J53" s="131">
        <v>2023</v>
      </c>
      <c r="K53" s="132"/>
      <c r="L53" s="131">
        <v>2024</v>
      </c>
      <c r="M53" s="132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</row>
    <row r="54" spans="1:46" s="4" customFormat="1" ht="13.8" thickBot="1">
      <c r="A54" s="80" t="s">
        <v>7</v>
      </c>
      <c r="B54" s="39" t="s">
        <v>8</v>
      </c>
      <c r="C54" s="18" t="s">
        <v>9</v>
      </c>
      <c r="D54" s="39" t="s">
        <v>8</v>
      </c>
      <c r="E54" s="18" t="s">
        <v>9</v>
      </c>
      <c r="F54" s="39" t="s">
        <v>8</v>
      </c>
      <c r="G54" s="18" t="s">
        <v>9</v>
      </c>
      <c r="H54" s="39" t="s">
        <v>8</v>
      </c>
      <c r="I54" s="18" t="s">
        <v>9</v>
      </c>
      <c r="J54" s="39" t="s">
        <v>8</v>
      </c>
      <c r="K54" s="18" t="s">
        <v>9</v>
      </c>
      <c r="L54" s="39" t="s">
        <v>8</v>
      </c>
      <c r="M54" s="18" t="s">
        <v>9</v>
      </c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</row>
    <row r="55" spans="1:46" s="4" customFormat="1" ht="13.2">
      <c r="A55" s="43" t="s">
        <v>0</v>
      </c>
      <c r="B55" s="40">
        <v>901.8</v>
      </c>
      <c r="C55" s="41">
        <v>0.69771760154738871</v>
      </c>
      <c r="D55" s="40">
        <v>832.98</v>
      </c>
      <c r="E55" s="41">
        <v>0.67832247557003256</v>
      </c>
      <c r="F55" s="40">
        <v>435.92</v>
      </c>
      <c r="G55" s="41">
        <v>0.32147492625368734</v>
      </c>
      <c r="H55" s="40">
        <v>424.92000000000007</v>
      </c>
      <c r="I55" s="41">
        <v>0.32523536165327216</v>
      </c>
      <c r="J55" s="40">
        <v>375.29999999999995</v>
      </c>
      <c r="K55" s="41">
        <v>0.2682630450321658</v>
      </c>
      <c r="L55" s="40">
        <v>380.65999999999997</v>
      </c>
      <c r="M55" s="41">
        <v>0.26788177339901476</v>
      </c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</row>
    <row r="56" spans="1:46" s="4" customFormat="1" ht="13.2">
      <c r="A56" s="43" t="s">
        <v>21</v>
      </c>
      <c r="B56" s="44">
        <v>36.200000000000003</v>
      </c>
      <c r="C56" s="45">
        <v>2.8007736943907159E-2</v>
      </c>
      <c r="D56" s="44">
        <v>22.02</v>
      </c>
      <c r="E56" s="45">
        <v>1.7931596091205211E-2</v>
      </c>
      <c r="F56" s="44">
        <v>16.079999999999998</v>
      </c>
      <c r="G56" s="45">
        <v>1.1858407079646017E-2</v>
      </c>
      <c r="H56" s="44">
        <v>21.08</v>
      </c>
      <c r="I56" s="45">
        <v>1.6134711060084194E-2</v>
      </c>
      <c r="J56" s="44">
        <v>19.7</v>
      </c>
      <c r="K56" s="45">
        <v>1.4081486776268764E-2</v>
      </c>
      <c r="L56" s="44">
        <v>27.34</v>
      </c>
      <c r="M56" s="45">
        <v>1.9239971850809289E-2</v>
      </c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</row>
    <row r="57" spans="1:46" s="4" customFormat="1" ht="13.2">
      <c r="A57" s="43" t="s">
        <v>3</v>
      </c>
      <c r="B57" s="44">
        <v>7</v>
      </c>
      <c r="C57" s="45">
        <v>5.415860735009671E-3</v>
      </c>
      <c r="D57" s="44">
        <v>1</v>
      </c>
      <c r="E57" s="45">
        <v>8.1433224755700329E-4</v>
      </c>
      <c r="F57" s="44">
        <v>3</v>
      </c>
      <c r="G57" s="45">
        <v>2.2123893805309734E-3</v>
      </c>
      <c r="H57" s="44">
        <v>2</v>
      </c>
      <c r="I57" s="45">
        <v>1.5308075009567547E-3</v>
      </c>
      <c r="J57" s="44">
        <v>0</v>
      </c>
      <c r="K57" s="45">
        <v>0</v>
      </c>
      <c r="L57" s="44">
        <v>0</v>
      </c>
      <c r="M57" s="45">
        <v>0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</row>
    <row r="58" spans="1:46" s="4" customFormat="1" ht="13.2">
      <c r="A58" s="43" t="s">
        <v>1</v>
      </c>
      <c r="B58" s="44">
        <v>72</v>
      </c>
      <c r="C58" s="45">
        <v>5.5705996131528046E-2</v>
      </c>
      <c r="D58" s="44">
        <v>71</v>
      </c>
      <c r="E58" s="45">
        <v>5.7817589576547229E-2</v>
      </c>
      <c r="F58" s="44">
        <v>38</v>
      </c>
      <c r="G58" s="45">
        <v>2.8023598820058997E-2</v>
      </c>
      <c r="H58" s="44">
        <v>20</v>
      </c>
      <c r="I58" s="45">
        <v>1.5308075009567547E-2</v>
      </c>
      <c r="J58" s="44">
        <v>13</v>
      </c>
      <c r="K58" s="45">
        <v>9.2923516797712644E-3</v>
      </c>
      <c r="L58" s="44">
        <v>7</v>
      </c>
      <c r="M58" s="45">
        <v>4.9261083743842365E-3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</row>
    <row r="59" spans="1:46" s="4" customFormat="1" ht="13.2">
      <c r="A59" s="43" t="s">
        <v>2</v>
      </c>
      <c r="B59" s="44">
        <v>145</v>
      </c>
      <c r="C59" s="45">
        <v>0.11218568665377177</v>
      </c>
      <c r="D59" s="44">
        <v>125</v>
      </c>
      <c r="E59" s="45">
        <v>0.10179153094462541</v>
      </c>
      <c r="F59" s="44">
        <v>31</v>
      </c>
      <c r="G59" s="45">
        <v>2.2861356932153392E-2</v>
      </c>
      <c r="H59" s="44">
        <v>26</v>
      </c>
      <c r="I59" s="45">
        <v>1.9900497512437811E-2</v>
      </c>
      <c r="J59" s="44">
        <v>33</v>
      </c>
      <c r="K59" s="45">
        <v>2.3588277340957826E-2</v>
      </c>
      <c r="L59" s="44">
        <v>34</v>
      </c>
      <c r="M59" s="45">
        <v>2.3926812104152005E-2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</row>
    <row r="60" spans="1:46" s="4" customFormat="1" ht="13.2">
      <c r="A60" s="46" t="s">
        <v>16</v>
      </c>
      <c r="B60" s="44">
        <v>43.5</v>
      </c>
      <c r="C60" s="45">
        <v>3.3655705996131526E-2</v>
      </c>
      <c r="D60" s="44">
        <v>31</v>
      </c>
      <c r="E60" s="45">
        <v>2.5244299674267102E-2</v>
      </c>
      <c r="F60" s="44">
        <v>32</v>
      </c>
      <c r="G60" s="45">
        <v>2.359882005899705E-2</v>
      </c>
      <c r="H60" s="44">
        <v>37.5</v>
      </c>
      <c r="I60" s="45">
        <v>2.8702640642939151E-2</v>
      </c>
      <c r="J60" s="44">
        <v>39</v>
      </c>
      <c r="K60" s="45">
        <v>2.7877055039313797E-2</v>
      </c>
      <c r="L60" s="44">
        <v>30</v>
      </c>
      <c r="M60" s="45">
        <v>2.1111893033075299E-2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</row>
    <row r="61" spans="1:46" s="4" customFormat="1" ht="13.2">
      <c r="A61" s="43" t="s">
        <v>38</v>
      </c>
      <c r="B61" s="44">
        <v>46</v>
      </c>
      <c r="C61" s="45">
        <v>3.5589941972920695E-2</v>
      </c>
      <c r="D61" s="44">
        <v>70</v>
      </c>
      <c r="E61" s="45">
        <v>5.7003257328990226E-2</v>
      </c>
      <c r="F61" s="44">
        <v>11</v>
      </c>
      <c r="G61" s="45">
        <v>8.1120943952802359E-3</v>
      </c>
      <c r="H61" s="44">
        <v>8</v>
      </c>
      <c r="I61" s="45">
        <v>6.1232300038270189E-3</v>
      </c>
      <c r="J61" s="44">
        <v>9</v>
      </c>
      <c r="K61" s="45">
        <v>6.4331665475339528E-3</v>
      </c>
      <c r="L61" s="44">
        <v>11</v>
      </c>
      <c r="M61" s="45">
        <v>7.7410274454609426E-3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</row>
    <row r="62" spans="1:46" s="4" customFormat="1" ht="13.2">
      <c r="A62" s="43" t="s">
        <v>35</v>
      </c>
      <c r="B62" s="44">
        <v>17</v>
      </c>
      <c r="C62" s="45">
        <v>1.3152804642166345E-2</v>
      </c>
      <c r="D62" s="44">
        <v>46</v>
      </c>
      <c r="E62" s="45">
        <v>3.7459283387622153E-2</v>
      </c>
      <c r="F62" s="44">
        <v>782</v>
      </c>
      <c r="G62" s="45">
        <v>0.57669616519174038</v>
      </c>
      <c r="H62" s="44">
        <v>761</v>
      </c>
      <c r="I62" s="45">
        <v>0.58247225411404513</v>
      </c>
      <c r="J62" s="44">
        <v>903</v>
      </c>
      <c r="K62" s="45">
        <v>0.64546104360257328</v>
      </c>
      <c r="L62" s="44">
        <v>931</v>
      </c>
      <c r="M62" s="45">
        <v>0.65517241379310343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</row>
    <row r="63" spans="1:46" s="4" customFormat="1" ht="13.2">
      <c r="A63" s="43" t="s">
        <v>5</v>
      </c>
      <c r="B63" s="44">
        <v>0</v>
      </c>
      <c r="C63" s="45">
        <v>0</v>
      </c>
      <c r="D63" s="44">
        <v>0</v>
      </c>
      <c r="E63" s="45">
        <v>0</v>
      </c>
      <c r="F63" s="44">
        <v>1</v>
      </c>
      <c r="G63" s="45">
        <v>7.3746312684365781E-4</v>
      </c>
      <c r="H63" s="44">
        <v>0</v>
      </c>
      <c r="I63" s="45">
        <v>0</v>
      </c>
      <c r="J63" s="44">
        <v>0</v>
      </c>
      <c r="K63" s="45">
        <v>0</v>
      </c>
      <c r="L63" s="44">
        <v>0</v>
      </c>
      <c r="M63" s="45">
        <v>0</v>
      </c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</row>
    <row r="64" spans="1:46" s="4" customFormat="1" ht="12.75" customHeight="1">
      <c r="A64" s="43" t="s">
        <v>4</v>
      </c>
      <c r="B64" s="44">
        <v>24</v>
      </c>
      <c r="C64" s="45">
        <v>1.8568665377176014E-2</v>
      </c>
      <c r="D64" s="44">
        <v>29</v>
      </c>
      <c r="E64" s="45">
        <v>2.3615635179153095E-2</v>
      </c>
      <c r="F64" s="44">
        <v>6</v>
      </c>
      <c r="G64" s="45">
        <v>4.4247787610619468E-3</v>
      </c>
      <c r="H64" s="44">
        <v>6</v>
      </c>
      <c r="I64" s="45">
        <v>4.5924225028702642E-3</v>
      </c>
      <c r="J64" s="44">
        <v>7</v>
      </c>
      <c r="K64" s="45">
        <v>5.003573981415297E-3</v>
      </c>
      <c r="L64" s="44">
        <v>0</v>
      </c>
      <c r="M64" s="45">
        <v>0</v>
      </c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</row>
    <row r="65" spans="1:56" s="4" customFormat="1" ht="13.8" thickBot="1">
      <c r="A65" s="43" t="s">
        <v>6</v>
      </c>
      <c r="B65" s="81">
        <v>1292.5</v>
      </c>
      <c r="C65" s="82">
        <v>1</v>
      </c>
      <c r="D65" s="81">
        <v>1228</v>
      </c>
      <c r="E65" s="82">
        <v>1</v>
      </c>
      <c r="F65" s="81">
        <v>1356</v>
      </c>
      <c r="G65" s="82">
        <v>1</v>
      </c>
      <c r="H65" s="81">
        <v>1306.5</v>
      </c>
      <c r="I65" s="82">
        <v>1</v>
      </c>
      <c r="J65" s="81">
        <v>1399</v>
      </c>
      <c r="K65" s="82">
        <v>1</v>
      </c>
      <c r="L65" s="81">
        <v>1421</v>
      </c>
      <c r="M65" s="82">
        <v>1</v>
      </c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</row>
    <row r="66" spans="1:56" s="4" customFormat="1" ht="13.2">
      <c r="A66" s="47"/>
      <c r="B66" s="48"/>
      <c r="C66" s="49"/>
      <c r="D66" s="50"/>
      <c r="E66" s="42"/>
      <c r="F66" s="73"/>
      <c r="G66" s="42"/>
      <c r="H66" s="42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</row>
    <row r="67" spans="1:56" s="4" customFormat="1" ht="13.2">
      <c r="A67" s="47"/>
      <c r="B67" s="48"/>
      <c r="C67" s="49"/>
      <c r="D67" s="50"/>
      <c r="E67" s="42"/>
      <c r="F67" s="50"/>
      <c r="G67" s="42"/>
      <c r="H67" s="42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</row>
    <row r="68" spans="1:56" s="4" customFormat="1" ht="13.2">
      <c r="A68" s="47"/>
      <c r="B68" s="48"/>
      <c r="C68" s="49"/>
      <c r="D68" s="50"/>
      <c r="E68" s="42"/>
      <c r="F68" s="50"/>
      <c r="G68" s="42"/>
      <c r="H68" s="42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</row>
    <row r="69" spans="1:56" s="4" customFormat="1" ht="13.2">
      <c r="A69" s="47"/>
      <c r="B69" s="48"/>
      <c r="C69" s="49"/>
      <c r="D69" s="50"/>
      <c r="E69" s="42"/>
      <c r="F69" s="50"/>
      <c r="G69" s="42"/>
      <c r="H69" s="42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</row>
    <row r="70" spans="1:56" s="4" customFormat="1" ht="13.2">
      <c r="A70" s="47"/>
      <c r="B70" s="48"/>
      <c r="C70" s="49"/>
      <c r="D70" s="50"/>
      <c r="E70" s="42"/>
      <c r="F70" s="50"/>
      <c r="G70" s="42"/>
      <c r="H70" s="42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</row>
    <row r="71" spans="1:56" s="4" customFormat="1" ht="13.2">
      <c r="A71" s="47"/>
      <c r="B71" s="48"/>
      <c r="C71" s="49"/>
      <c r="D71" s="50"/>
      <c r="E71" s="42"/>
      <c r="F71" s="50"/>
      <c r="G71" s="42"/>
      <c r="H71" s="42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</row>
    <row r="86" spans="1:51" ht="41.1" customHeight="1">
      <c r="A86" s="51"/>
      <c r="B86" s="130" t="s">
        <v>39</v>
      </c>
      <c r="C86" s="130"/>
      <c r="D86" s="130"/>
      <c r="E86" s="130"/>
      <c r="F86" s="130"/>
      <c r="G86" s="51"/>
      <c r="H86" s="52"/>
      <c r="I86" s="52"/>
    </row>
    <row r="87" spans="1:51" ht="12.6" thickBot="1"/>
    <row r="88" spans="1:51" s="4" customFormat="1" ht="13.8" thickBot="1">
      <c r="A88" s="3"/>
      <c r="C88" s="3"/>
      <c r="D88" s="53">
        <v>2019</v>
      </c>
      <c r="E88" s="53">
        <v>2020</v>
      </c>
      <c r="F88" s="53">
        <v>2021</v>
      </c>
      <c r="G88" s="53">
        <v>2022</v>
      </c>
      <c r="H88" s="53">
        <v>2023</v>
      </c>
      <c r="I88" s="53">
        <v>2024</v>
      </c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</row>
    <row r="89" spans="1:51" s="4" customFormat="1" ht="13.2">
      <c r="A89" s="3"/>
      <c r="B89" s="43" t="s">
        <v>21</v>
      </c>
      <c r="C89" s="54"/>
      <c r="D89" s="55">
        <v>33</v>
      </c>
      <c r="E89" s="64">
        <v>28</v>
      </c>
      <c r="F89" s="64">
        <v>22</v>
      </c>
      <c r="G89" s="64">
        <v>19</v>
      </c>
      <c r="H89" s="64">
        <v>19</v>
      </c>
      <c r="I89" s="64">
        <v>20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</row>
    <row r="90" spans="1:51" s="4" customFormat="1" ht="13.2">
      <c r="A90" s="3"/>
      <c r="B90" s="43" t="s">
        <v>3</v>
      </c>
      <c r="C90" s="56"/>
      <c r="D90" s="57">
        <v>13</v>
      </c>
      <c r="E90" s="64">
        <v>7</v>
      </c>
      <c r="F90" s="64">
        <v>12</v>
      </c>
      <c r="G90" s="64">
        <v>8</v>
      </c>
      <c r="H90" s="64">
        <v>12</v>
      </c>
      <c r="I90" s="64">
        <v>8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</row>
    <row r="91" spans="1:51" s="4" customFormat="1" ht="13.2">
      <c r="A91" s="3"/>
      <c r="B91" s="43" t="s">
        <v>49</v>
      </c>
      <c r="C91" s="56"/>
      <c r="D91" s="57">
        <v>33</v>
      </c>
      <c r="E91" s="64">
        <v>26</v>
      </c>
      <c r="F91" s="64">
        <v>31</v>
      </c>
      <c r="G91" s="64">
        <v>27</v>
      </c>
      <c r="H91" s="64">
        <v>20</v>
      </c>
      <c r="I91" s="64">
        <v>29</v>
      </c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</row>
    <row r="92" spans="1:51" s="4" customFormat="1" ht="13.2">
      <c r="A92" s="3"/>
      <c r="B92" s="43" t="s">
        <v>2</v>
      </c>
      <c r="C92" s="56"/>
      <c r="D92" s="57">
        <v>36</v>
      </c>
      <c r="E92" s="64">
        <v>27</v>
      </c>
      <c r="F92" s="64">
        <v>23</v>
      </c>
      <c r="G92" s="64">
        <v>16</v>
      </c>
      <c r="H92" s="64">
        <v>23</v>
      </c>
      <c r="I92" s="64">
        <v>36</v>
      </c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</row>
    <row r="93" spans="1:51" s="4" customFormat="1" ht="15" customHeight="1">
      <c r="A93" s="3"/>
      <c r="B93" s="46" t="s">
        <v>16</v>
      </c>
      <c r="C93" s="56"/>
      <c r="D93" s="57">
        <v>89</v>
      </c>
      <c r="E93" s="64">
        <v>71</v>
      </c>
      <c r="F93" s="64">
        <v>79</v>
      </c>
      <c r="G93" s="64">
        <v>83</v>
      </c>
      <c r="H93" s="64">
        <v>71</v>
      </c>
      <c r="I93" s="64">
        <v>71</v>
      </c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</row>
    <row r="94" spans="1:51" s="4" customFormat="1" ht="15" customHeight="1">
      <c r="A94" s="3"/>
      <c r="B94" s="43" t="s">
        <v>35</v>
      </c>
      <c r="C94" s="56"/>
      <c r="D94" s="57">
        <v>143</v>
      </c>
      <c r="E94" s="64">
        <v>144</v>
      </c>
      <c r="F94" s="64">
        <v>157</v>
      </c>
      <c r="G94" s="64">
        <v>166</v>
      </c>
      <c r="H94" s="64">
        <v>159</v>
      </c>
      <c r="I94" s="64">
        <v>155</v>
      </c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</row>
    <row r="95" spans="1:51" s="4" customFormat="1" ht="13.2">
      <c r="A95" s="3"/>
      <c r="B95" s="43" t="s">
        <v>5</v>
      </c>
      <c r="C95" s="56"/>
      <c r="D95" s="57">
        <v>11</v>
      </c>
      <c r="E95" s="64">
        <v>19</v>
      </c>
      <c r="F95" s="64">
        <v>4</v>
      </c>
      <c r="G95" s="64">
        <v>6</v>
      </c>
      <c r="H95" s="64">
        <v>12</v>
      </c>
      <c r="I95" s="64">
        <v>16</v>
      </c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</row>
    <row r="96" spans="1:51" s="4" customFormat="1" ht="12.75" customHeight="1" thickBot="1">
      <c r="A96" s="3"/>
      <c r="B96" s="43" t="s">
        <v>4</v>
      </c>
      <c r="C96" s="54"/>
      <c r="D96" s="58">
        <v>9</v>
      </c>
      <c r="E96" s="65">
        <v>9</v>
      </c>
      <c r="F96" s="65">
        <v>6</v>
      </c>
      <c r="G96" s="65">
        <v>4</v>
      </c>
      <c r="H96" s="65">
        <v>3</v>
      </c>
      <c r="I96" s="65">
        <v>4</v>
      </c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</row>
    <row r="97" spans="1:63" s="4" customFormat="1" ht="12.75" customHeight="1">
      <c r="A97" s="3"/>
      <c r="B97" s="3"/>
      <c r="C97" s="3"/>
      <c r="D97" s="3"/>
      <c r="E97" s="3"/>
      <c r="F97" s="3"/>
      <c r="G97" s="3"/>
      <c r="H97" s="38"/>
      <c r="I97" s="38">
        <v>4</v>
      </c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</row>
    <row r="99" spans="1:63" ht="17.399999999999999">
      <c r="B99" s="130" t="s">
        <v>40</v>
      </c>
      <c r="C99" s="130"/>
      <c r="D99" s="130"/>
      <c r="E99" s="130"/>
      <c r="F99" s="130"/>
    </row>
    <row r="100" spans="1:63" ht="18.75" customHeight="1">
      <c r="BE100" s="5"/>
      <c r="BF100" s="5"/>
      <c r="BG100" s="5"/>
      <c r="BH100" s="5"/>
      <c r="BI100" s="5"/>
      <c r="BJ100" s="5"/>
      <c r="BK100" s="5"/>
    </row>
    <row r="101" spans="1:63" ht="13.2">
      <c r="C101" s="128">
        <v>19.59</v>
      </c>
      <c r="D101" s="47" t="s">
        <v>41</v>
      </c>
      <c r="BE101" s="5"/>
      <c r="BF101" s="5"/>
      <c r="BG101" s="5"/>
      <c r="BH101" s="5"/>
      <c r="BI101" s="5"/>
      <c r="BJ101" s="5"/>
      <c r="BK101" s="5"/>
    </row>
    <row r="102" spans="1:63" ht="13.2">
      <c r="C102" s="96">
        <v>38.369999999999997</v>
      </c>
      <c r="D102" s="47" t="s">
        <v>42</v>
      </c>
      <c r="BE102" s="5"/>
      <c r="BF102" s="5"/>
      <c r="BG102" s="5"/>
      <c r="BH102" s="5"/>
      <c r="BI102" s="5"/>
      <c r="BJ102" s="5"/>
      <c r="BK102" s="5"/>
    </row>
    <row r="103" spans="1:63">
      <c r="BE103" s="5"/>
      <c r="BF103" s="5"/>
      <c r="BG103" s="5"/>
      <c r="BH103" s="5"/>
      <c r="BI103" s="5"/>
      <c r="BJ103" s="5"/>
      <c r="BK103" s="5"/>
    </row>
  </sheetData>
  <mergeCells count="16">
    <mergeCell ref="L53:M53"/>
    <mergeCell ref="B99:F99"/>
    <mergeCell ref="B86:F86"/>
    <mergeCell ref="F53:G53"/>
    <mergeCell ref="D53:E53"/>
    <mergeCell ref="B53:C53"/>
    <mergeCell ref="J53:K53"/>
    <mergeCell ref="A2:I2"/>
    <mergeCell ref="A3:I3"/>
    <mergeCell ref="A10:I10"/>
    <mergeCell ref="A11:G11"/>
    <mergeCell ref="B12:D12"/>
    <mergeCell ref="E12:G12"/>
    <mergeCell ref="I12:J12"/>
    <mergeCell ref="H53:I53"/>
    <mergeCell ref="A51:I51"/>
  </mergeCells>
  <phoneticPr fontId="3" type="noConversion"/>
  <pageMargins left="0.75" right="0.75" top="0.92" bottom="0.49" header="0.5" footer="0.4"/>
  <pageSetup orientation="portrait" r:id="rId1"/>
  <headerFooter alignWithMargins="0"/>
  <rowBreaks count="1" manualBreakCount="1">
    <brk id="5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103"/>
  <sheetViews>
    <sheetView showGridLines="0" topLeftCell="B1" zoomScaleNormal="100" zoomScaleSheetLayoutView="100" workbookViewId="0">
      <selection activeCell="G101" sqref="G101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875" style="3" customWidth="1"/>
    <col min="9" max="9" width="11.375" style="3" customWidth="1"/>
    <col min="10" max="13" width="11.375" style="5" customWidth="1"/>
    <col min="14" max="56" width="5.125" style="5" customWidth="1"/>
    <col min="57" max="61" width="5.125" style="3" customWidth="1"/>
    <col min="62" max="16384" width="11.375" style="3"/>
  </cols>
  <sheetData>
    <row r="1" spans="1:56" ht="15" customHeight="1">
      <c r="F1" s="4"/>
    </row>
    <row r="2" spans="1:56" ht="22.8">
      <c r="A2" s="135" t="s">
        <v>32</v>
      </c>
      <c r="B2" s="135"/>
      <c r="C2" s="135"/>
      <c r="D2" s="135"/>
      <c r="E2" s="135"/>
      <c r="F2" s="135"/>
      <c r="G2" s="135"/>
      <c r="H2" s="138"/>
      <c r="I2" s="138"/>
      <c r="J2" s="6"/>
    </row>
    <row r="3" spans="1:56" ht="15.75" customHeight="1">
      <c r="A3" s="137" t="s">
        <v>20</v>
      </c>
      <c r="B3" s="137"/>
      <c r="C3" s="137"/>
      <c r="D3" s="137"/>
      <c r="E3" s="137"/>
      <c r="F3" s="137"/>
      <c r="G3" s="137"/>
      <c r="H3" s="138"/>
      <c r="I3" s="138"/>
      <c r="J3" s="6"/>
    </row>
    <row r="4" spans="1:56" ht="6.75" customHeight="1">
      <c r="F4" s="4"/>
    </row>
    <row r="5" spans="1:56" ht="13.8" thickBot="1">
      <c r="F5" s="4"/>
    </row>
    <row r="6" spans="1:56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49">
        <v>2023</v>
      </c>
      <c r="H6" s="7">
        <v>2024</v>
      </c>
      <c r="I6" s="129"/>
      <c r="J6" s="129"/>
      <c r="K6" s="105"/>
      <c r="L6" s="10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6" s="1" customFormat="1" ht="14.4" thickBot="1">
      <c r="A7" s="9" t="s">
        <v>15</v>
      </c>
      <c r="B7" s="10">
        <v>0.78400000000000003</v>
      </c>
      <c r="C7" s="10">
        <v>0.81430000000000002</v>
      </c>
      <c r="D7" s="10">
        <v>0.58494208494208499</v>
      </c>
      <c r="E7" s="10">
        <v>1</v>
      </c>
      <c r="F7" s="10">
        <v>1</v>
      </c>
      <c r="G7" s="155">
        <v>0.77</v>
      </c>
      <c r="H7" s="156">
        <v>0.62</v>
      </c>
      <c r="I7" s="153"/>
      <c r="J7" s="153"/>
      <c r="K7" s="154"/>
      <c r="L7" s="15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6" ht="15" customHeight="1">
      <c r="D8" s="12" t="s">
        <v>44</v>
      </c>
    </row>
    <row r="9" spans="1:56" ht="15" customHeight="1"/>
    <row r="10" spans="1:56" ht="17.399999999999999">
      <c r="A10" s="139" t="s">
        <v>26</v>
      </c>
      <c r="B10" s="139"/>
      <c r="C10" s="139"/>
      <c r="D10" s="139"/>
      <c r="E10" s="139"/>
      <c r="F10" s="139"/>
      <c r="G10" s="139"/>
      <c r="H10" s="134"/>
      <c r="I10" s="134"/>
    </row>
    <row r="11" spans="1:56" ht="12" customHeight="1" thickBot="1">
      <c r="A11" s="140"/>
      <c r="B11" s="140"/>
      <c r="C11" s="140"/>
      <c r="D11" s="140"/>
      <c r="E11" s="140"/>
      <c r="F11" s="140"/>
      <c r="G11" s="140"/>
      <c r="H11" s="13"/>
    </row>
    <row r="12" spans="1:56" s="1" customFormat="1" ht="14.4" thickBot="1">
      <c r="B12" s="141" t="s">
        <v>10</v>
      </c>
      <c r="C12" s="142"/>
      <c r="D12" s="143"/>
      <c r="E12" s="141" t="s">
        <v>13</v>
      </c>
      <c r="F12" s="144"/>
      <c r="G12" s="145"/>
      <c r="H12" s="14" t="s">
        <v>22</v>
      </c>
      <c r="I12" s="146" t="s">
        <v>25</v>
      </c>
      <c r="J12" s="13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6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6" ht="14.4" thickBot="1">
      <c r="A14" s="79">
        <v>2018</v>
      </c>
      <c r="B14" s="23">
        <v>0.6</v>
      </c>
      <c r="C14" s="24">
        <v>0.69179999999999997</v>
      </c>
      <c r="D14" s="89">
        <v>5.6000000000000001E-2</v>
      </c>
      <c r="E14" s="23">
        <v>0.6</v>
      </c>
      <c r="F14" s="24">
        <v>0.68140000000000001</v>
      </c>
      <c r="G14" s="89">
        <v>7.0000000000000007E-2</v>
      </c>
      <c r="H14" s="26" t="s">
        <v>27</v>
      </c>
      <c r="I14" s="86">
        <v>0.75929999999999997</v>
      </c>
      <c r="J14" s="86">
        <v>0.71540000000000004</v>
      </c>
      <c r="T14" s="35"/>
      <c r="U14" s="36"/>
      <c r="X14" s="35"/>
      <c r="Y14" s="36"/>
    </row>
    <row r="15" spans="1:56" s="88" customFormat="1" ht="14.4" thickBot="1">
      <c r="A15" s="79">
        <v>2019</v>
      </c>
      <c r="B15" s="101">
        <v>0.6</v>
      </c>
      <c r="C15" s="102">
        <v>0.64829999999999999</v>
      </c>
      <c r="D15" s="103">
        <f t="shared" ref="D15" si="0">(C15-C14)/C14</f>
        <v>-6.2879444926279254E-2</v>
      </c>
      <c r="E15" s="104">
        <v>0.6</v>
      </c>
      <c r="F15" s="102">
        <v>0.65590000000000004</v>
      </c>
      <c r="G15" s="103">
        <f t="shared" ref="G15" si="1">(F15-F14)/F14</f>
        <v>-3.742295274434982E-2</v>
      </c>
      <c r="H15" s="26" t="s">
        <v>27</v>
      </c>
      <c r="I15" s="86">
        <v>0.73650000000000004</v>
      </c>
      <c r="J15" s="86">
        <v>0.69230000000000003</v>
      </c>
      <c r="K15" s="36"/>
      <c r="L15" s="36"/>
      <c r="M15" s="36"/>
      <c r="N15" s="36"/>
      <c r="O15" s="36"/>
      <c r="P15" s="36"/>
      <c r="Q15" s="36"/>
      <c r="R15" s="36"/>
      <c r="S15" s="36"/>
      <c r="T15" s="35"/>
      <c r="U15" s="36"/>
      <c r="V15" s="36"/>
      <c r="W15" s="36"/>
      <c r="X15" s="35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</row>
    <row r="16" spans="1:56" ht="14.4" thickBot="1">
      <c r="A16" s="79">
        <v>2020</v>
      </c>
      <c r="B16" s="101">
        <v>0.6</v>
      </c>
      <c r="C16" s="102">
        <v>0.6383918315252074</v>
      </c>
      <c r="D16" s="103">
        <f>(C16-C15)/C15</f>
        <v>-1.5283307843270999E-2</v>
      </c>
      <c r="E16" s="104">
        <v>0.6</v>
      </c>
      <c r="F16" s="102">
        <v>0.62835103640301126</v>
      </c>
      <c r="G16" s="103">
        <f>(F16-F15)/F15</f>
        <v>-4.200177404633141E-2</v>
      </c>
      <c r="H16" s="26" t="s">
        <v>27</v>
      </c>
      <c r="I16" s="86">
        <v>0.73740000000000006</v>
      </c>
      <c r="J16" s="86">
        <v>0.70799999999999996</v>
      </c>
      <c r="T16" s="35"/>
      <c r="U16" s="36"/>
      <c r="X16" s="35"/>
      <c r="Y16" s="36"/>
    </row>
    <row r="17" spans="1:25" ht="14.4" thickBot="1">
      <c r="A17" s="79">
        <v>2021</v>
      </c>
      <c r="B17" s="101">
        <v>0.6</v>
      </c>
      <c r="C17" s="102">
        <v>0.154</v>
      </c>
      <c r="D17" s="103">
        <f>(C17-C16)/C16</f>
        <v>-0.758768843216442</v>
      </c>
      <c r="E17" s="104">
        <v>0.6</v>
      </c>
      <c r="F17" s="102">
        <v>0.12609999999999999</v>
      </c>
      <c r="G17" s="103">
        <f>(F17-F16)/F16</f>
        <v>-0.79931599902841244</v>
      </c>
      <c r="H17" s="26" t="s">
        <v>28</v>
      </c>
      <c r="I17" s="86">
        <v>0.48699999999999999</v>
      </c>
      <c r="J17" s="86">
        <f>'Central&amp;IndianSch'!J17</f>
        <v>0.4672</v>
      </c>
      <c r="T17" s="35"/>
      <c r="U17" s="36"/>
      <c r="X17" s="35"/>
      <c r="Y17" s="36"/>
    </row>
    <row r="18" spans="1:25" ht="14.4" thickBot="1">
      <c r="A18" s="79">
        <v>2022</v>
      </c>
      <c r="B18" s="101">
        <v>0.6</v>
      </c>
      <c r="C18" s="102">
        <v>0.25640000000000002</v>
      </c>
      <c r="D18" s="103">
        <f>(C18-C17)/C17</f>
        <v>0.66493506493506505</v>
      </c>
      <c r="E18" s="104">
        <v>0.6</v>
      </c>
      <c r="F18" s="102">
        <v>0.28570000000000001</v>
      </c>
      <c r="G18" s="103">
        <f>(F18-F17)/F17</f>
        <v>1.2656621728786679</v>
      </c>
      <c r="H18" s="26" t="s">
        <v>28</v>
      </c>
      <c r="I18" s="86">
        <v>0.51</v>
      </c>
      <c r="J18" s="86">
        <v>0.51470000000000005</v>
      </c>
      <c r="T18" s="37"/>
      <c r="X18" s="37"/>
    </row>
    <row r="19" spans="1:25" ht="14.4" thickBot="1">
      <c r="A19" s="79">
        <v>2023</v>
      </c>
      <c r="B19" s="101">
        <v>0.6</v>
      </c>
      <c r="C19" s="102">
        <v>0.1845</v>
      </c>
      <c r="D19" s="103">
        <f>(C19-C18)/C18</f>
        <v>-0.28042121684867399</v>
      </c>
      <c r="E19" s="104">
        <v>0.6</v>
      </c>
      <c r="F19" s="102">
        <v>0.18909999999999999</v>
      </c>
      <c r="G19" s="103">
        <f>(F19-F18)/F18</f>
        <v>-0.3381169058452923</v>
      </c>
      <c r="H19" s="26" t="s">
        <v>28</v>
      </c>
      <c r="I19" s="152">
        <v>0.4698</v>
      </c>
      <c r="J19" s="152">
        <v>0.45379999999999998</v>
      </c>
      <c r="T19" s="37"/>
      <c r="X19" s="37"/>
    </row>
    <row r="20" spans="1:25" ht="14.4" thickBot="1">
      <c r="A20" s="78">
        <v>2024</v>
      </c>
      <c r="B20" s="90">
        <v>0.6</v>
      </c>
      <c r="C20" s="91">
        <v>0.29820000000000002</v>
      </c>
      <c r="D20" s="92">
        <f>(C20-C19)/C19</f>
        <v>0.61626016260162619</v>
      </c>
      <c r="E20" s="93">
        <v>0.6</v>
      </c>
      <c r="F20" s="91">
        <v>0.41699999999999998</v>
      </c>
      <c r="G20" s="92">
        <f>(F20-F19)/F19</f>
        <v>1.2051824431517715</v>
      </c>
      <c r="H20" s="29" t="s">
        <v>28</v>
      </c>
      <c r="I20" s="127">
        <v>0.4698</v>
      </c>
      <c r="J20" s="127">
        <v>0.45379999999999998</v>
      </c>
      <c r="T20" s="35"/>
      <c r="U20" s="36"/>
      <c r="X20" s="35"/>
      <c r="Y20" s="36"/>
    </row>
    <row r="21" spans="1:25">
      <c r="T21" s="35"/>
      <c r="U21" s="36"/>
      <c r="X21" s="35"/>
      <c r="Y21" s="36"/>
    </row>
    <row r="22" spans="1:25">
      <c r="T22" s="35"/>
      <c r="U22" s="36"/>
      <c r="X22" s="35"/>
      <c r="Y22" s="36"/>
    </row>
    <row r="23" spans="1:25">
      <c r="T23" s="35"/>
      <c r="U23" s="36"/>
      <c r="X23" s="35"/>
      <c r="Y23" s="36"/>
    </row>
    <row r="24" spans="1:25">
      <c r="T24" s="35"/>
      <c r="U24" s="36"/>
      <c r="X24" s="35"/>
      <c r="Y24" s="36"/>
    </row>
    <row r="25" spans="1:25">
      <c r="T25" s="35"/>
      <c r="U25" s="36"/>
      <c r="X25" s="35"/>
      <c r="Y25" s="36"/>
    </row>
    <row r="26" spans="1:25">
      <c r="L26" s="36"/>
      <c r="M26" s="36"/>
    </row>
    <row r="28" spans="1:25">
      <c r="W28" s="37"/>
    </row>
    <row r="29" spans="1:25">
      <c r="W29" s="37"/>
    </row>
    <row r="30" spans="1:25">
      <c r="W30" s="37"/>
    </row>
    <row r="31" spans="1:25">
      <c r="W31" s="37"/>
    </row>
    <row r="32" spans="1:25">
      <c r="W32" s="37"/>
    </row>
    <row r="33" spans="23:23">
      <c r="W33" s="37"/>
    </row>
    <row r="50" spans="1:46" ht="12" customHeight="1"/>
    <row r="51" spans="1:46" ht="19.05" customHeight="1">
      <c r="A51" s="133" t="s">
        <v>24</v>
      </c>
      <c r="B51" s="133"/>
      <c r="C51" s="133"/>
      <c r="D51" s="133"/>
      <c r="E51" s="133"/>
      <c r="F51" s="133"/>
      <c r="G51" s="133"/>
      <c r="H51" s="134"/>
      <c r="I51" s="134"/>
    </row>
    <row r="52" spans="1:46" ht="12.6" thickBot="1"/>
    <row r="53" spans="1:46" s="4" customFormat="1" ht="14.1" customHeight="1" thickBot="1">
      <c r="B53" s="131">
        <v>2019</v>
      </c>
      <c r="C53" s="132"/>
      <c r="D53" s="131">
        <v>2020</v>
      </c>
      <c r="E53" s="132"/>
      <c r="F53" s="131">
        <v>2021</v>
      </c>
      <c r="G53" s="132"/>
      <c r="H53" s="131">
        <v>2022</v>
      </c>
      <c r="I53" s="132"/>
      <c r="J53" s="131">
        <v>2023</v>
      </c>
      <c r="K53" s="132"/>
      <c r="L53" s="131">
        <v>2024</v>
      </c>
      <c r="M53" s="132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</row>
    <row r="54" spans="1:46" s="4" customFormat="1" ht="13.8" thickBot="1">
      <c r="A54" s="80" t="s">
        <v>7</v>
      </c>
      <c r="B54" s="39" t="s">
        <v>8</v>
      </c>
      <c r="C54" s="18" t="s">
        <v>9</v>
      </c>
      <c r="D54" s="39" t="s">
        <v>8</v>
      </c>
      <c r="E54" s="18" t="s">
        <v>9</v>
      </c>
      <c r="F54" s="39" t="s">
        <v>8</v>
      </c>
      <c r="G54" s="18" t="s">
        <v>9</v>
      </c>
      <c r="H54" s="39" t="s">
        <v>8</v>
      </c>
      <c r="I54" s="18" t="s">
        <v>9</v>
      </c>
      <c r="J54" s="39" t="s">
        <v>8</v>
      </c>
      <c r="K54" s="18" t="s">
        <v>9</v>
      </c>
      <c r="L54" s="39" t="s">
        <v>8</v>
      </c>
      <c r="M54" s="18" t="s">
        <v>9</v>
      </c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</row>
    <row r="55" spans="1:46" s="4" customFormat="1" ht="13.2">
      <c r="A55" s="43" t="s">
        <v>0</v>
      </c>
      <c r="B55" s="40">
        <v>1630.88</v>
      </c>
      <c r="C55" s="41">
        <f>B55/B65</f>
        <v>0.64833233949513025</v>
      </c>
      <c r="D55" s="40">
        <v>1000.36</v>
      </c>
      <c r="E55" s="41">
        <f>D55/D65</f>
        <v>0.6383918315252074</v>
      </c>
      <c r="F55" s="40">
        <v>33.42</v>
      </c>
      <c r="G55" s="41">
        <f>F55/F65</f>
        <v>0.13809917355371901</v>
      </c>
      <c r="H55" s="40">
        <v>20</v>
      </c>
      <c r="I55" s="41">
        <f>H55/H65</f>
        <v>0.25641025641025639</v>
      </c>
      <c r="J55" s="40">
        <v>19</v>
      </c>
      <c r="K55" s="41">
        <v>0.18446601941747573</v>
      </c>
      <c r="L55" s="40">
        <v>34</v>
      </c>
      <c r="M55" s="41">
        <v>0.2982456140350877</v>
      </c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</row>
    <row r="56" spans="1:46" s="4" customFormat="1" ht="13.2">
      <c r="A56" s="43" t="s">
        <v>21</v>
      </c>
      <c r="B56" s="44">
        <v>91.12</v>
      </c>
      <c r="C56" s="45">
        <f>B56/B65</f>
        <v>3.6223414828065993E-2</v>
      </c>
      <c r="D56" s="44">
        <v>42.639999999999986</v>
      </c>
      <c r="E56" s="45">
        <f>D56/D65</f>
        <v>2.7211231652839812E-2</v>
      </c>
      <c r="F56" s="44">
        <v>0.57999999999999996</v>
      </c>
      <c r="G56" s="45">
        <f>F56/F65</f>
        <v>2.3966942148760328E-3</v>
      </c>
      <c r="H56" s="44">
        <v>0</v>
      </c>
      <c r="I56" s="45">
        <f>H56/H65</f>
        <v>0</v>
      </c>
      <c r="J56" s="44">
        <v>2</v>
      </c>
      <c r="K56" s="45">
        <v>1.9417475728155338E-2</v>
      </c>
      <c r="L56" s="44">
        <v>4</v>
      </c>
      <c r="M56" s="45">
        <v>3.5087719298245612E-2</v>
      </c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</row>
    <row r="57" spans="1:46" s="4" customFormat="1" ht="13.2">
      <c r="A57" s="43" t="s">
        <v>3</v>
      </c>
      <c r="B57" s="44">
        <v>8</v>
      </c>
      <c r="C57" s="45">
        <f>B57/B65</f>
        <v>3.1802822500496919E-3</v>
      </c>
      <c r="D57" s="44">
        <v>12</v>
      </c>
      <c r="E57" s="45">
        <f>D57/D65</f>
        <v>7.6579451180599873E-3</v>
      </c>
      <c r="F57" s="44">
        <v>0</v>
      </c>
      <c r="G57" s="45">
        <f>F57/F65</f>
        <v>0</v>
      </c>
      <c r="H57" s="44">
        <v>0</v>
      </c>
      <c r="I57" s="45">
        <f>H57/H65</f>
        <v>0</v>
      </c>
      <c r="J57" s="44">
        <v>0</v>
      </c>
      <c r="K57" s="45">
        <v>0</v>
      </c>
      <c r="L57" s="44">
        <v>0</v>
      </c>
      <c r="M57" s="45">
        <v>0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</row>
    <row r="58" spans="1:46" s="4" customFormat="1" ht="13.2">
      <c r="A58" s="43" t="s">
        <v>1</v>
      </c>
      <c r="B58" s="44">
        <v>132</v>
      </c>
      <c r="C58" s="45">
        <f>B58/B65</f>
        <v>5.2474657125819918E-2</v>
      </c>
      <c r="D58" s="44">
        <v>90</v>
      </c>
      <c r="E58" s="45">
        <f>D58/D65</f>
        <v>5.7434588385449903E-2</v>
      </c>
      <c r="F58" s="44">
        <v>0</v>
      </c>
      <c r="G58" s="45">
        <f>F58/F65</f>
        <v>0</v>
      </c>
      <c r="H58" s="44">
        <v>1</v>
      </c>
      <c r="I58" s="45">
        <f>H58/H65</f>
        <v>1.282051282051282E-2</v>
      </c>
      <c r="J58" s="44">
        <v>5</v>
      </c>
      <c r="K58" s="45">
        <v>4.8543689320388349E-2</v>
      </c>
      <c r="L58" s="44">
        <v>9</v>
      </c>
      <c r="M58" s="45">
        <v>7.8947368421052627E-2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</row>
    <row r="59" spans="1:46" s="4" customFormat="1" ht="13.2">
      <c r="A59" s="43" t="s">
        <v>2</v>
      </c>
      <c r="B59" s="44">
        <v>176</v>
      </c>
      <c r="C59" s="45">
        <f>B59/B65</f>
        <v>6.9966209501093224E-2</v>
      </c>
      <c r="D59" s="44">
        <v>161</v>
      </c>
      <c r="E59" s="45">
        <f>D59/D65</f>
        <v>0.10274409700063816</v>
      </c>
      <c r="F59" s="44">
        <v>1</v>
      </c>
      <c r="G59" s="45">
        <f>F59/F65</f>
        <v>4.1322314049586778E-3</v>
      </c>
      <c r="H59" s="44">
        <v>5</v>
      </c>
      <c r="I59" s="45">
        <f>H59/H65</f>
        <v>6.4102564102564097E-2</v>
      </c>
      <c r="J59" s="44">
        <v>2</v>
      </c>
      <c r="K59" s="45">
        <v>1.9417475728155338E-2</v>
      </c>
      <c r="L59" s="44">
        <v>0</v>
      </c>
      <c r="M59" s="45">
        <v>0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</row>
    <row r="60" spans="1:46" s="4" customFormat="1" ht="12.75" customHeight="1">
      <c r="A60" s="46" t="s">
        <v>16</v>
      </c>
      <c r="B60" s="44">
        <v>40.5</v>
      </c>
      <c r="C60" s="45">
        <f>B60/B65</f>
        <v>1.6100178890876567E-2</v>
      </c>
      <c r="D60" s="44">
        <v>29</v>
      </c>
      <c r="E60" s="45">
        <f>D60/D65</f>
        <v>1.8506700701978303E-2</v>
      </c>
      <c r="F60" s="44">
        <v>2</v>
      </c>
      <c r="G60" s="45">
        <f>F60/F65</f>
        <v>8.2644628099173556E-3</v>
      </c>
      <c r="H60" s="44">
        <v>2</v>
      </c>
      <c r="I60" s="45">
        <f>H60/H65</f>
        <v>2.564102564102564E-2</v>
      </c>
      <c r="J60" s="44">
        <v>0</v>
      </c>
      <c r="K60" s="45">
        <v>0</v>
      </c>
      <c r="L60" s="44">
        <v>2</v>
      </c>
      <c r="M60" s="45">
        <v>1.7543859649122806E-2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</row>
    <row r="61" spans="1:46" s="4" customFormat="1" ht="13.2">
      <c r="A61" s="43" t="s">
        <v>38</v>
      </c>
      <c r="B61" s="44">
        <v>186</v>
      </c>
      <c r="C61" s="45">
        <f>B61/B65</f>
        <v>7.394156231365534E-2</v>
      </c>
      <c r="D61" s="44">
        <v>82</v>
      </c>
      <c r="E61" s="45">
        <f>D61/D65</f>
        <v>5.2329291640076582E-2</v>
      </c>
      <c r="F61" s="44">
        <v>0</v>
      </c>
      <c r="G61" s="45">
        <f>F61/F65</f>
        <v>0</v>
      </c>
      <c r="H61" s="44">
        <v>0</v>
      </c>
      <c r="I61" s="45">
        <f>H61/H65</f>
        <v>0</v>
      </c>
      <c r="J61" s="44">
        <v>0</v>
      </c>
      <c r="K61" s="45">
        <v>0</v>
      </c>
      <c r="L61" s="44">
        <v>0</v>
      </c>
      <c r="M61" s="45">
        <v>0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</row>
    <row r="62" spans="1:46" s="4" customFormat="1" ht="13.2">
      <c r="A62" s="43" t="s">
        <v>35</v>
      </c>
      <c r="B62" s="44">
        <v>220</v>
      </c>
      <c r="C62" s="45">
        <f>B62/B65</f>
        <v>8.745776187636653E-2</v>
      </c>
      <c r="D62" s="44">
        <v>149</v>
      </c>
      <c r="E62" s="45">
        <f>D62/D65</f>
        <v>9.5086151882578171E-2</v>
      </c>
      <c r="F62" s="44">
        <v>200</v>
      </c>
      <c r="G62" s="45">
        <f>F62/F65</f>
        <v>0.82644628099173556</v>
      </c>
      <c r="H62" s="44">
        <v>50</v>
      </c>
      <c r="I62" s="45">
        <f>H62/H65</f>
        <v>0.64102564102564108</v>
      </c>
      <c r="J62" s="44">
        <v>75</v>
      </c>
      <c r="K62" s="45">
        <v>0.72815533980582525</v>
      </c>
      <c r="L62" s="44">
        <v>63</v>
      </c>
      <c r="M62" s="45">
        <v>0.55263157894736847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</row>
    <row r="63" spans="1:46" s="4" customFormat="1" ht="13.2">
      <c r="A63" s="43" t="s">
        <v>5</v>
      </c>
      <c r="B63" s="44">
        <v>6</v>
      </c>
      <c r="C63" s="45">
        <f>B63/B65</f>
        <v>2.3852116875372688E-3</v>
      </c>
      <c r="D63" s="44">
        <v>0</v>
      </c>
      <c r="E63" s="45">
        <f>D63/D65</f>
        <v>0</v>
      </c>
      <c r="F63" s="44">
        <v>0</v>
      </c>
      <c r="G63" s="45">
        <f>F63/F65</f>
        <v>0</v>
      </c>
      <c r="H63" s="44">
        <v>0</v>
      </c>
      <c r="I63" s="45">
        <f>H63/H65</f>
        <v>0</v>
      </c>
      <c r="J63" s="44">
        <v>0</v>
      </c>
      <c r="K63" s="45">
        <v>0</v>
      </c>
      <c r="L63" s="44">
        <v>0</v>
      </c>
      <c r="M63" s="45">
        <v>0</v>
      </c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</row>
    <row r="64" spans="1:46" s="4" customFormat="1" ht="13.2">
      <c r="A64" s="43" t="s">
        <v>4</v>
      </c>
      <c r="B64" s="44">
        <v>25</v>
      </c>
      <c r="C64" s="45">
        <f>B64/B65</f>
        <v>9.9383820314052872E-3</v>
      </c>
      <c r="D64" s="44">
        <v>1</v>
      </c>
      <c r="E64" s="45">
        <f>D64/D65</f>
        <v>6.3816209317166565E-4</v>
      </c>
      <c r="F64" s="44">
        <v>5</v>
      </c>
      <c r="G64" s="45">
        <f>F64/F65</f>
        <v>2.0661157024793389E-2</v>
      </c>
      <c r="H64" s="44">
        <v>0</v>
      </c>
      <c r="I64" s="45">
        <f>H64/H65</f>
        <v>0</v>
      </c>
      <c r="J64" s="44">
        <v>0</v>
      </c>
      <c r="K64" s="45">
        <v>0</v>
      </c>
      <c r="L64" s="44">
        <v>2</v>
      </c>
      <c r="M64" s="45">
        <v>1.7543859649122806E-2</v>
      </c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</row>
    <row r="65" spans="1:56" s="4" customFormat="1" ht="13.8" thickBot="1">
      <c r="A65" s="43" t="s">
        <v>6</v>
      </c>
      <c r="B65" s="81">
        <f t="shared" ref="B65:I65" si="2">SUM(B55:B64)</f>
        <v>2515.5</v>
      </c>
      <c r="C65" s="82">
        <f t="shared" si="2"/>
        <v>1</v>
      </c>
      <c r="D65" s="81">
        <f t="shared" si="2"/>
        <v>1567</v>
      </c>
      <c r="E65" s="82">
        <f t="shared" si="2"/>
        <v>1</v>
      </c>
      <c r="F65" s="81">
        <f t="shared" si="2"/>
        <v>242</v>
      </c>
      <c r="G65" s="82">
        <f t="shared" si="2"/>
        <v>1</v>
      </c>
      <c r="H65" s="81">
        <f t="shared" si="2"/>
        <v>78</v>
      </c>
      <c r="I65" s="82">
        <f t="shared" si="2"/>
        <v>1</v>
      </c>
      <c r="J65" s="81">
        <v>103</v>
      </c>
      <c r="K65" s="82">
        <v>1</v>
      </c>
      <c r="L65" s="81">
        <v>114</v>
      </c>
      <c r="M65" s="82">
        <v>1</v>
      </c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</row>
    <row r="66" spans="1:56" s="4" customFormat="1" ht="13.2">
      <c r="A66" s="47"/>
      <c r="B66" s="48"/>
      <c r="C66" s="49"/>
      <c r="D66" s="50"/>
      <c r="E66" s="42"/>
      <c r="F66" s="50"/>
      <c r="G66" s="42"/>
      <c r="H66" s="42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</row>
    <row r="67" spans="1:56" s="4" customFormat="1" ht="13.2">
      <c r="A67" s="47"/>
      <c r="B67" s="48"/>
      <c r="C67" s="49"/>
      <c r="D67" s="50"/>
      <c r="E67" s="42"/>
      <c r="F67" s="50"/>
      <c r="G67" s="42"/>
      <c r="H67" s="42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</row>
    <row r="68" spans="1:56" s="4" customFormat="1" ht="13.2">
      <c r="A68" s="47"/>
      <c r="B68" s="48"/>
      <c r="C68" s="49"/>
      <c r="D68" s="50"/>
      <c r="E68" s="42"/>
      <c r="F68" s="50"/>
      <c r="G68" s="42"/>
      <c r="H68" s="42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</row>
    <row r="69" spans="1:56" s="4" customFormat="1" ht="13.2">
      <c r="A69" s="47"/>
      <c r="B69" s="48"/>
      <c r="C69" s="49"/>
      <c r="D69" s="50"/>
      <c r="E69" s="42"/>
      <c r="F69" s="50"/>
      <c r="G69" s="42"/>
      <c r="H69" s="42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</row>
    <row r="70" spans="1:56" s="4" customFormat="1" ht="13.2">
      <c r="A70" s="47"/>
      <c r="B70" s="48"/>
      <c r="C70" s="49"/>
      <c r="D70" s="50"/>
      <c r="E70" s="42"/>
      <c r="F70" s="50"/>
      <c r="G70" s="42"/>
      <c r="H70" s="42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</row>
    <row r="71" spans="1:56" s="4" customFormat="1" ht="13.2">
      <c r="A71" s="47"/>
      <c r="B71" s="48"/>
      <c r="C71" s="49"/>
      <c r="D71" s="50"/>
      <c r="E71" s="42"/>
      <c r="F71" s="50"/>
      <c r="G71" s="42"/>
      <c r="H71" s="42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</row>
    <row r="85" spans="1:51" ht="15" customHeight="1"/>
    <row r="86" spans="1:51" ht="41.1" customHeight="1">
      <c r="A86" s="51"/>
      <c r="B86" s="130" t="s">
        <v>39</v>
      </c>
      <c r="C86" s="130"/>
      <c r="D86" s="130"/>
      <c r="E86" s="130"/>
      <c r="F86" s="130"/>
      <c r="G86" s="51"/>
      <c r="H86" s="52"/>
      <c r="I86" s="52"/>
    </row>
    <row r="87" spans="1:51" ht="12.6" thickBot="1"/>
    <row r="88" spans="1:51" s="4" customFormat="1" ht="13.8" thickBot="1">
      <c r="C88" s="3"/>
      <c r="D88" s="53">
        <v>2019</v>
      </c>
      <c r="E88" s="53">
        <v>2020</v>
      </c>
      <c r="F88" s="53">
        <v>2021</v>
      </c>
      <c r="G88" s="53">
        <v>2022</v>
      </c>
      <c r="H88" s="53">
        <v>2023</v>
      </c>
      <c r="I88" s="53">
        <v>2024</v>
      </c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</row>
    <row r="89" spans="1:51" s="4" customFormat="1" ht="13.2">
      <c r="B89" s="43" t="s">
        <v>21</v>
      </c>
      <c r="C89" s="54"/>
      <c r="D89" s="55">
        <v>46</v>
      </c>
      <c r="E89" s="64">
        <v>30</v>
      </c>
      <c r="F89" s="64">
        <v>30</v>
      </c>
      <c r="G89" s="64">
        <v>1</v>
      </c>
      <c r="H89" s="64">
        <v>1</v>
      </c>
      <c r="I89" s="64">
        <v>1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</row>
    <row r="90" spans="1:51" s="4" customFormat="1" ht="13.2">
      <c r="B90" s="43" t="s">
        <v>3</v>
      </c>
      <c r="C90" s="56"/>
      <c r="D90" s="57">
        <v>19</v>
      </c>
      <c r="E90" s="64">
        <v>14</v>
      </c>
      <c r="F90" s="64">
        <v>14</v>
      </c>
      <c r="G90" s="64">
        <v>1</v>
      </c>
      <c r="H90" s="64">
        <v>1</v>
      </c>
      <c r="I90" s="64">
        <v>0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</row>
    <row r="91" spans="1:51" s="4" customFormat="1" ht="13.2">
      <c r="B91" s="43" t="s">
        <v>49</v>
      </c>
      <c r="C91" s="56"/>
      <c r="D91" s="57">
        <v>87</v>
      </c>
      <c r="E91" s="64">
        <v>62</v>
      </c>
      <c r="F91" s="64">
        <v>62</v>
      </c>
      <c r="G91" s="64">
        <v>5</v>
      </c>
      <c r="H91" s="64">
        <v>2</v>
      </c>
      <c r="I91" s="64">
        <v>3</v>
      </c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</row>
    <row r="92" spans="1:51" s="4" customFormat="1" ht="13.2">
      <c r="B92" s="43" t="s">
        <v>2</v>
      </c>
      <c r="C92" s="56"/>
      <c r="D92" s="57">
        <v>68</v>
      </c>
      <c r="E92" s="64">
        <v>35</v>
      </c>
      <c r="F92" s="64">
        <v>35</v>
      </c>
      <c r="G92" s="64">
        <v>2</v>
      </c>
      <c r="H92" s="64">
        <v>2</v>
      </c>
      <c r="I92" s="64">
        <v>2</v>
      </c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</row>
    <row r="93" spans="1:51" s="4" customFormat="1" ht="12.75" customHeight="1">
      <c r="B93" s="46" t="s">
        <v>16</v>
      </c>
      <c r="C93" s="56"/>
      <c r="D93" s="57">
        <v>174</v>
      </c>
      <c r="E93" s="64">
        <v>117</v>
      </c>
      <c r="F93" s="64">
        <v>117</v>
      </c>
      <c r="G93" s="64">
        <v>2</v>
      </c>
      <c r="H93" s="64">
        <v>6</v>
      </c>
      <c r="I93" s="64">
        <v>10</v>
      </c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</row>
    <row r="94" spans="1:51" s="4" customFormat="1" ht="12.75" customHeight="1">
      <c r="B94" s="43" t="s">
        <v>35</v>
      </c>
      <c r="C94" s="56"/>
      <c r="D94" s="57">
        <v>277</v>
      </c>
      <c r="E94" s="64">
        <v>207</v>
      </c>
      <c r="F94" s="64">
        <v>207</v>
      </c>
      <c r="G94" s="64">
        <v>12</v>
      </c>
      <c r="H94" s="64">
        <v>17</v>
      </c>
      <c r="I94" s="64">
        <v>16</v>
      </c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</row>
    <row r="95" spans="1:51" s="4" customFormat="1" ht="15" customHeight="1">
      <c r="B95" s="43" t="s">
        <v>5</v>
      </c>
      <c r="C95" s="56"/>
      <c r="D95" s="57">
        <v>28</v>
      </c>
      <c r="E95" s="64">
        <v>17</v>
      </c>
      <c r="F95" s="64">
        <v>17</v>
      </c>
      <c r="G95" s="64">
        <v>0</v>
      </c>
      <c r="H95" s="64">
        <v>1</v>
      </c>
      <c r="I95" s="64">
        <v>1</v>
      </c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</row>
    <row r="96" spans="1:51" s="4" customFormat="1" ht="15" customHeight="1" thickBot="1">
      <c r="B96" s="43" t="s">
        <v>4</v>
      </c>
      <c r="C96" s="54"/>
      <c r="D96" s="58">
        <v>3</v>
      </c>
      <c r="E96" s="65">
        <v>4</v>
      </c>
      <c r="F96" s="65">
        <v>4</v>
      </c>
      <c r="G96" s="65">
        <v>1</v>
      </c>
      <c r="H96" s="65">
        <v>1</v>
      </c>
      <c r="I96" s="65">
        <v>1</v>
      </c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</row>
    <row r="97" spans="2:63" s="4" customFormat="1" ht="13.2">
      <c r="B97" s="3"/>
      <c r="C97" s="3"/>
      <c r="D97" s="3"/>
      <c r="E97" s="3"/>
      <c r="F97" s="3"/>
      <c r="G97" s="3"/>
      <c r="H97" s="3"/>
      <c r="I97" s="38">
        <v>1</v>
      </c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</row>
    <row r="99" spans="2:63" ht="17.399999999999999">
      <c r="B99" s="130" t="s">
        <v>40</v>
      </c>
      <c r="C99" s="130"/>
      <c r="D99" s="130"/>
      <c r="E99" s="130"/>
      <c r="F99" s="130"/>
    </row>
    <row r="100" spans="2:63" ht="18.75" customHeight="1">
      <c r="BE100" s="5"/>
      <c r="BF100" s="5"/>
      <c r="BG100" s="5"/>
      <c r="BH100" s="5"/>
      <c r="BI100" s="5"/>
      <c r="BJ100" s="5"/>
      <c r="BK100" s="5"/>
    </row>
    <row r="101" spans="2:63" ht="13.2">
      <c r="C101" s="128">
        <v>13.9</v>
      </c>
      <c r="D101" s="47" t="s">
        <v>41</v>
      </c>
      <c r="BE101" s="5"/>
      <c r="BF101" s="5"/>
      <c r="BG101" s="5"/>
      <c r="BH101" s="5"/>
      <c r="BI101" s="5"/>
      <c r="BJ101" s="5"/>
      <c r="BK101" s="5"/>
    </row>
    <row r="102" spans="2:63" ht="13.2">
      <c r="C102" s="96">
        <v>34.17</v>
      </c>
      <c r="D102" s="47" t="s">
        <v>42</v>
      </c>
      <c r="BE102" s="5"/>
      <c r="BF102" s="5"/>
      <c r="BG102" s="5"/>
      <c r="BH102" s="5"/>
      <c r="BI102" s="5"/>
      <c r="BJ102" s="5"/>
      <c r="BK102" s="5"/>
    </row>
    <row r="103" spans="2:63">
      <c r="BE103" s="5"/>
      <c r="BF103" s="5"/>
      <c r="BG103" s="5"/>
      <c r="BH103" s="5"/>
      <c r="BI103" s="5"/>
      <c r="BJ103" s="5"/>
      <c r="BK103" s="5"/>
    </row>
  </sheetData>
  <mergeCells count="16">
    <mergeCell ref="L53:M53"/>
    <mergeCell ref="J53:K53"/>
    <mergeCell ref="A2:I2"/>
    <mergeCell ref="A3:I3"/>
    <mergeCell ref="A10:I10"/>
    <mergeCell ref="A11:G11"/>
    <mergeCell ref="B12:D12"/>
    <mergeCell ref="E12:G12"/>
    <mergeCell ref="I12:J12"/>
    <mergeCell ref="B86:F86"/>
    <mergeCell ref="B99:F99"/>
    <mergeCell ref="F53:G53"/>
    <mergeCell ref="D53:E53"/>
    <mergeCell ref="A51:I51"/>
    <mergeCell ref="B53:C53"/>
    <mergeCell ref="H53:I53"/>
  </mergeCells>
  <phoneticPr fontId="3" type="noConversion"/>
  <pageMargins left="0.75" right="0.75" top="0.92" bottom="0.49" header="0.5" footer="0.4"/>
  <pageSetup orientation="portrait" r:id="rId1"/>
  <headerFooter alignWithMargins="0"/>
  <rowBreaks count="1" manualBreakCount="1">
    <brk id="50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3"/>
  <sheetViews>
    <sheetView showGridLines="0" topLeftCell="C1" zoomScaleNormal="100" zoomScaleSheetLayoutView="100" workbookViewId="0">
      <selection activeCell="K95" sqref="K95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75" style="3" customWidth="1"/>
    <col min="9" max="9" width="11.375" style="3" customWidth="1"/>
    <col min="10" max="11" width="11.375" style="5" customWidth="1"/>
    <col min="12" max="12" width="11.125" style="5" bestFit="1" customWidth="1"/>
    <col min="13" max="13" width="7.875" style="5" bestFit="1" customWidth="1"/>
    <col min="14" max="51" width="5.125" style="5" customWidth="1"/>
    <col min="52" max="56" width="11.375" style="5" customWidth="1"/>
    <col min="57" max="16384" width="11.375" style="3"/>
  </cols>
  <sheetData>
    <row r="1" spans="1:63" ht="15" customHeight="1"/>
    <row r="2" spans="1:63" ht="22.8">
      <c r="A2" s="135" t="s">
        <v>47</v>
      </c>
      <c r="B2" s="135"/>
      <c r="C2" s="135"/>
      <c r="D2" s="135"/>
      <c r="E2" s="135"/>
      <c r="F2" s="135"/>
      <c r="G2" s="135"/>
      <c r="H2" s="138"/>
      <c r="I2" s="138"/>
      <c r="J2" s="6"/>
    </row>
    <row r="3" spans="1:63" ht="15.75" customHeight="1">
      <c r="A3" s="137" t="s">
        <v>20</v>
      </c>
      <c r="B3" s="137"/>
      <c r="C3" s="137"/>
      <c r="D3" s="137"/>
      <c r="E3" s="137"/>
      <c r="F3" s="137"/>
      <c r="G3" s="137"/>
      <c r="H3" s="138"/>
      <c r="I3" s="138"/>
      <c r="J3" s="6"/>
    </row>
    <row r="4" spans="1:63" ht="6.75" customHeight="1">
      <c r="F4" s="4"/>
    </row>
    <row r="5" spans="1:63" ht="13.8" thickBot="1">
      <c r="F5" s="4"/>
    </row>
    <row r="6" spans="1:63" s="1" customFormat="1" ht="14.4" thickBot="1">
      <c r="A6" s="7" t="s">
        <v>14</v>
      </c>
      <c r="B6" s="8">
        <v>2019</v>
      </c>
      <c r="C6" s="8">
        <v>2020</v>
      </c>
      <c r="D6" s="8">
        <v>2021</v>
      </c>
      <c r="E6" s="8">
        <v>2022</v>
      </c>
      <c r="F6" s="8">
        <v>2023</v>
      </c>
      <c r="G6" s="7">
        <v>2024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63" s="1" customFormat="1" ht="13.8">
      <c r="A7" s="9" t="s">
        <v>15</v>
      </c>
      <c r="B7" s="10">
        <v>0.78690000000000004</v>
      </c>
      <c r="C7" s="10">
        <v>1</v>
      </c>
      <c r="D7" s="10">
        <v>0.79700000000000004</v>
      </c>
      <c r="E7" s="10">
        <v>1</v>
      </c>
      <c r="F7" s="10">
        <v>0.91</v>
      </c>
      <c r="G7" s="11">
        <v>0.89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63" ht="15" customHeight="1">
      <c r="D8" s="12"/>
    </row>
    <row r="9" spans="1:63" ht="17.399999999999999">
      <c r="A9" s="139" t="s">
        <v>26</v>
      </c>
      <c r="B9" s="139"/>
      <c r="C9" s="139"/>
      <c r="D9" s="139"/>
      <c r="E9" s="139"/>
      <c r="F9" s="139"/>
      <c r="G9" s="139"/>
      <c r="H9" s="134"/>
      <c r="I9" s="134"/>
    </row>
    <row r="10" spans="1:63" ht="12" customHeight="1" thickBot="1">
      <c r="A10" s="140"/>
      <c r="B10" s="140"/>
      <c r="C10" s="140"/>
      <c r="D10" s="140"/>
      <c r="E10" s="140"/>
      <c r="F10" s="140"/>
      <c r="G10" s="140"/>
      <c r="H10" s="13"/>
    </row>
    <row r="11" spans="1:63" s="1" customFormat="1" ht="14.4" thickBot="1">
      <c r="B11" s="141" t="s">
        <v>10</v>
      </c>
      <c r="C11" s="142"/>
      <c r="D11" s="143"/>
      <c r="E11" s="141" t="s">
        <v>13</v>
      </c>
      <c r="F11" s="144"/>
      <c r="G11" s="145"/>
      <c r="H11" s="14" t="s">
        <v>22</v>
      </c>
      <c r="I11" s="146" t="s">
        <v>25</v>
      </c>
      <c r="J11" s="138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63" s="1" customFormat="1" ht="14.4" thickBot="1">
      <c r="A12" s="15"/>
      <c r="B12" s="16" t="s">
        <v>11</v>
      </c>
      <c r="C12" s="17" t="s">
        <v>12</v>
      </c>
      <c r="D12" s="18" t="s">
        <v>19</v>
      </c>
      <c r="E12" s="19" t="s">
        <v>11</v>
      </c>
      <c r="F12" s="17" t="s">
        <v>12</v>
      </c>
      <c r="G12" s="18" t="s">
        <v>19</v>
      </c>
      <c r="H12" s="20" t="s">
        <v>23</v>
      </c>
      <c r="I12" s="1" t="s">
        <v>17</v>
      </c>
      <c r="J12" s="1" t="s">
        <v>18</v>
      </c>
      <c r="K12" s="2"/>
      <c r="L12" s="2"/>
      <c r="M12" s="2"/>
      <c r="N12" s="2"/>
      <c r="O12" s="2"/>
      <c r="P12" s="2"/>
      <c r="Q12" s="2"/>
      <c r="R12" s="2"/>
      <c r="S12" s="2"/>
      <c r="T12" s="21"/>
      <c r="U12" s="2"/>
      <c r="V12" s="2"/>
      <c r="W12" s="2"/>
      <c r="X12" s="21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63" s="31" customFormat="1" ht="14.4" thickBot="1">
      <c r="A13" s="70">
        <v>2019</v>
      </c>
      <c r="B13" s="72">
        <v>0.6</v>
      </c>
      <c r="C13" s="24">
        <v>0.73929999999999996</v>
      </c>
      <c r="D13" s="25"/>
      <c r="E13" s="23">
        <v>0.6</v>
      </c>
      <c r="F13" s="24">
        <v>0.71089999999999998</v>
      </c>
      <c r="G13" s="25"/>
      <c r="H13" s="26" t="s">
        <v>27</v>
      </c>
      <c r="I13" s="86">
        <v>0.73650000000000004</v>
      </c>
      <c r="J13" s="86">
        <v>0.69230000000000003</v>
      </c>
      <c r="K13" s="21"/>
      <c r="L13" s="21"/>
      <c r="M13" s="21"/>
      <c r="N13" s="21"/>
      <c r="O13" s="21"/>
      <c r="P13" s="21"/>
      <c r="Q13" s="21"/>
      <c r="R13" s="21"/>
      <c r="S13" s="30"/>
      <c r="T13" s="21"/>
      <c r="U13" s="21"/>
      <c r="V13" s="21"/>
      <c r="W13" s="30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</row>
    <row r="14" spans="1:63" s="5" customFormat="1" ht="14.4" thickBot="1">
      <c r="A14" s="70">
        <v>2020</v>
      </c>
      <c r="B14" s="71">
        <v>0.6</v>
      </c>
      <c r="C14" s="62">
        <v>0.70792005921539602</v>
      </c>
      <c r="D14" s="103">
        <f>(C14-C13)/C13</f>
        <v>-4.2445476511029263E-2</v>
      </c>
      <c r="E14" s="61">
        <v>0.6</v>
      </c>
      <c r="F14" s="62">
        <v>0.66019441778964494</v>
      </c>
      <c r="G14" s="103">
        <f>(F14-F13)/F13</f>
        <v>-7.1325899859832662E-2</v>
      </c>
      <c r="H14" s="26" t="s">
        <v>27</v>
      </c>
      <c r="I14" s="86">
        <v>0.73740000000000006</v>
      </c>
      <c r="J14" s="86">
        <v>0.70799999999999996</v>
      </c>
      <c r="T14" s="35"/>
      <c r="U14" s="36"/>
      <c r="X14" s="35"/>
      <c r="Y14" s="36"/>
      <c r="BE14" s="3"/>
      <c r="BF14" s="3"/>
      <c r="BG14" s="3"/>
      <c r="BH14" s="3"/>
      <c r="BI14" s="3"/>
      <c r="BJ14" s="3"/>
      <c r="BK14" s="3"/>
    </row>
    <row r="15" spans="1:63" s="5" customFormat="1" ht="14.4" thickBot="1">
      <c r="A15" s="70">
        <v>2021</v>
      </c>
      <c r="B15" s="71">
        <v>0.6</v>
      </c>
      <c r="C15" s="62">
        <v>0.18459999999999999</v>
      </c>
      <c r="D15" s="103">
        <f>(C15-C14)/C14</f>
        <v>-0.73923609368465082</v>
      </c>
      <c r="E15" s="61">
        <v>0.6</v>
      </c>
      <c r="F15" s="62">
        <v>0.15989999999999999</v>
      </c>
      <c r="G15" s="103">
        <f>(F15-F14)/F14</f>
        <v>-0.75779861857155484</v>
      </c>
      <c r="H15" s="26" t="s">
        <v>28</v>
      </c>
      <c r="I15" s="86">
        <f>'Century Plaza'!I17</f>
        <v>0.48699999999999999</v>
      </c>
      <c r="J15" s="86">
        <f>'Century Plaza'!J17</f>
        <v>0.4672</v>
      </c>
      <c r="T15" s="35"/>
      <c r="U15" s="36"/>
      <c r="X15" s="35"/>
      <c r="Y15" s="36"/>
      <c r="BE15" s="3"/>
      <c r="BF15" s="3"/>
      <c r="BG15" s="3"/>
      <c r="BH15" s="3"/>
      <c r="BI15" s="3"/>
      <c r="BJ15" s="3"/>
      <c r="BK15" s="3"/>
    </row>
    <row r="16" spans="1:63" s="5" customFormat="1" ht="14.4" thickBot="1">
      <c r="A16" s="70">
        <v>2022</v>
      </c>
      <c r="B16" s="71">
        <v>0.6</v>
      </c>
      <c r="C16" s="62">
        <v>0.22109999999999999</v>
      </c>
      <c r="D16" s="103">
        <f>(C16-C15)/C15</f>
        <v>0.19772481040086679</v>
      </c>
      <c r="E16" s="61">
        <v>0.6</v>
      </c>
      <c r="F16" s="62">
        <v>0.20960000000000001</v>
      </c>
      <c r="G16" s="103">
        <f>(F16-F15)/F15</f>
        <v>0.31081926203877441</v>
      </c>
      <c r="H16" s="26" t="s">
        <v>28</v>
      </c>
      <c r="I16" s="86">
        <v>0.50949999999999995</v>
      </c>
      <c r="J16" s="86">
        <v>0.51470000000000005</v>
      </c>
      <c r="T16" s="37"/>
      <c r="X16" s="37"/>
      <c r="BE16" s="3"/>
      <c r="BF16" s="3"/>
      <c r="BG16" s="3"/>
      <c r="BH16" s="3"/>
      <c r="BI16" s="3"/>
      <c r="BJ16" s="3"/>
      <c r="BK16" s="3"/>
    </row>
    <row r="17" spans="1:63" s="5" customFormat="1" ht="14.4" thickBot="1">
      <c r="A17" s="70">
        <v>2023</v>
      </c>
      <c r="B17" s="71">
        <v>0.6</v>
      </c>
      <c r="C17" s="62">
        <v>7.4999999999999997E-2</v>
      </c>
      <c r="D17" s="103">
        <f>(C17-C16)/C16</f>
        <v>-0.66078697421981014</v>
      </c>
      <c r="E17" s="61">
        <v>0.6</v>
      </c>
      <c r="F17" s="62">
        <v>7.6499999999999999E-2</v>
      </c>
      <c r="G17" s="103">
        <f>(F17-F16)/F16</f>
        <v>-0.6350190839694656</v>
      </c>
      <c r="H17" s="26" t="s">
        <v>28</v>
      </c>
      <c r="I17" s="152">
        <v>0.4698</v>
      </c>
      <c r="J17" s="152">
        <v>0.45379999999999998</v>
      </c>
      <c r="T17" s="37"/>
      <c r="X17" s="37"/>
      <c r="BE17" s="3"/>
      <c r="BF17" s="3"/>
      <c r="BG17" s="3"/>
      <c r="BH17" s="3"/>
      <c r="BI17" s="3"/>
      <c r="BJ17" s="3"/>
      <c r="BK17" s="3"/>
    </row>
    <row r="18" spans="1:63" s="5" customFormat="1" ht="14.4" thickBot="1">
      <c r="A18" s="95">
        <v>2024</v>
      </c>
      <c r="B18" s="97">
        <v>0.6</v>
      </c>
      <c r="C18" s="98">
        <v>0.1181</v>
      </c>
      <c r="D18" s="92">
        <f>(C18-C17)/C17</f>
        <v>0.57466666666666666</v>
      </c>
      <c r="E18" s="99">
        <v>0.6</v>
      </c>
      <c r="F18" s="98">
        <v>0.1263</v>
      </c>
      <c r="G18" s="92">
        <f>(F18-F17)/F17</f>
        <v>0.65098039215686276</v>
      </c>
      <c r="H18" s="29" t="s">
        <v>28</v>
      </c>
      <c r="I18" s="127">
        <v>0.45800000000000002</v>
      </c>
      <c r="J18" s="127">
        <v>0.42049999999999998</v>
      </c>
      <c r="T18" s="35"/>
      <c r="U18" s="36"/>
      <c r="X18" s="35"/>
      <c r="Y18" s="36"/>
      <c r="BE18" s="3"/>
      <c r="BF18" s="3"/>
      <c r="BG18" s="3"/>
      <c r="BH18" s="3"/>
      <c r="BI18" s="3"/>
      <c r="BJ18" s="3"/>
      <c r="BK18" s="3"/>
    </row>
    <row r="19" spans="1:63" s="5" customFormat="1">
      <c r="A19" s="3"/>
      <c r="B19" s="3"/>
      <c r="C19" s="3"/>
      <c r="D19" s="3"/>
      <c r="E19" s="3"/>
      <c r="F19" s="3"/>
      <c r="G19" s="3"/>
      <c r="H19" s="3"/>
      <c r="I19" s="3"/>
      <c r="T19" s="35"/>
      <c r="U19" s="36"/>
      <c r="X19" s="35"/>
      <c r="Y19" s="36"/>
      <c r="BE19" s="3"/>
      <c r="BF19" s="3"/>
      <c r="BG19" s="3"/>
      <c r="BH19" s="3"/>
      <c r="BI19" s="3"/>
      <c r="BJ19" s="3"/>
      <c r="BK19" s="3"/>
    </row>
    <row r="20" spans="1:63" s="5" customFormat="1">
      <c r="A20" s="3"/>
      <c r="B20" s="3"/>
      <c r="C20" s="3"/>
      <c r="D20" s="3"/>
      <c r="E20" s="3"/>
      <c r="F20" s="3"/>
      <c r="G20" s="3"/>
      <c r="H20" s="3"/>
      <c r="I20" s="3"/>
      <c r="T20" s="35"/>
      <c r="U20" s="36"/>
      <c r="X20" s="35"/>
      <c r="Y20" s="36"/>
      <c r="BE20" s="3"/>
      <c r="BF20" s="3"/>
      <c r="BG20" s="3"/>
      <c r="BH20" s="3"/>
      <c r="BI20" s="3"/>
      <c r="BJ20" s="3"/>
      <c r="BK20" s="3"/>
    </row>
    <row r="21" spans="1:63" s="5" customFormat="1">
      <c r="A21" s="3"/>
      <c r="B21" s="3"/>
      <c r="C21" s="3"/>
      <c r="D21" s="3"/>
      <c r="E21" s="3"/>
      <c r="F21" s="3"/>
      <c r="G21" s="3"/>
      <c r="H21" s="3"/>
      <c r="I21" s="3"/>
      <c r="T21" s="35"/>
      <c r="U21" s="36"/>
      <c r="X21" s="35"/>
      <c r="Y21" s="36"/>
      <c r="BE21" s="3"/>
      <c r="BF21" s="3"/>
      <c r="BG21" s="3"/>
      <c r="BH21" s="3"/>
      <c r="BI21" s="3"/>
      <c r="BJ21" s="3"/>
      <c r="BK21" s="3"/>
    </row>
    <row r="22" spans="1:63" s="5" customFormat="1">
      <c r="A22" s="3"/>
      <c r="B22" s="3"/>
      <c r="C22" s="3"/>
      <c r="D22" s="3"/>
      <c r="E22" s="3"/>
      <c r="F22" s="3"/>
      <c r="G22" s="3"/>
      <c r="H22" s="3"/>
      <c r="I22" s="3"/>
      <c r="T22" s="35"/>
      <c r="U22" s="36"/>
      <c r="X22" s="35"/>
      <c r="Y22" s="36"/>
      <c r="BE22" s="3"/>
      <c r="BF22" s="3"/>
      <c r="BG22" s="3"/>
      <c r="BH22" s="3"/>
      <c r="BI22" s="3"/>
      <c r="BJ22" s="3"/>
      <c r="BK22" s="3"/>
    </row>
    <row r="23" spans="1:63" s="5" customFormat="1">
      <c r="A23" s="3"/>
      <c r="B23" s="3"/>
      <c r="C23" s="3"/>
      <c r="D23" s="3"/>
      <c r="E23" s="3"/>
      <c r="F23" s="3"/>
      <c r="G23" s="3"/>
      <c r="H23" s="3"/>
      <c r="I23" s="3"/>
      <c r="T23" s="35"/>
      <c r="U23" s="36"/>
      <c r="X23" s="35"/>
      <c r="Y23" s="36"/>
      <c r="BE23" s="3"/>
      <c r="BF23" s="3"/>
      <c r="BG23" s="3"/>
      <c r="BH23" s="3"/>
      <c r="BI23" s="3"/>
      <c r="BJ23" s="3"/>
      <c r="BK23" s="3"/>
    </row>
    <row r="24" spans="1:63" s="5" customFormat="1">
      <c r="A24" s="3"/>
      <c r="B24" s="3"/>
      <c r="C24" s="3"/>
      <c r="D24" s="3"/>
      <c r="E24" s="3"/>
      <c r="F24" s="3"/>
      <c r="G24" s="3"/>
      <c r="H24" s="3"/>
      <c r="I24" s="3"/>
      <c r="T24" s="35"/>
      <c r="U24" s="36"/>
      <c r="X24" s="35"/>
      <c r="Y24" s="36"/>
      <c r="BE24" s="3"/>
      <c r="BF24" s="3"/>
      <c r="BG24" s="3"/>
      <c r="BH24" s="3"/>
      <c r="BI24" s="3"/>
      <c r="BJ24" s="3"/>
      <c r="BK24" s="3"/>
    </row>
    <row r="25" spans="1:63" s="5" customFormat="1">
      <c r="A25" s="3"/>
      <c r="B25" s="3"/>
      <c r="C25" s="3"/>
      <c r="D25" s="3"/>
      <c r="E25" s="3"/>
      <c r="F25" s="3"/>
      <c r="G25" s="3"/>
      <c r="H25" s="3"/>
      <c r="I25" s="3"/>
      <c r="T25" s="35"/>
      <c r="U25" s="36"/>
      <c r="X25" s="35"/>
      <c r="Y25" s="36"/>
      <c r="BE25" s="3"/>
      <c r="BF25" s="3"/>
      <c r="BG25" s="3"/>
      <c r="BH25" s="3"/>
      <c r="BI25" s="3"/>
      <c r="BJ25" s="3"/>
      <c r="BK25" s="3"/>
    </row>
    <row r="26" spans="1:63" s="5" customFormat="1">
      <c r="A26" s="3"/>
      <c r="B26" s="3"/>
      <c r="C26" s="3"/>
      <c r="D26" s="3"/>
      <c r="E26" s="3"/>
      <c r="F26" s="3"/>
      <c r="G26" s="3"/>
      <c r="H26" s="3"/>
      <c r="I26" s="3"/>
      <c r="L26" s="36"/>
      <c r="M26" s="36"/>
      <c r="BE26" s="3"/>
      <c r="BF26" s="3"/>
      <c r="BG26" s="3"/>
      <c r="BH26" s="3"/>
      <c r="BI26" s="3"/>
      <c r="BJ26" s="3"/>
      <c r="BK26" s="3"/>
    </row>
    <row r="28" spans="1:63" s="5" customFormat="1">
      <c r="A28" s="3"/>
      <c r="B28" s="3"/>
      <c r="C28" s="3"/>
      <c r="D28" s="3"/>
      <c r="E28" s="3"/>
      <c r="F28" s="3"/>
      <c r="G28" s="3"/>
      <c r="H28" s="3"/>
      <c r="I28" s="3"/>
      <c r="W28" s="37"/>
      <c r="BE28" s="3"/>
      <c r="BF28" s="3"/>
      <c r="BG28" s="3"/>
      <c r="BH28" s="3"/>
      <c r="BI28" s="3"/>
      <c r="BJ28" s="3"/>
      <c r="BK28" s="3"/>
    </row>
    <row r="29" spans="1:63" s="5" customFormat="1">
      <c r="A29" s="3"/>
      <c r="B29" s="3"/>
      <c r="C29" s="3"/>
      <c r="D29" s="3"/>
      <c r="E29" s="3"/>
      <c r="F29" s="3"/>
      <c r="G29" s="3"/>
      <c r="H29" s="3"/>
      <c r="I29" s="3"/>
      <c r="W29" s="37"/>
      <c r="BE29" s="3"/>
      <c r="BF29" s="3"/>
      <c r="BG29" s="3"/>
      <c r="BH29" s="3"/>
      <c r="BI29" s="3"/>
      <c r="BJ29" s="3"/>
      <c r="BK29" s="3"/>
    </row>
    <row r="30" spans="1:63" s="5" customFormat="1">
      <c r="A30" s="3"/>
      <c r="B30" s="3"/>
      <c r="C30" s="3"/>
      <c r="D30" s="3"/>
      <c r="E30" s="3"/>
      <c r="F30" s="3"/>
      <c r="G30" s="3"/>
      <c r="H30" s="3"/>
      <c r="I30" s="3"/>
      <c r="W30" s="37"/>
      <c r="BE30" s="3"/>
      <c r="BF30" s="3"/>
      <c r="BG30" s="3"/>
      <c r="BH30" s="3"/>
      <c r="BI30" s="3"/>
      <c r="BJ30" s="3"/>
      <c r="BK30" s="3"/>
    </row>
    <row r="31" spans="1:63" s="5" customFormat="1">
      <c r="A31" s="3"/>
      <c r="B31" s="3"/>
      <c r="C31" s="3"/>
      <c r="D31" s="3"/>
      <c r="E31" s="3"/>
      <c r="F31" s="3"/>
      <c r="G31" s="3"/>
      <c r="H31" s="3"/>
      <c r="I31" s="3"/>
      <c r="W31" s="37"/>
      <c r="BE31" s="3"/>
      <c r="BF31" s="3"/>
      <c r="BG31" s="3"/>
      <c r="BH31" s="3"/>
      <c r="BI31" s="3"/>
      <c r="BJ31" s="3"/>
      <c r="BK31" s="3"/>
    </row>
    <row r="32" spans="1:63" s="5" customFormat="1">
      <c r="A32" s="3"/>
      <c r="B32" s="3"/>
      <c r="C32" s="3"/>
      <c r="D32" s="3"/>
      <c r="E32" s="3"/>
      <c r="F32" s="3"/>
      <c r="G32" s="3"/>
      <c r="H32" s="3"/>
      <c r="I32" s="3"/>
      <c r="W32" s="37"/>
      <c r="BE32" s="3"/>
      <c r="BF32" s="3"/>
      <c r="BG32" s="3"/>
      <c r="BH32" s="3"/>
      <c r="BI32" s="3"/>
      <c r="BJ32" s="3"/>
      <c r="BK32" s="3"/>
    </row>
    <row r="33" spans="1:63" s="5" customFormat="1">
      <c r="A33" s="3"/>
      <c r="B33" s="3"/>
      <c r="C33" s="3"/>
      <c r="D33" s="3"/>
      <c r="E33" s="3"/>
      <c r="F33" s="3"/>
      <c r="G33" s="3"/>
      <c r="H33" s="3"/>
      <c r="I33" s="3"/>
      <c r="W33" s="37"/>
      <c r="BE33" s="3"/>
      <c r="BF33" s="3"/>
      <c r="BG33" s="3"/>
      <c r="BH33" s="3"/>
      <c r="BI33" s="3"/>
      <c r="BJ33" s="3"/>
      <c r="BK33" s="3"/>
    </row>
    <row r="50" spans="1:50" ht="12" customHeight="1"/>
    <row r="51" spans="1:50" ht="19.05" customHeight="1">
      <c r="A51" s="133" t="s">
        <v>24</v>
      </c>
      <c r="B51" s="133"/>
      <c r="C51" s="133"/>
      <c r="D51" s="133"/>
      <c r="E51" s="133"/>
      <c r="F51" s="133"/>
      <c r="G51" s="133"/>
      <c r="H51" s="134"/>
      <c r="I51" s="134"/>
    </row>
    <row r="52" spans="1:50" ht="12.6" thickBot="1"/>
    <row r="53" spans="1:50" s="4" customFormat="1" ht="14.1" customHeight="1" thickBot="1">
      <c r="B53" s="131">
        <v>2019</v>
      </c>
      <c r="C53" s="132"/>
      <c r="D53" s="131">
        <v>2020</v>
      </c>
      <c r="E53" s="132"/>
      <c r="F53" s="131">
        <v>2021</v>
      </c>
      <c r="G53" s="132"/>
      <c r="H53" s="131">
        <v>2022</v>
      </c>
      <c r="I53" s="132"/>
      <c r="J53" s="131">
        <v>2023</v>
      </c>
      <c r="K53" s="132"/>
      <c r="L53" s="131">
        <v>2024</v>
      </c>
      <c r="M53" s="132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</row>
    <row r="54" spans="1:50" s="4" customFormat="1" ht="13.8" thickBot="1">
      <c r="A54" s="80" t="s">
        <v>7</v>
      </c>
      <c r="B54" s="39" t="s">
        <v>8</v>
      </c>
      <c r="C54" s="18" t="s">
        <v>9</v>
      </c>
      <c r="D54" s="39" t="s">
        <v>8</v>
      </c>
      <c r="E54" s="18" t="s">
        <v>9</v>
      </c>
      <c r="F54" s="39" t="s">
        <v>8</v>
      </c>
      <c r="G54" s="18" t="s">
        <v>9</v>
      </c>
      <c r="H54" s="39" t="s">
        <v>8</v>
      </c>
      <c r="I54" s="18" t="s">
        <v>9</v>
      </c>
      <c r="J54" s="39" t="s">
        <v>8</v>
      </c>
      <c r="K54" s="18" t="s">
        <v>9</v>
      </c>
      <c r="L54" s="39" t="s">
        <v>8</v>
      </c>
      <c r="M54" s="18" t="s">
        <v>9</v>
      </c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</row>
    <row r="55" spans="1:50" s="4" customFormat="1" ht="13.2">
      <c r="A55" s="43" t="s">
        <v>0</v>
      </c>
      <c r="B55" s="40">
        <v>347.82</v>
      </c>
      <c r="C55" s="41">
        <f>B55/B65</f>
        <v>0.7392561105207226</v>
      </c>
      <c r="D55" s="40">
        <v>478.20000000000005</v>
      </c>
      <c r="E55" s="41">
        <f>D55/D65</f>
        <v>0.70792005921539602</v>
      </c>
      <c r="F55" s="40">
        <v>79.84</v>
      </c>
      <c r="G55" s="41">
        <f>F55/F65</f>
        <v>0.1760529217199559</v>
      </c>
      <c r="H55" s="40">
        <v>119.26</v>
      </c>
      <c r="I55" s="41">
        <f>H55/H65</f>
        <v>0.22105653382761817</v>
      </c>
      <c r="J55" s="40">
        <v>23</v>
      </c>
      <c r="K55" s="41">
        <v>7.5040783034257749E-2</v>
      </c>
      <c r="L55" s="40">
        <v>44</v>
      </c>
      <c r="M55" s="41">
        <v>0.11812080536912752</v>
      </c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</row>
    <row r="56" spans="1:50" s="4" customFormat="1" ht="13.2">
      <c r="A56" s="43" t="s">
        <v>21</v>
      </c>
      <c r="B56" s="44">
        <v>12.18</v>
      </c>
      <c r="C56" s="45">
        <f>B56/B65</f>
        <v>2.5887353878852284E-2</v>
      </c>
      <c r="D56" s="44">
        <v>6.8</v>
      </c>
      <c r="E56" s="45">
        <f>D56/D65</f>
        <v>1.006661732050333E-2</v>
      </c>
      <c r="F56" s="44">
        <v>4.16</v>
      </c>
      <c r="G56" s="45">
        <f>F56/F65</f>
        <v>9.1730981256890852E-3</v>
      </c>
      <c r="H56" s="44">
        <v>1.7399999999999998</v>
      </c>
      <c r="I56" s="45">
        <f>H56/H65</f>
        <v>3.2252085264133454E-3</v>
      </c>
      <c r="J56" s="44">
        <v>3</v>
      </c>
      <c r="K56" s="45">
        <v>9.7879282218597055E-3</v>
      </c>
      <c r="L56" s="44">
        <v>4</v>
      </c>
      <c r="M56" s="45">
        <v>1.0738255033557046E-2</v>
      </c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</row>
    <row r="57" spans="1:50" s="4" customFormat="1" ht="13.2">
      <c r="A57" s="43" t="s">
        <v>3</v>
      </c>
      <c r="B57" s="44">
        <v>0</v>
      </c>
      <c r="C57" s="45">
        <f>B57/B65</f>
        <v>0</v>
      </c>
      <c r="D57" s="44">
        <v>0</v>
      </c>
      <c r="E57" s="45">
        <f>D57/D65</f>
        <v>0</v>
      </c>
      <c r="F57" s="44">
        <v>0</v>
      </c>
      <c r="G57" s="45">
        <f>F57/F65</f>
        <v>0</v>
      </c>
      <c r="H57" s="44">
        <v>0</v>
      </c>
      <c r="I57" s="45">
        <f>H57/H65</f>
        <v>0</v>
      </c>
      <c r="J57" s="44">
        <v>0</v>
      </c>
      <c r="K57" s="45">
        <v>0</v>
      </c>
      <c r="L57" s="44">
        <v>0</v>
      </c>
      <c r="M57" s="45">
        <v>0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</row>
    <row r="58" spans="1:50" s="4" customFormat="1" ht="13.2">
      <c r="A58" s="43" t="s">
        <v>1</v>
      </c>
      <c r="B58" s="44">
        <v>9</v>
      </c>
      <c r="C58" s="45">
        <f>B58/B65</f>
        <v>1.9128586609989374E-2</v>
      </c>
      <c r="D58" s="44">
        <v>11</v>
      </c>
      <c r="E58" s="45">
        <f>D58/D65</f>
        <v>1.628423390081421E-2</v>
      </c>
      <c r="F58" s="44">
        <v>2</v>
      </c>
      <c r="G58" s="45">
        <f>F58/F65</f>
        <v>4.410143329658214E-3</v>
      </c>
      <c r="H58" s="44">
        <v>0</v>
      </c>
      <c r="I58" s="45">
        <f>H58/H65</f>
        <v>0</v>
      </c>
      <c r="J58" s="44">
        <v>0</v>
      </c>
      <c r="K58" s="45">
        <v>0</v>
      </c>
      <c r="L58" s="44">
        <v>0</v>
      </c>
      <c r="M58" s="45">
        <v>0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</row>
    <row r="59" spans="1:50" s="4" customFormat="1" ht="13.2">
      <c r="A59" s="43" t="s">
        <v>2</v>
      </c>
      <c r="B59" s="44">
        <v>27</v>
      </c>
      <c r="C59" s="45">
        <f>B59/B65</f>
        <v>5.7385759829968117E-2</v>
      </c>
      <c r="D59" s="44">
        <v>69</v>
      </c>
      <c r="E59" s="45">
        <f>D59/D65</f>
        <v>0.10214655810510732</v>
      </c>
      <c r="F59" s="44">
        <v>10</v>
      </c>
      <c r="G59" s="45">
        <f>F59/F65</f>
        <v>2.2050716648291068E-2</v>
      </c>
      <c r="H59" s="44">
        <v>4</v>
      </c>
      <c r="I59" s="45">
        <f>H59/H65</f>
        <v>7.4142724745134385E-3</v>
      </c>
      <c r="J59" s="44">
        <v>2</v>
      </c>
      <c r="K59" s="45">
        <v>6.5252854812398045E-3</v>
      </c>
      <c r="L59" s="44">
        <v>7</v>
      </c>
      <c r="M59" s="45">
        <v>1.8791946308724831E-2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</row>
    <row r="60" spans="1:50" s="4" customFormat="1" ht="13.2">
      <c r="A60" s="46" t="s">
        <v>16</v>
      </c>
      <c r="B60" s="44">
        <v>14.5</v>
      </c>
      <c r="C60" s="45">
        <f>B60/B65</f>
        <v>3.0818278427205102E-2</v>
      </c>
      <c r="D60" s="44">
        <v>27.5</v>
      </c>
      <c r="E60" s="45">
        <f>D60/D65</f>
        <v>4.0710584752035532E-2</v>
      </c>
      <c r="F60" s="44">
        <v>14.5</v>
      </c>
      <c r="G60" s="45">
        <f>F60/F65</f>
        <v>3.1973539140022052E-2</v>
      </c>
      <c r="H60" s="44">
        <v>13.5</v>
      </c>
      <c r="I60" s="45">
        <f>H60/H65</f>
        <v>2.5023169601482854E-2</v>
      </c>
      <c r="J60" s="44">
        <v>14.5</v>
      </c>
      <c r="K60" s="45">
        <v>4.730831973898858E-2</v>
      </c>
      <c r="L60" s="44">
        <v>20.5</v>
      </c>
      <c r="M60" s="45">
        <v>5.5033557046979868E-2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</row>
    <row r="61" spans="1:50" s="4" customFormat="1" ht="13.2">
      <c r="A61" s="43" t="s">
        <v>38</v>
      </c>
      <c r="B61" s="44">
        <v>15</v>
      </c>
      <c r="C61" s="45">
        <f>B61/B65</f>
        <v>3.1880977683315624E-2</v>
      </c>
      <c r="D61" s="44">
        <v>30</v>
      </c>
      <c r="E61" s="45">
        <f>D61/D65</f>
        <v>4.441154700222058E-2</v>
      </c>
      <c r="F61" s="44">
        <v>7</v>
      </c>
      <c r="G61" s="45">
        <f>F61/F65</f>
        <v>1.5435501653803748E-2</v>
      </c>
      <c r="H61" s="44">
        <v>0</v>
      </c>
      <c r="I61" s="45">
        <f>H61/H65</f>
        <v>0</v>
      </c>
      <c r="J61" s="44">
        <v>0</v>
      </c>
      <c r="K61" s="45">
        <v>0</v>
      </c>
      <c r="L61" s="44">
        <v>5</v>
      </c>
      <c r="M61" s="45">
        <v>1.3422818791946308E-2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</row>
    <row r="62" spans="1:50" s="4" customFormat="1" ht="13.2">
      <c r="A62" s="43" t="s">
        <v>35</v>
      </c>
      <c r="B62" s="44">
        <v>40</v>
      </c>
      <c r="C62" s="45">
        <f>B62/B65</f>
        <v>8.501594048884166E-2</v>
      </c>
      <c r="D62" s="44">
        <v>49</v>
      </c>
      <c r="E62" s="45">
        <f>D62/D65</f>
        <v>7.2538860103626937E-2</v>
      </c>
      <c r="F62" s="44">
        <v>331</v>
      </c>
      <c r="G62" s="45">
        <f>F62/F65</f>
        <v>0.72987872105843443</v>
      </c>
      <c r="H62" s="44">
        <v>398</v>
      </c>
      <c r="I62" s="45">
        <f>H62/H65</f>
        <v>0.73772011121408709</v>
      </c>
      <c r="J62" s="44">
        <v>264</v>
      </c>
      <c r="K62" s="45">
        <v>0.86133768352365414</v>
      </c>
      <c r="L62" s="44">
        <v>290</v>
      </c>
      <c r="M62" s="45">
        <v>0.77852348993288589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</row>
    <row r="63" spans="1:50" s="4" customFormat="1" ht="13.2">
      <c r="A63" s="43" t="s">
        <v>5</v>
      </c>
      <c r="B63" s="44">
        <v>0</v>
      </c>
      <c r="C63" s="45">
        <f>B63/B65</f>
        <v>0</v>
      </c>
      <c r="D63" s="44">
        <v>0</v>
      </c>
      <c r="E63" s="45">
        <f>D63/D65</f>
        <v>0</v>
      </c>
      <c r="F63" s="44">
        <v>0</v>
      </c>
      <c r="G63" s="45">
        <f>F63/F65</f>
        <v>0</v>
      </c>
      <c r="H63" s="44">
        <v>0</v>
      </c>
      <c r="I63" s="45">
        <f>H63/H65</f>
        <v>0</v>
      </c>
      <c r="J63" s="44">
        <v>0</v>
      </c>
      <c r="K63" s="45">
        <v>0</v>
      </c>
      <c r="L63" s="44">
        <v>0</v>
      </c>
      <c r="M63" s="45">
        <v>0</v>
      </c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</row>
    <row r="64" spans="1:50" s="4" customFormat="1" ht="12.75" customHeight="1">
      <c r="A64" s="43" t="s">
        <v>4</v>
      </c>
      <c r="B64" s="44">
        <v>5</v>
      </c>
      <c r="C64" s="45">
        <f>B64/B65</f>
        <v>1.0626992561105207E-2</v>
      </c>
      <c r="D64" s="44">
        <v>4</v>
      </c>
      <c r="E64" s="45">
        <f>D64/D65</f>
        <v>5.9215396002960767E-3</v>
      </c>
      <c r="F64" s="44">
        <v>5</v>
      </c>
      <c r="G64" s="45">
        <f>F64/F65</f>
        <v>1.1025358324145534E-2</v>
      </c>
      <c r="H64" s="44">
        <v>3</v>
      </c>
      <c r="I64" s="45">
        <f>H64/H65</f>
        <v>5.5607043558850789E-3</v>
      </c>
      <c r="J64" s="44">
        <v>0</v>
      </c>
      <c r="K64" s="45">
        <v>0</v>
      </c>
      <c r="L64" s="44">
        <v>2</v>
      </c>
      <c r="M64" s="45">
        <v>5.3691275167785232E-3</v>
      </c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</row>
    <row r="65" spans="1:56" s="4" customFormat="1" ht="13.8" thickBot="1">
      <c r="A65" s="43" t="s">
        <v>6</v>
      </c>
      <c r="B65" s="81">
        <f t="shared" ref="B65:G65" si="0">SUM(B55:B64)</f>
        <v>470.5</v>
      </c>
      <c r="C65" s="82">
        <f t="shared" si="0"/>
        <v>1</v>
      </c>
      <c r="D65" s="81">
        <f t="shared" si="0"/>
        <v>675.5</v>
      </c>
      <c r="E65" s="82">
        <f t="shared" si="0"/>
        <v>1</v>
      </c>
      <c r="F65" s="81">
        <f t="shared" si="0"/>
        <v>453.5</v>
      </c>
      <c r="G65" s="82">
        <f t="shared" si="0"/>
        <v>1</v>
      </c>
      <c r="H65" s="81">
        <f>SUM(H55:H64)</f>
        <v>539.5</v>
      </c>
      <c r="I65" s="82">
        <f>SUM(I55:I64)</f>
        <v>0.99999999999999989</v>
      </c>
      <c r="J65" s="81">
        <v>306.5</v>
      </c>
      <c r="K65" s="82">
        <v>1</v>
      </c>
      <c r="L65" s="81">
        <v>372.5</v>
      </c>
      <c r="M65" s="82">
        <v>1</v>
      </c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</row>
    <row r="66" spans="1:56" s="4" customFormat="1" ht="13.2">
      <c r="A66" s="47"/>
      <c r="B66" s="48"/>
      <c r="C66" s="49"/>
      <c r="D66" s="50"/>
      <c r="E66" s="42"/>
      <c r="F66" s="73"/>
      <c r="G66" s="42"/>
      <c r="H66" s="42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</row>
    <row r="67" spans="1:56" s="4" customFormat="1" ht="13.2">
      <c r="A67" s="47"/>
      <c r="B67" s="48"/>
      <c r="C67" s="49"/>
      <c r="D67" s="50"/>
      <c r="E67" s="42"/>
      <c r="F67" s="50"/>
      <c r="G67" s="42"/>
      <c r="H67" s="42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</row>
    <row r="68" spans="1:56" s="4" customFormat="1" ht="13.2">
      <c r="A68" s="47"/>
      <c r="B68" s="48"/>
      <c r="C68" s="49"/>
      <c r="D68" s="50"/>
      <c r="E68" s="42"/>
      <c r="F68" s="50"/>
      <c r="G68" s="42"/>
      <c r="H68" s="42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</row>
    <row r="69" spans="1:56" s="4" customFormat="1" ht="13.2">
      <c r="A69" s="47"/>
      <c r="B69" s="48"/>
      <c r="C69" s="49"/>
      <c r="D69" s="50"/>
      <c r="E69" s="42"/>
      <c r="F69" s="50"/>
      <c r="G69" s="42"/>
      <c r="H69" s="42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</row>
    <row r="70" spans="1:56" s="4" customFormat="1" ht="13.2">
      <c r="A70" s="47"/>
      <c r="B70" s="48"/>
      <c r="C70" s="49"/>
      <c r="D70" s="50"/>
      <c r="E70" s="42"/>
      <c r="F70" s="50"/>
      <c r="G70" s="42"/>
      <c r="H70" s="42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</row>
    <row r="71" spans="1:56" s="4" customFormat="1" ht="13.2">
      <c r="A71" s="47"/>
      <c r="B71" s="48"/>
      <c r="C71" s="49"/>
      <c r="D71" s="50"/>
      <c r="E71" s="42"/>
      <c r="F71" s="50"/>
      <c r="G71" s="42"/>
      <c r="H71" s="42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</row>
    <row r="83" spans="1:53" ht="7.5" customHeight="1"/>
    <row r="86" spans="1:53" ht="41.1" customHeight="1">
      <c r="A86" s="51"/>
      <c r="B86" s="130" t="s">
        <v>39</v>
      </c>
      <c r="C86" s="130"/>
      <c r="D86" s="130"/>
      <c r="E86" s="130"/>
      <c r="F86" s="130"/>
      <c r="G86" s="51"/>
      <c r="H86" s="52"/>
      <c r="I86" s="52"/>
    </row>
    <row r="87" spans="1:53" ht="12.6" thickBot="1"/>
    <row r="88" spans="1:53" s="4" customFormat="1" ht="13.8" thickBot="1">
      <c r="A88" s="3"/>
      <c r="C88" s="3"/>
      <c r="D88" s="53">
        <v>2019</v>
      </c>
      <c r="E88" s="53">
        <v>2020</v>
      </c>
      <c r="F88" s="53">
        <v>2021</v>
      </c>
      <c r="G88" s="53">
        <v>2022</v>
      </c>
      <c r="H88" s="53">
        <v>2023</v>
      </c>
      <c r="I88" s="53">
        <v>2024</v>
      </c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</row>
    <row r="89" spans="1:53" s="4" customFormat="1" ht="13.2">
      <c r="A89" s="3"/>
      <c r="B89" s="43" t="s">
        <v>21</v>
      </c>
      <c r="C89" s="54"/>
      <c r="D89" s="57">
        <v>11</v>
      </c>
      <c r="E89" s="57">
        <v>12</v>
      </c>
      <c r="F89" s="57">
        <v>11</v>
      </c>
      <c r="G89" s="57">
        <v>7</v>
      </c>
      <c r="H89" s="57">
        <v>4</v>
      </c>
      <c r="I89" s="57">
        <v>2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</row>
    <row r="90" spans="1:53" s="4" customFormat="1" ht="13.2">
      <c r="A90" s="3"/>
      <c r="B90" s="43" t="s">
        <v>3</v>
      </c>
      <c r="C90" s="56"/>
      <c r="D90" s="57">
        <v>4</v>
      </c>
      <c r="E90" s="57">
        <v>4</v>
      </c>
      <c r="F90" s="57">
        <v>6</v>
      </c>
      <c r="G90" s="57">
        <v>4</v>
      </c>
      <c r="H90" s="57">
        <v>4</v>
      </c>
      <c r="I90" s="57">
        <v>1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</row>
    <row r="91" spans="1:53" s="4" customFormat="1" ht="13.2">
      <c r="A91" s="3"/>
      <c r="B91" s="43" t="s">
        <v>49</v>
      </c>
      <c r="C91" s="56"/>
      <c r="D91" s="57">
        <v>21</v>
      </c>
      <c r="E91" s="57">
        <v>22</v>
      </c>
      <c r="F91" s="57">
        <v>14</v>
      </c>
      <c r="G91" s="57">
        <v>11</v>
      </c>
      <c r="H91" s="57">
        <v>7</v>
      </c>
      <c r="I91" s="57">
        <v>12</v>
      </c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</row>
    <row r="92" spans="1:53" s="4" customFormat="1" ht="13.2">
      <c r="A92" s="3"/>
      <c r="B92" s="43" t="s">
        <v>2</v>
      </c>
      <c r="C92" s="56"/>
      <c r="D92" s="57">
        <v>9</v>
      </c>
      <c r="E92" s="57">
        <v>18</v>
      </c>
      <c r="F92" s="57">
        <v>6</v>
      </c>
      <c r="G92" s="57">
        <v>3</v>
      </c>
      <c r="H92" s="57">
        <v>6</v>
      </c>
      <c r="I92" s="57">
        <v>9</v>
      </c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</row>
    <row r="93" spans="1:53" s="4" customFormat="1" ht="15" customHeight="1">
      <c r="A93" s="3"/>
      <c r="B93" s="46" t="s">
        <v>16</v>
      </c>
      <c r="C93" s="56"/>
      <c r="D93" s="57">
        <v>33</v>
      </c>
      <c r="E93" s="57">
        <v>47</v>
      </c>
      <c r="F93" s="57">
        <v>35</v>
      </c>
      <c r="G93" s="57">
        <v>36</v>
      </c>
      <c r="H93" s="57">
        <v>10</v>
      </c>
      <c r="I93" s="57">
        <v>16</v>
      </c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</row>
    <row r="94" spans="1:53" s="4" customFormat="1" ht="15" customHeight="1">
      <c r="A94" s="3"/>
      <c r="B94" s="43" t="s">
        <v>35</v>
      </c>
      <c r="C94" s="56"/>
      <c r="D94" s="57">
        <v>56</v>
      </c>
      <c r="E94" s="57">
        <v>73</v>
      </c>
      <c r="F94" s="57">
        <v>59</v>
      </c>
      <c r="G94" s="57">
        <v>63</v>
      </c>
      <c r="H94" s="57">
        <v>30</v>
      </c>
      <c r="I94" s="57">
        <v>43</v>
      </c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</row>
    <row r="95" spans="1:53" s="4" customFormat="1" ht="13.2">
      <c r="A95" s="3"/>
      <c r="B95" s="43" t="s">
        <v>5</v>
      </c>
      <c r="C95" s="56"/>
      <c r="D95" s="57">
        <v>6</v>
      </c>
      <c r="E95" s="57">
        <v>7</v>
      </c>
      <c r="F95" s="57">
        <v>2</v>
      </c>
      <c r="G95" s="57">
        <v>2</v>
      </c>
      <c r="H95" s="57">
        <v>1</v>
      </c>
      <c r="I95" s="57">
        <v>0</v>
      </c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</row>
    <row r="96" spans="1:53" s="4" customFormat="1" ht="12.75" customHeight="1" thickBot="1">
      <c r="A96" s="3"/>
      <c r="B96" s="43" t="s">
        <v>4</v>
      </c>
      <c r="C96" s="54"/>
      <c r="D96" s="58">
        <v>0</v>
      </c>
      <c r="E96" s="58">
        <v>1</v>
      </c>
      <c r="F96" s="58">
        <v>2</v>
      </c>
      <c r="G96" s="58">
        <v>3</v>
      </c>
      <c r="H96" s="58">
        <v>0</v>
      </c>
      <c r="I96" s="58">
        <v>0</v>
      </c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</row>
    <row r="97" spans="1:63" s="4" customFormat="1" ht="12.75" customHeight="1">
      <c r="A97" s="3"/>
      <c r="B97" s="3"/>
      <c r="C97" s="3"/>
      <c r="D97" s="3"/>
      <c r="E97" s="3"/>
      <c r="F97" s="3"/>
      <c r="G97" s="3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</row>
    <row r="99" spans="1:63" ht="17.399999999999999">
      <c r="B99" s="130" t="s">
        <v>40</v>
      </c>
      <c r="C99" s="130"/>
      <c r="D99" s="130"/>
      <c r="E99" s="130"/>
      <c r="F99" s="130"/>
    </row>
    <row r="100" spans="1:63" ht="18.75" customHeight="1">
      <c r="BE100" s="5"/>
      <c r="BF100" s="5"/>
      <c r="BG100" s="5"/>
      <c r="BH100" s="5"/>
      <c r="BI100" s="5"/>
      <c r="BJ100" s="5"/>
      <c r="BK100" s="5"/>
    </row>
    <row r="101" spans="1:63" ht="13.2">
      <c r="C101" s="128">
        <v>23.9</v>
      </c>
      <c r="D101" s="47" t="s">
        <v>41</v>
      </c>
      <c r="BE101" s="5"/>
      <c r="BF101" s="5"/>
      <c r="BG101" s="5"/>
      <c r="BH101" s="5"/>
      <c r="BI101" s="5"/>
      <c r="BJ101" s="5"/>
      <c r="BK101" s="5"/>
    </row>
    <row r="102" spans="1:63" ht="13.2">
      <c r="C102" s="96">
        <v>42.05</v>
      </c>
      <c r="D102" s="47" t="s">
        <v>42</v>
      </c>
      <c r="BE102" s="5"/>
      <c r="BF102" s="5"/>
      <c r="BG102" s="5"/>
      <c r="BH102" s="5"/>
      <c r="BI102" s="5"/>
      <c r="BJ102" s="5"/>
      <c r="BK102" s="5"/>
    </row>
    <row r="103" spans="1:63">
      <c r="BE103" s="5"/>
      <c r="BF103" s="5"/>
      <c r="BG103" s="5"/>
      <c r="BH103" s="5"/>
      <c r="BI103" s="5"/>
      <c r="BJ103" s="5"/>
      <c r="BK103" s="5"/>
    </row>
  </sheetData>
  <mergeCells count="16">
    <mergeCell ref="L53:M53"/>
    <mergeCell ref="B86:F86"/>
    <mergeCell ref="B99:F99"/>
    <mergeCell ref="D53:E53"/>
    <mergeCell ref="E11:G11"/>
    <mergeCell ref="I11:J11"/>
    <mergeCell ref="J53:K53"/>
    <mergeCell ref="F53:G53"/>
    <mergeCell ref="H53:I53"/>
    <mergeCell ref="A51:I51"/>
    <mergeCell ref="B53:C53"/>
    <mergeCell ref="A2:I2"/>
    <mergeCell ref="A3:I3"/>
    <mergeCell ref="A9:I9"/>
    <mergeCell ref="A10:G10"/>
    <mergeCell ref="B11:D11"/>
  </mergeCells>
  <pageMargins left="0.75" right="0.75" top="0.92" bottom="0.49" header="0.5" footer="0.4"/>
  <pageSetup orientation="portrait" r:id="rId1"/>
  <headerFooter alignWithMargins="0"/>
  <rowBreaks count="1" manualBreakCount="1">
    <brk id="50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4"/>
  <sheetViews>
    <sheetView showGridLines="0" topLeftCell="B1" zoomScaleNormal="100" zoomScaleSheetLayoutView="100" workbookViewId="0">
      <selection activeCell="C111" sqref="C111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75" style="3" customWidth="1"/>
    <col min="9" max="9" width="11.375" style="3" customWidth="1"/>
    <col min="10" max="11" width="11.375" style="5" customWidth="1"/>
    <col min="12" max="12" width="11.125" style="5" bestFit="1" customWidth="1"/>
    <col min="13" max="13" width="7.875" style="5" bestFit="1" customWidth="1"/>
    <col min="14" max="51" width="5.125" style="5" customWidth="1"/>
    <col min="52" max="56" width="11.375" style="5" customWidth="1"/>
    <col min="57" max="16384" width="11.375" style="3"/>
  </cols>
  <sheetData>
    <row r="1" spans="1:63" ht="15" customHeight="1"/>
    <row r="2" spans="1:63" ht="22.8">
      <c r="A2" s="135" t="s">
        <v>46</v>
      </c>
      <c r="B2" s="135"/>
      <c r="C2" s="135"/>
      <c r="D2" s="135"/>
      <c r="E2" s="135"/>
      <c r="F2" s="135"/>
      <c r="G2" s="135"/>
      <c r="H2" s="138"/>
      <c r="I2" s="138"/>
      <c r="J2" s="6"/>
    </row>
    <row r="3" spans="1:63" ht="15.75" customHeight="1">
      <c r="A3" s="137" t="s">
        <v>20</v>
      </c>
      <c r="B3" s="137"/>
      <c r="C3" s="137"/>
      <c r="D3" s="137"/>
      <c r="E3" s="137"/>
      <c r="F3" s="137"/>
      <c r="G3" s="137"/>
      <c r="H3" s="138"/>
      <c r="I3" s="138"/>
      <c r="J3" s="6"/>
    </row>
    <row r="4" spans="1:63" ht="6.75" customHeight="1">
      <c r="F4" s="4"/>
    </row>
    <row r="5" spans="1:63" ht="13.8" thickBot="1">
      <c r="F5" s="4"/>
    </row>
    <row r="6" spans="1:63" s="1" customFormat="1" ht="14.4" thickBot="1">
      <c r="A6" s="7" t="s">
        <v>14</v>
      </c>
      <c r="B6" s="8">
        <v>2019</v>
      </c>
      <c r="C6" s="8">
        <v>2020</v>
      </c>
      <c r="D6" s="8">
        <v>2021</v>
      </c>
      <c r="E6" s="8">
        <v>2022</v>
      </c>
      <c r="F6" s="8">
        <v>2023</v>
      </c>
      <c r="G6" s="7">
        <v>2024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63" s="1" customFormat="1" ht="13.8">
      <c r="A7" s="9" t="s">
        <v>15</v>
      </c>
      <c r="B7" s="10">
        <v>0.70850000000000002</v>
      </c>
      <c r="C7" s="10">
        <v>0.74917491749174914</v>
      </c>
      <c r="D7" s="10">
        <v>0.74399999999999999</v>
      </c>
      <c r="E7" s="10">
        <v>0.76600000000000001</v>
      </c>
      <c r="F7" s="10">
        <v>0.82</v>
      </c>
      <c r="G7" s="11">
        <v>0.82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63" ht="15" customHeight="1">
      <c r="D8" s="12"/>
    </row>
    <row r="9" spans="1:63" ht="15" customHeight="1"/>
    <row r="10" spans="1:63" ht="17.399999999999999">
      <c r="A10" s="139" t="s">
        <v>26</v>
      </c>
      <c r="B10" s="139"/>
      <c r="C10" s="139"/>
      <c r="D10" s="139"/>
      <c r="E10" s="139"/>
      <c r="F10" s="139"/>
      <c r="G10" s="139"/>
      <c r="H10" s="134"/>
      <c r="I10" s="134"/>
    </row>
    <row r="11" spans="1:63" ht="12" customHeight="1" thickBot="1">
      <c r="A11" s="140"/>
      <c r="B11" s="140"/>
      <c r="C11" s="140"/>
      <c r="D11" s="140"/>
      <c r="E11" s="140"/>
      <c r="F11" s="140"/>
      <c r="G11" s="140"/>
      <c r="H11" s="13"/>
    </row>
    <row r="12" spans="1:63" s="1" customFormat="1" ht="14.4" thickBot="1">
      <c r="B12" s="141" t="s">
        <v>10</v>
      </c>
      <c r="C12" s="142"/>
      <c r="D12" s="143"/>
      <c r="E12" s="141" t="s">
        <v>13</v>
      </c>
      <c r="F12" s="144"/>
      <c r="G12" s="145"/>
      <c r="H12" s="14" t="s">
        <v>22</v>
      </c>
      <c r="I12" s="146" t="s">
        <v>25</v>
      </c>
      <c r="J12" s="13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63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63" s="31" customFormat="1" ht="14.4" thickBot="1">
      <c r="A14" s="70">
        <v>2019</v>
      </c>
      <c r="B14" s="72">
        <v>0.6</v>
      </c>
      <c r="C14" s="24">
        <v>0.83899999999999997</v>
      </c>
      <c r="D14" s="25"/>
      <c r="E14" s="23">
        <v>0.6</v>
      </c>
      <c r="F14" s="24">
        <v>0.85060000000000002</v>
      </c>
      <c r="G14" s="25"/>
      <c r="H14" s="26" t="s">
        <v>27</v>
      </c>
      <c r="I14" s="86">
        <v>0.73650000000000004</v>
      </c>
      <c r="J14" s="86">
        <v>0.69230000000000003</v>
      </c>
      <c r="K14" s="21"/>
      <c r="L14" s="21"/>
      <c r="M14" s="21"/>
      <c r="N14" s="21"/>
      <c r="O14" s="21"/>
      <c r="P14" s="21"/>
      <c r="Q14" s="21"/>
      <c r="R14" s="21"/>
      <c r="S14" s="30"/>
      <c r="T14" s="21"/>
      <c r="U14" s="21"/>
      <c r="V14" s="21"/>
      <c r="W14" s="30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</row>
    <row r="15" spans="1:63" s="5" customFormat="1" ht="14.4" thickBot="1">
      <c r="A15" s="70">
        <v>2020</v>
      </c>
      <c r="B15" s="71">
        <v>0.6</v>
      </c>
      <c r="C15" s="62">
        <v>0.83721290322580666</v>
      </c>
      <c r="D15" s="103">
        <f>(C15-C14)/C14</f>
        <v>-2.1300319120301655E-3</v>
      </c>
      <c r="E15" s="61">
        <v>0.6</v>
      </c>
      <c r="F15" s="62">
        <v>0.85870254484772623</v>
      </c>
      <c r="G15" s="103">
        <f>(F15-F14)/F14</f>
        <v>9.5256816926007661E-3</v>
      </c>
      <c r="H15" s="26" t="s">
        <v>27</v>
      </c>
      <c r="I15" s="86">
        <v>0.73740000000000006</v>
      </c>
      <c r="J15" s="86">
        <v>0.70799999999999996</v>
      </c>
      <c r="T15" s="35"/>
      <c r="U15" s="36"/>
      <c r="X15" s="35"/>
      <c r="Y15" s="36"/>
      <c r="BE15" s="3"/>
      <c r="BF15" s="3"/>
      <c r="BG15" s="3"/>
      <c r="BH15" s="3"/>
      <c r="BI15" s="3"/>
      <c r="BJ15" s="3"/>
      <c r="BK15" s="3"/>
    </row>
    <row r="16" spans="1:63" s="5" customFormat="1" ht="14.4" thickBot="1">
      <c r="A16" s="70">
        <v>2021</v>
      </c>
      <c r="B16" s="71">
        <v>0.6</v>
      </c>
      <c r="C16" s="62">
        <v>0.3624</v>
      </c>
      <c r="D16" s="103">
        <f>(C16-C15)/C15</f>
        <v>-0.56713519511744048</v>
      </c>
      <c r="E16" s="61">
        <v>0.6</v>
      </c>
      <c r="F16" s="62">
        <v>0.39419999999999999</v>
      </c>
      <c r="G16" s="103">
        <f>(F16-F15)/F15</f>
        <v>-0.54093533044099285</v>
      </c>
      <c r="H16" s="26" t="s">
        <v>28</v>
      </c>
      <c r="I16" s="86">
        <f>'N. Central'!I15</f>
        <v>0.48699999999999999</v>
      </c>
      <c r="J16" s="86">
        <f>'N. Central'!J15</f>
        <v>0.4672</v>
      </c>
      <c r="T16" s="35"/>
      <c r="U16" s="36"/>
      <c r="X16" s="35"/>
      <c r="Y16" s="36"/>
      <c r="BE16" s="3"/>
      <c r="BF16" s="3"/>
      <c r="BG16" s="3"/>
      <c r="BH16" s="3"/>
      <c r="BI16" s="3"/>
      <c r="BJ16" s="3"/>
      <c r="BK16" s="3"/>
    </row>
    <row r="17" spans="1:63" s="5" customFormat="1" ht="14.4" thickBot="1">
      <c r="A17" s="70">
        <v>2022</v>
      </c>
      <c r="B17" s="71">
        <v>0.6</v>
      </c>
      <c r="C17" s="62">
        <v>0.31669999999999998</v>
      </c>
      <c r="D17" s="103">
        <f>(C17-C16)/C16</f>
        <v>-0.12610375275938196</v>
      </c>
      <c r="E17" s="61">
        <v>0.6</v>
      </c>
      <c r="F17" s="62">
        <v>0.33589999999999998</v>
      </c>
      <c r="G17" s="103">
        <f>(F17-F16)/F16</f>
        <v>-0.14789446981227808</v>
      </c>
      <c r="H17" s="26" t="s">
        <v>28</v>
      </c>
      <c r="I17" s="86">
        <f>'N. Central'!I16</f>
        <v>0.50949999999999995</v>
      </c>
      <c r="J17" s="86">
        <f>'N. Central'!J16</f>
        <v>0.51470000000000005</v>
      </c>
      <c r="T17" s="37"/>
      <c r="X17" s="37"/>
      <c r="BE17" s="3"/>
      <c r="BF17" s="3"/>
      <c r="BG17" s="3"/>
      <c r="BH17" s="3"/>
      <c r="BI17" s="3"/>
      <c r="BJ17" s="3"/>
      <c r="BK17" s="3"/>
    </row>
    <row r="18" spans="1:63" s="5" customFormat="1" ht="14.4" thickBot="1">
      <c r="A18" s="70">
        <v>2023</v>
      </c>
      <c r="B18" s="71">
        <v>0.6</v>
      </c>
      <c r="C18" s="62">
        <v>0.32219999999999999</v>
      </c>
      <c r="D18" s="103">
        <f>(C18-C17)/C17</f>
        <v>1.7366592990211573E-2</v>
      </c>
      <c r="E18" s="61">
        <v>0.6</v>
      </c>
      <c r="F18" s="62">
        <v>0.30859999999999999</v>
      </c>
      <c r="G18" s="103">
        <f>(F18-F17)/F17</f>
        <v>-8.1274188746650766E-2</v>
      </c>
      <c r="H18" s="26" t="s">
        <v>28</v>
      </c>
      <c r="I18" s="152">
        <v>0.4698</v>
      </c>
      <c r="J18" s="152">
        <v>0.45379999999999998</v>
      </c>
      <c r="T18" s="37"/>
      <c r="X18" s="37"/>
      <c r="BE18" s="3"/>
      <c r="BF18" s="3"/>
      <c r="BG18" s="3"/>
      <c r="BH18" s="3"/>
      <c r="BI18" s="3"/>
      <c r="BJ18" s="3"/>
      <c r="BK18" s="3"/>
    </row>
    <row r="19" spans="1:63" s="5" customFormat="1" ht="14.4" thickBot="1">
      <c r="A19" s="95">
        <v>2024</v>
      </c>
      <c r="B19" s="97">
        <v>0.6</v>
      </c>
      <c r="C19" s="98">
        <v>0.32929999999999998</v>
      </c>
      <c r="D19" s="92">
        <f>(C19-C18)/C18</f>
        <v>2.2036002482929844E-2</v>
      </c>
      <c r="E19" s="99">
        <v>0.6</v>
      </c>
      <c r="F19" s="98">
        <v>0.3221</v>
      </c>
      <c r="G19" s="92">
        <f>(F19-F18)/F18</f>
        <v>4.3745949449125125E-2</v>
      </c>
      <c r="H19" s="29" t="s">
        <v>28</v>
      </c>
      <c r="I19" s="127">
        <v>0.45800000000000002</v>
      </c>
      <c r="J19" s="127">
        <v>0.42049999999999998</v>
      </c>
      <c r="T19" s="35"/>
      <c r="U19" s="36"/>
      <c r="X19" s="35"/>
      <c r="Y19" s="36"/>
      <c r="BE19" s="3"/>
      <c r="BF19" s="3"/>
      <c r="BG19" s="3"/>
      <c r="BH19" s="3"/>
      <c r="BI19" s="3"/>
      <c r="BJ19" s="3"/>
      <c r="BK19" s="3"/>
    </row>
    <row r="20" spans="1:63" s="5" customFormat="1">
      <c r="A20" s="3"/>
      <c r="B20" s="3"/>
      <c r="C20" s="3"/>
      <c r="D20" s="3"/>
      <c r="E20" s="3"/>
      <c r="F20" s="3"/>
      <c r="G20" s="3"/>
      <c r="H20" s="3"/>
      <c r="I20" s="3"/>
      <c r="T20" s="35"/>
      <c r="U20" s="36"/>
      <c r="X20" s="35"/>
      <c r="Y20" s="36"/>
      <c r="BE20" s="3"/>
      <c r="BF20" s="3"/>
      <c r="BG20" s="3"/>
      <c r="BH20" s="3"/>
      <c r="BI20" s="3"/>
      <c r="BJ20" s="3"/>
      <c r="BK20" s="3"/>
    </row>
    <row r="21" spans="1:63" s="5" customFormat="1">
      <c r="A21" s="3"/>
      <c r="B21" s="3"/>
      <c r="C21" s="3"/>
      <c r="D21" s="3"/>
      <c r="E21" s="3"/>
      <c r="F21" s="3"/>
      <c r="G21" s="3"/>
      <c r="H21" s="3"/>
      <c r="I21" s="3"/>
      <c r="T21" s="35"/>
      <c r="U21" s="36"/>
      <c r="X21" s="35"/>
      <c r="Y21" s="36"/>
      <c r="BE21" s="3"/>
      <c r="BF21" s="3"/>
      <c r="BG21" s="3"/>
      <c r="BH21" s="3"/>
      <c r="BI21" s="3"/>
      <c r="BJ21" s="3"/>
      <c r="BK21" s="3"/>
    </row>
    <row r="22" spans="1:63" s="5" customFormat="1">
      <c r="A22" s="3"/>
      <c r="B22" s="3"/>
      <c r="C22" s="3"/>
      <c r="D22" s="3"/>
      <c r="E22" s="3"/>
      <c r="F22" s="3"/>
      <c r="G22" s="3"/>
      <c r="H22" s="3"/>
      <c r="I22" s="3"/>
      <c r="T22" s="35"/>
      <c r="U22" s="36"/>
      <c r="X22" s="35"/>
      <c r="Y22" s="36"/>
      <c r="BE22" s="3"/>
      <c r="BF22" s="3"/>
      <c r="BG22" s="3"/>
      <c r="BH22" s="3"/>
      <c r="BI22" s="3"/>
      <c r="BJ22" s="3"/>
      <c r="BK22" s="3"/>
    </row>
    <row r="23" spans="1:63" s="5" customFormat="1">
      <c r="A23" s="3"/>
      <c r="B23" s="3"/>
      <c r="C23" s="3"/>
      <c r="D23" s="3"/>
      <c r="E23" s="3"/>
      <c r="F23" s="3"/>
      <c r="G23" s="3"/>
      <c r="H23" s="3"/>
      <c r="I23" s="3"/>
      <c r="T23" s="35"/>
      <c r="U23" s="36"/>
      <c r="X23" s="35"/>
      <c r="Y23" s="36"/>
      <c r="BE23" s="3"/>
      <c r="BF23" s="3"/>
      <c r="BG23" s="3"/>
      <c r="BH23" s="3"/>
      <c r="BI23" s="3"/>
      <c r="BJ23" s="3"/>
      <c r="BK23" s="3"/>
    </row>
    <row r="24" spans="1:63" s="5" customFormat="1">
      <c r="A24" s="3"/>
      <c r="B24" s="3"/>
      <c r="C24" s="3"/>
      <c r="D24" s="3"/>
      <c r="E24" s="3"/>
      <c r="F24" s="3"/>
      <c r="G24" s="3"/>
      <c r="H24" s="3"/>
      <c r="I24" s="3"/>
      <c r="T24" s="35"/>
      <c r="U24" s="36"/>
      <c r="X24" s="35"/>
      <c r="Y24" s="36"/>
      <c r="BE24" s="3"/>
      <c r="BF24" s="3"/>
      <c r="BG24" s="3"/>
      <c r="BH24" s="3"/>
      <c r="BI24" s="3"/>
      <c r="BJ24" s="3"/>
      <c r="BK24" s="3"/>
    </row>
    <row r="25" spans="1:63" s="5" customFormat="1">
      <c r="A25" s="3"/>
      <c r="B25" s="3"/>
      <c r="C25" s="3"/>
      <c r="D25" s="3"/>
      <c r="E25" s="3"/>
      <c r="F25" s="3"/>
      <c r="G25" s="3"/>
      <c r="H25" s="3"/>
      <c r="I25" s="3"/>
      <c r="T25" s="35"/>
      <c r="U25" s="36"/>
      <c r="X25" s="35"/>
      <c r="Y25" s="36"/>
      <c r="BE25" s="3"/>
      <c r="BF25" s="3"/>
      <c r="BG25" s="3"/>
      <c r="BH25" s="3"/>
      <c r="BI25" s="3"/>
      <c r="BJ25" s="3"/>
      <c r="BK25" s="3"/>
    </row>
    <row r="26" spans="1:63" s="5" customFormat="1">
      <c r="A26" s="3"/>
      <c r="B26" s="3"/>
      <c r="C26" s="3"/>
      <c r="D26" s="3"/>
      <c r="E26" s="3"/>
      <c r="F26" s="3"/>
      <c r="G26" s="3"/>
      <c r="H26" s="3"/>
      <c r="I26" s="3"/>
      <c r="T26" s="35"/>
      <c r="U26" s="36"/>
      <c r="X26" s="35"/>
      <c r="Y26" s="36"/>
      <c r="BE26" s="3"/>
      <c r="BF26" s="3"/>
      <c r="BG26" s="3"/>
      <c r="BH26" s="3"/>
      <c r="BI26" s="3"/>
      <c r="BJ26" s="3"/>
      <c r="BK26" s="3"/>
    </row>
    <row r="27" spans="1:63" s="5" customFormat="1">
      <c r="A27" s="3"/>
      <c r="B27" s="3"/>
      <c r="C27" s="3"/>
      <c r="D27" s="3"/>
      <c r="E27" s="3"/>
      <c r="F27" s="3"/>
      <c r="G27" s="3"/>
      <c r="H27" s="3"/>
      <c r="I27" s="3"/>
      <c r="L27" s="36"/>
      <c r="M27" s="36"/>
      <c r="BE27" s="3"/>
      <c r="BF27" s="3"/>
      <c r="BG27" s="3"/>
      <c r="BH27" s="3"/>
      <c r="BI27" s="3"/>
      <c r="BJ27" s="3"/>
      <c r="BK27" s="3"/>
    </row>
    <row r="29" spans="1:63" s="5" customFormat="1">
      <c r="A29" s="3"/>
      <c r="B29" s="3"/>
      <c r="C29" s="3"/>
      <c r="D29" s="3"/>
      <c r="E29" s="3"/>
      <c r="F29" s="3"/>
      <c r="G29" s="3"/>
      <c r="H29" s="3"/>
      <c r="I29" s="3"/>
      <c r="W29" s="37"/>
      <c r="BE29" s="3"/>
      <c r="BF29" s="3"/>
      <c r="BG29" s="3"/>
      <c r="BH29" s="3"/>
      <c r="BI29" s="3"/>
      <c r="BJ29" s="3"/>
      <c r="BK29" s="3"/>
    </row>
    <row r="30" spans="1:63" s="5" customFormat="1">
      <c r="A30" s="3"/>
      <c r="B30" s="3"/>
      <c r="C30" s="3"/>
      <c r="D30" s="3"/>
      <c r="E30" s="3"/>
      <c r="F30" s="3"/>
      <c r="G30" s="3"/>
      <c r="H30" s="3"/>
      <c r="I30" s="3"/>
      <c r="W30" s="37"/>
      <c r="BE30" s="3"/>
      <c r="BF30" s="3"/>
      <c r="BG30" s="3"/>
      <c r="BH30" s="3"/>
      <c r="BI30" s="3"/>
      <c r="BJ30" s="3"/>
      <c r="BK30" s="3"/>
    </row>
    <row r="31" spans="1:63" s="5" customFormat="1">
      <c r="A31" s="3"/>
      <c r="B31" s="3"/>
      <c r="C31" s="3"/>
      <c r="D31" s="3"/>
      <c r="E31" s="3"/>
      <c r="F31" s="3"/>
      <c r="G31" s="3"/>
      <c r="H31" s="3"/>
      <c r="I31" s="3"/>
      <c r="W31" s="37"/>
      <c r="BE31" s="3"/>
      <c r="BF31" s="3"/>
      <c r="BG31" s="3"/>
      <c r="BH31" s="3"/>
      <c r="BI31" s="3"/>
      <c r="BJ31" s="3"/>
      <c r="BK31" s="3"/>
    </row>
    <row r="32" spans="1:63" s="5" customFormat="1">
      <c r="A32" s="3"/>
      <c r="B32" s="3"/>
      <c r="C32" s="3"/>
      <c r="D32" s="3"/>
      <c r="E32" s="3"/>
      <c r="F32" s="3"/>
      <c r="G32" s="3"/>
      <c r="H32" s="3"/>
      <c r="I32" s="3"/>
      <c r="W32" s="37"/>
      <c r="BE32" s="3"/>
      <c r="BF32" s="3"/>
      <c r="BG32" s="3"/>
      <c r="BH32" s="3"/>
      <c r="BI32" s="3"/>
      <c r="BJ32" s="3"/>
      <c r="BK32" s="3"/>
    </row>
    <row r="33" spans="1:63" s="5" customFormat="1">
      <c r="A33" s="3"/>
      <c r="B33" s="3"/>
      <c r="C33" s="3"/>
      <c r="D33" s="3"/>
      <c r="E33" s="3"/>
      <c r="F33" s="3"/>
      <c r="G33" s="3"/>
      <c r="H33" s="3"/>
      <c r="I33" s="3"/>
      <c r="W33" s="37"/>
      <c r="BE33" s="3"/>
      <c r="BF33" s="3"/>
      <c r="BG33" s="3"/>
      <c r="BH33" s="3"/>
      <c r="BI33" s="3"/>
      <c r="BJ33" s="3"/>
      <c r="BK33" s="3"/>
    </row>
    <row r="34" spans="1:63" s="5" customFormat="1">
      <c r="A34" s="3"/>
      <c r="B34" s="3"/>
      <c r="C34" s="3"/>
      <c r="D34" s="3"/>
      <c r="E34" s="3"/>
      <c r="F34" s="3"/>
      <c r="G34" s="3"/>
      <c r="H34" s="3"/>
      <c r="I34" s="3"/>
      <c r="W34" s="37"/>
      <c r="BE34" s="3"/>
      <c r="BF34" s="3"/>
      <c r="BG34" s="3"/>
      <c r="BH34" s="3"/>
      <c r="BI34" s="3"/>
      <c r="BJ34" s="3"/>
      <c r="BK34" s="3"/>
    </row>
    <row r="51" spans="1:50" ht="12" customHeight="1"/>
    <row r="52" spans="1:50" ht="19.05" customHeight="1">
      <c r="A52" s="133" t="s">
        <v>24</v>
      </c>
      <c r="B52" s="133"/>
      <c r="C52" s="133"/>
      <c r="D52" s="133"/>
      <c r="E52" s="133"/>
      <c r="F52" s="133"/>
      <c r="G52" s="133"/>
      <c r="H52" s="134"/>
      <c r="I52" s="134"/>
    </row>
    <row r="53" spans="1:50" ht="12.6" thickBot="1"/>
    <row r="54" spans="1:50" s="4" customFormat="1" ht="14.1" customHeight="1" thickBot="1">
      <c r="B54" s="131">
        <v>2019</v>
      </c>
      <c r="C54" s="132"/>
      <c r="D54" s="131">
        <v>2020</v>
      </c>
      <c r="E54" s="132"/>
      <c r="F54" s="131">
        <v>2021</v>
      </c>
      <c r="G54" s="132"/>
      <c r="H54" s="131">
        <v>2022</v>
      </c>
      <c r="I54" s="132"/>
      <c r="J54" s="131">
        <v>2023</v>
      </c>
      <c r="K54" s="132"/>
      <c r="L54" s="131">
        <v>2024</v>
      </c>
      <c r="M54" s="132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</row>
    <row r="55" spans="1:50" s="4" customFormat="1" ht="13.8" thickBot="1">
      <c r="A55" s="80" t="s">
        <v>7</v>
      </c>
      <c r="B55" s="39" t="s">
        <v>8</v>
      </c>
      <c r="C55" s="18" t="s">
        <v>9</v>
      </c>
      <c r="D55" s="39" t="s">
        <v>8</v>
      </c>
      <c r="E55" s="18" t="s">
        <v>9</v>
      </c>
      <c r="F55" s="39" t="s">
        <v>8</v>
      </c>
      <c r="G55" s="18" t="s">
        <v>9</v>
      </c>
      <c r="H55" s="39" t="s">
        <v>8</v>
      </c>
      <c r="I55" s="18" t="s">
        <v>9</v>
      </c>
      <c r="J55" s="39" t="s">
        <v>8</v>
      </c>
      <c r="K55" s="18" t="s">
        <v>9</v>
      </c>
      <c r="L55" s="39" t="s">
        <v>8</v>
      </c>
      <c r="M55" s="18" t="s">
        <v>9</v>
      </c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</row>
    <row r="56" spans="1:50" s="4" customFormat="1" ht="13.2">
      <c r="A56" s="43" t="s">
        <v>0</v>
      </c>
      <c r="B56" s="40">
        <v>1026.04</v>
      </c>
      <c r="C56" s="41">
        <f>B56/B66</f>
        <v>0.83895339329517582</v>
      </c>
      <c r="D56" s="40">
        <v>973.26000000000022</v>
      </c>
      <c r="E56" s="41">
        <f>D56/D66</f>
        <v>0.83721290322580644</v>
      </c>
      <c r="F56" s="40">
        <v>321.44</v>
      </c>
      <c r="G56" s="41">
        <f>F56/F66</f>
        <v>0.3387144362486828</v>
      </c>
      <c r="H56" s="40">
        <v>358.14</v>
      </c>
      <c r="I56" s="41">
        <f>H56/H66</f>
        <v>0.31665782493368699</v>
      </c>
      <c r="J56" s="40">
        <v>626.24</v>
      </c>
      <c r="K56" s="41">
        <v>0.32222279392847958</v>
      </c>
      <c r="L56" s="40">
        <v>743.52</v>
      </c>
      <c r="M56" s="41">
        <v>0.32928255093002656</v>
      </c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</row>
    <row r="57" spans="1:50" s="4" customFormat="1" ht="13.2">
      <c r="A57" s="43" t="s">
        <v>21</v>
      </c>
      <c r="B57" s="44">
        <v>45.96</v>
      </c>
      <c r="C57" s="45">
        <f>B57/B66</f>
        <v>3.7579721995094031E-2</v>
      </c>
      <c r="D57" s="44">
        <v>40.739999999999995</v>
      </c>
      <c r="E57" s="45">
        <f>D57/D66</f>
        <v>3.504516129032257E-2</v>
      </c>
      <c r="F57" s="44">
        <v>21.56</v>
      </c>
      <c r="G57" s="45">
        <f>F57/F66</f>
        <v>2.2718651211801895E-2</v>
      </c>
      <c r="H57" s="44">
        <v>9.86</v>
      </c>
      <c r="I57" s="45">
        <f>H57/H66</f>
        <v>8.7179487179487175E-3</v>
      </c>
      <c r="J57" s="44">
        <v>17.760000000000002</v>
      </c>
      <c r="K57" s="45">
        <v>9.138152817082584E-3</v>
      </c>
      <c r="L57" s="44">
        <v>46.47999999999999</v>
      </c>
      <c r="M57" s="45">
        <v>2.0584588131089456E-2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</row>
    <row r="58" spans="1:50" s="4" customFormat="1" ht="13.2">
      <c r="A58" s="43" t="s">
        <v>3</v>
      </c>
      <c r="B58" s="44">
        <v>1</v>
      </c>
      <c r="C58" s="45">
        <f>B58/B66</f>
        <v>8.1766148814390845E-4</v>
      </c>
      <c r="D58" s="44">
        <v>6</v>
      </c>
      <c r="E58" s="45">
        <f>D58/D66</f>
        <v>5.1612903225806443E-3</v>
      </c>
      <c r="F58" s="44">
        <v>1</v>
      </c>
      <c r="G58" s="45">
        <f>F58/F66</f>
        <v>1.053740779768177E-3</v>
      </c>
      <c r="H58" s="44">
        <v>1</v>
      </c>
      <c r="I58" s="45">
        <f>H58/H66</f>
        <v>8.8417329796640137E-4</v>
      </c>
      <c r="J58" s="44">
        <v>6</v>
      </c>
      <c r="K58" s="45">
        <v>3.0872137895549268E-3</v>
      </c>
      <c r="L58" s="44">
        <v>2</v>
      </c>
      <c r="M58" s="45">
        <v>8.8573959255978745E-4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</row>
    <row r="59" spans="1:50" s="4" customFormat="1" ht="13.2">
      <c r="A59" s="43" t="s">
        <v>1</v>
      </c>
      <c r="B59" s="44">
        <v>17</v>
      </c>
      <c r="C59" s="45">
        <f>B59/B66</f>
        <v>1.3900245298446443E-2</v>
      </c>
      <c r="D59" s="44">
        <v>32</v>
      </c>
      <c r="E59" s="45">
        <f>D59/D66</f>
        <v>2.7526881720430101E-2</v>
      </c>
      <c r="F59" s="44">
        <v>10</v>
      </c>
      <c r="G59" s="45">
        <f>F59/F66</f>
        <v>1.053740779768177E-2</v>
      </c>
      <c r="H59" s="44">
        <v>8</v>
      </c>
      <c r="I59" s="45">
        <f>H59/H66</f>
        <v>7.073386383731211E-3</v>
      </c>
      <c r="J59" s="44">
        <v>12</v>
      </c>
      <c r="K59" s="45">
        <v>6.1744275791098535E-3</v>
      </c>
      <c r="L59" s="44">
        <v>14</v>
      </c>
      <c r="M59" s="45">
        <v>6.2001771479185119E-3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</row>
    <row r="60" spans="1:50" s="4" customFormat="1" ht="13.2">
      <c r="A60" s="43" t="s">
        <v>2</v>
      </c>
      <c r="B60" s="44">
        <v>69</v>
      </c>
      <c r="C60" s="45">
        <f>B60/B66</f>
        <v>5.6418642681929684E-2</v>
      </c>
      <c r="D60" s="44">
        <v>56</v>
      </c>
      <c r="E60" s="45">
        <f>D60/D66</f>
        <v>4.8172043010752681E-2</v>
      </c>
      <c r="F60" s="44">
        <v>16</v>
      </c>
      <c r="G60" s="45">
        <f>F60/F66</f>
        <v>1.6859852476290831E-2</v>
      </c>
      <c r="H60" s="44">
        <v>30</v>
      </c>
      <c r="I60" s="45">
        <f>H60/H66</f>
        <v>2.6525198938992044E-2</v>
      </c>
      <c r="J60" s="44">
        <v>51</v>
      </c>
      <c r="K60" s="45">
        <v>2.6241317211216877E-2</v>
      </c>
      <c r="L60" s="44">
        <v>29</v>
      </c>
      <c r="M60" s="45">
        <v>1.2843224092116917E-2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</row>
    <row r="61" spans="1:50" s="4" customFormat="1" ht="13.2">
      <c r="A61" s="46" t="s">
        <v>16</v>
      </c>
      <c r="B61" s="44">
        <v>33</v>
      </c>
      <c r="C61" s="45">
        <f>B61/B66</f>
        <v>2.6982829108748978E-2</v>
      </c>
      <c r="D61" s="44">
        <v>26.5</v>
      </c>
      <c r="E61" s="45">
        <f>D61/D66</f>
        <v>2.2795698924731177E-2</v>
      </c>
      <c r="F61" s="44">
        <v>21</v>
      </c>
      <c r="G61" s="45">
        <f>F61/F66</f>
        <v>2.2128556375131718E-2</v>
      </c>
      <c r="H61" s="44">
        <v>25</v>
      </c>
      <c r="I61" s="45">
        <f>H61/H66</f>
        <v>2.2104332449160036E-2</v>
      </c>
      <c r="J61" s="44">
        <v>41.5</v>
      </c>
      <c r="K61" s="45">
        <v>2.1353228711088242E-2</v>
      </c>
      <c r="L61" s="44">
        <v>62</v>
      </c>
      <c r="M61" s="45">
        <v>2.7457927369353409E-2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</row>
    <row r="62" spans="1:50" s="4" customFormat="1" ht="13.2">
      <c r="A62" s="43" t="s">
        <v>38</v>
      </c>
      <c r="B62" s="44">
        <v>14</v>
      </c>
      <c r="C62" s="45">
        <f>B62/B66</f>
        <v>1.1447260834014717E-2</v>
      </c>
      <c r="D62" s="44">
        <v>4</v>
      </c>
      <c r="E62" s="45">
        <f>D62/D66</f>
        <v>3.4408602150537626E-3</v>
      </c>
      <c r="F62" s="44">
        <v>3</v>
      </c>
      <c r="G62" s="45">
        <f>F62/F66</f>
        <v>3.1612223393045311E-3</v>
      </c>
      <c r="H62" s="44">
        <v>2</v>
      </c>
      <c r="I62" s="45">
        <f>H62/H66</f>
        <v>1.7683465959328027E-3</v>
      </c>
      <c r="J62" s="44">
        <v>1</v>
      </c>
      <c r="K62" s="45">
        <v>5.1453563159248783E-4</v>
      </c>
      <c r="L62" s="44">
        <v>2</v>
      </c>
      <c r="M62" s="45">
        <v>8.8573959255978745E-4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</row>
    <row r="63" spans="1:50" s="4" customFormat="1" ht="13.2">
      <c r="A63" s="43" t="s">
        <v>35</v>
      </c>
      <c r="B63" s="44">
        <v>12</v>
      </c>
      <c r="C63" s="45">
        <f>B63/B66</f>
        <v>9.8119378577269014E-3</v>
      </c>
      <c r="D63" s="44">
        <v>20</v>
      </c>
      <c r="E63" s="45">
        <f>D63/D66</f>
        <v>1.7204301075268814E-2</v>
      </c>
      <c r="F63" s="44">
        <v>555</v>
      </c>
      <c r="G63" s="45">
        <f>F63/F66</f>
        <v>0.58482613277133821</v>
      </c>
      <c r="H63" s="44">
        <v>694</v>
      </c>
      <c r="I63" s="45">
        <f>H63/H66</f>
        <v>0.61361626878868258</v>
      </c>
      <c r="J63" s="44">
        <v>1186</v>
      </c>
      <c r="K63" s="45">
        <v>0.61023925906869048</v>
      </c>
      <c r="L63" s="44">
        <v>1357</v>
      </c>
      <c r="M63" s="45">
        <v>0.60097431355181574</v>
      </c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</row>
    <row r="64" spans="1:50" s="4" customFormat="1" ht="13.2">
      <c r="A64" s="43" t="s">
        <v>5</v>
      </c>
      <c r="B64" s="44">
        <v>0</v>
      </c>
      <c r="C64" s="45">
        <f>B64/B66</f>
        <v>0</v>
      </c>
      <c r="D64" s="44">
        <v>2</v>
      </c>
      <c r="E64" s="45">
        <f>D64/D66</f>
        <v>1.7204301075268813E-3</v>
      </c>
      <c r="F64" s="44">
        <v>0</v>
      </c>
      <c r="G64" s="45">
        <f>F64/F66</f>
        <v>0</v>
      </c>
      <c r="H64" s="44">
        <v>3</v>
      </c>
      <c r="I64" s="45">
        <f>H64/H66</f>
        <v>2.6525198938992041E-3</v>
      </c>
      <c r="J64" s="44">
        <v>1</v>
      </c>
      <c r="K64" s="45">
        <v>5.1453563159248783E-4</v>
      </c>
      <c r="L64" s="44">
        <v>0</v>
      </c>
      <c r="M64" s="45">
        <v>0</v>
      </c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</row>
    <row r="65" spans="1:56" s="4" customFormat="1" ht="12.75" customHeight="1">
      <c r="A65" s="43" t="s">
        <v>4</v>
      </c>
      <c r="B65" s="44">
        <v>5</v>
      </c>
      <c r="C65" s="45">
        <f>B65/B66</f>
        <v>4.0883074407195418E-3</v>
      </c>
      <c r="D65" s="44">
        <v>2</v>
      </c>
      <c r="E65" s="45">
        <f>D65/D66</f>
        <v>1.7204301075268813E-3</v>
      </c>
      <c r="F65" s="44">
        <v>0</v>
      </c>
      <c r="G65" s="45">
        <f>F65/F66</f>
        <v>0</v>
      </c>
      <c r="H65" s="44">
        <v>0</v>
      </c>
      <c r="I65" s="45">
        <f>H65/H66</f>
        <v>0</v>
      </c>
      <c r="J65" s="44">
        <v>1</v>
      </c>
      <c r="K65" s="45">
        <v>5.1453563159248783E-4</v>
      </c>
      <c r="L65" s="44">
        <v>2</v>
      </c>
      <c r="M65" s="45">
        <v>8.8573959255978745E-4</v>
      </c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</row>
    <row r="66" spans="1:56" s="4" customFormat="1" ht="13.8" thickBot="1">
      <c r="A66" s="43" t="s">
        <v>6</v>
      </c>
      <c r="B66" s="81">
        <f>SUM(B56:B65)</f>
        <v>1223</v>
      </c>
      <c r="C66" s="82">
        <f>SUM(C56:C65)</f>
        <v>1</v>
      </c>
      <c r="D66" s="81">
        <v>1162.5000000000002</v>
      </c>
      <c r="E66" s="82">
        <f>SUM(E56:E65)</f>
        <v>0.99999999999999989</v>
      </c>
      <c r="F66" s="81">
        <f>SUM(F56:F65)</f>
        <v>949</v>
      </c>
      <c r="G66" s="82">
        <f>SUM(G56:G65)</f>
        <v>1</v>
      </c>
      <c r="H66" s="81">
        <f>SUM(H56:H65)</f>
        <v>1131</v>
      </c>
      <c r="I66" s="82">
        <f>SUM(I56:I65)</f>
        <v>1</v>
      </c>
      <c r="J66" s="81">
        <v>1943.5</v>
      </c>
      <c r="K66" s="82">
        <v>1</v>
      </c>
      <c r="L66" s="81">
        <v>2258</v>
      </c>
      <c r="M66" s="82">
        <v>1</v>
      </c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</row>
    <row r="67" spans="1:56" s="4" customFormat="1" ht="13.2">
      <c r="A67" s="47"/>
      <c r="B67" s="48"/>
      <c r="C67" s="49"/>
      <c r="D67" s="50"/>
      <c r="E67" s="42"/>
      <c r="F67" s="73"/>
      <c r="G67" s="42"/>
      <c r="H67" s="42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</row>
    <row r="68" spans="1:56" s="4" customFormat="1" ht="13.2">
      <c r="A68" s="47"/>
      <c r="B68" s="48"/>
      <c r="C68" s="49"/>
      <c r="D68" s="50"/>
      <c r="E68" s="42"/>
      <c r="F68" s="50"/>
      <c r="G68" s="42"/>
      <c r="H68" s="42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</row>
    <row r="69" spans="1:56" s="4" customFormat="1" ht="13.2">
      <c r="A69" s="47"/>
      <c r="B69" s="48"/>
      <c r="C69" s="49"/>
      <c r="D69" s="50"/>
      <c r="E69" s="42"/>
      <c r="F69" s="50"/>
      <c r="G69" s="42"/>
      <c r="H69" s="42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</row>
    <row r="70" spans="1:56" s="4" customFormat="1" ht="13.2">
      <c r="A70" s="47"/>
      <c r="B70" s="48"/>
      <c r="C70" s="49"/>
      <c r="D70" s="50"/>
      <c r="E70" s="42"/>
      <c r="F70" s="50"/>
      <c r="G70" s="42"/>
      <c r="H70" s="42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</row>
    <row r="71" spans="1:56" s="4" customFormat="1" ht="13.2">
      <c r="A71" s="47"/>
      <c r="B71" s="48"/>
      <c r="C71" s="49"/>
      <c r="D71" s="50"/>
      <c r="E71" s="42"/>
      <c r="F71" s="50"/>
      <c r="G71" s="42"/>
      <c r="H71" s="42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</row>
    <row r="72" spans="1:56" s="4" customFormat="1" ht="13.2">
      <c r="A72" s="47"/>
      <c r="B72" s="48"/>
      <c r="C72" s="49"/>
      <c r="D72" s="50"/>
      <c r="E72" s="42"/>
      <c r="F72" s="50"/>
      <c r="G72" s="42"/>
      <c r="H72" s="42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</row>
    <row r="84" spans="1:53" ht="7.5" customHeight="1"/>
    <row r="87" spans="1:53" ht="41.1" customHeight="1">
      <c r="A87" s="51"/>
      <c r="B87" s="130" t="s">
        <v>39</v>
      </c>
      <c r="C87" s="130"/>
      <c r="D87" s="130"/>
      <c r="E87" s="130"/>
      <c r="F87" s="130"/>
      <c r="G87" s="51"/>
      <c r="H87" s="52"/>
      <c r="I87" s="52"/>
    </row>
    <row r="88" spans="1:53" ht="12.6" thickBot="1"/>
    <row r="89" spans="1:53" s="4" customFormat="1" ht="13.8" thickBot="1">
      <c r="A89" s="3"/>
      <c r="C89" s="3"/>
      <c r="D89" s="53">
        <v>2019</v>
      </c>
      <c r="E89" s="53">
        <v>2020</v>
      </c>
      <c r="F89" s="53">
        <v>2021</v>
      </c>
      <c r="G89" s="53">
        <v>2022</v>
      </c>
      <c r="H89" s="53">
        <v>2023</v>
      </c>
      <c r="I89" s="53">
        <v>2024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</row>
    <row r="90" spans="1:53" s="4" customFormat="1" ht="13.2">
      <c r="A90" s="3"/>
      <c r="B90" s="43" t="s">
        <v>21</v>
      </c>
      <c r="C90" s="54"/>
      <c r="D90" s="57">
        <v>38</v>
      </c>
      <c r="E90" s="57">
        <v>27</v>
      </c>
      <c r="F90" s="57">
        <v>15</v>
      </c>
      <c r="G90" s="57">
        <v>19</v>
      </c>
      <c r="H90" s="57">
        <v>31</v>
      </c>
      <c r="I90" s="57">
        <v>39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</row>
    <row r="91" spans="1:53" s="4" customFormat="1" ht="13.2">
      <c r="A91" s="3"/>
      <c r="B91" s="43" t="s">
        <v>3</v>
      </c>
      <c r="C91" s="56"/>
      <c r="D91" s="57">
        <v>19</v>
      </c>
      <c r="E91" s="57">
        <v>13</v>
      </c>
      <c r="F91" s="57">
        <v>8</v>
      </c>
      <c r="G91" s="57">
        <v>10</v>
      </c>
      <c r="H91" s="57">
        <v>16</v>
      </c>
      <c r="I91" s="57">
        <v>18</v>
      </c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</row>
    <row r="92" spans="1:53" s="4" customFormat="1" ht="13.2">
      <c r="A92" s="3"/>
      <c r="B92" s="43" t="s">
        <v>49</v>
      </c>
      <c r="C92" s="56"/>
      <c r="D92" s="57">
        <v>25</v>
      </c>
      <c r="E92" s="57">
        <v>19</v>
      </c>
      <c r="F92" s="57">
        <v>12</v>
      </c>
      <c r="G92" s="57">
        <v>16</v>
      </c>
      <c r="H92" s="57">
        <v>31</v>
      </c>
      <c r="I92" s="57">
        <v>36</v>
      </c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</row>
    <row r="93" spans="1:53" s="4" customFormat="1" ht="13.2">
      <c r="A93" s="3"/>
      <c r="B93" s="43" t="s">
        <v>2</v>
      </c>
      <c r="C93" s="56"/>
      <c r="D93" s="57">
        <v>31</v>
      </c>
      <c r="E93" s="57">
        <v>31</v>
      </c>
      <c r="F93" s="57">
        <v>13</v>
      </c>
      <c r="G93" s="57">
        <v>23</v>
      </c>
      <c r="H93" s="57">
        <v>37</v>
      </c>
      <c r="I93" s="57">
        <v>44</v>
      </c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</row>
    <row r="94" spans="1:53" s="4" customFormat="1" ht="15" customHeight="1">
      <c r="A94" s="3"/>
      <c r="B94" s="46" t="s">
        <v>16</v>
      </c>
      <c r="C94" s="56"/>
      <c r="D94" s="57">
        <v>97</v>
      </c>
      <c r="E94" s="57">
        <v>98</v>
      </c>
      <c r="F94" s="57">
        <v>49</v>
      </c>
      <c r="G94" s="57">
        <v>64</v>
      </c>
      <c r="H94" s="57">
        <v>86</v>
      </c>
      <c r="I94" s="57">
        <v>108</v>
      </c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</row>
    <row r="95" spans="1:53" s="4" customFormat="1" ht="15" customHeight="1">
      <c r="A95" s="3"/>
      <c r="B95" s="43" t="s">
        <v>35</v>
      </c>
      <c r="C95" s="56"/>
      <c r="D95" s="57">
        <v>106</v>
      </c>
      <c r="E95" s="57">
        <v>107</v>
      </c>
      <c r="F95" s="57">
        <v>121</v>
      </c>
      <c r="G95" s="57">
        <v>134</v>
      </c>
      <c r="H95" s="57">
        <v>198</v>
      </c>
      <c r="I95" s="57">
        <v>253</v>
      </c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</row>
    <row r="96" spans="1:53" s="4" customFormat="1" ht="13.2">
      <c r="A96" s="3"/>
      <c r="B96" s="43" t="s">
        <v>5</v>
      </c>
      <c r="C96" s="56"/>
      <c r="D96" s="57">
        <v>8</v>
      </c>
      <c r="E96" s="57">
        <v>11</v>
      </c>
      <c r="F96" s="57">
        <v>1</v>
      </c>
      <c r="G96" s="57">
        <v>7</v>
      </c>
      <c r="H96" s="57">
        <v>5</v>
      </c>
      <c r="I96" s="57">
        <v>7</v>
      </c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</row>
    <row r="97" spans="1:63" s="4" customFormat="1" ht="12.75" customHeight="1" thickBot="1">
      <c r="A97" s="3"/>
      <c r="B97" s="43" t="s">
        <v>4</v>
      </c>
      <c r="C97" s="54"/>
      <c r="D97" s="58">
        <v>6</v>
      </c>
      <c r="E97" s="58">
        <v>6</v>
      </c>
      <c r="F97" s="58">
        <v>4</v>
      </c>
      <c r="G97" s="58">
        <v>5</v>
      </c>
      <c r="H97" s="58">
        <v>7</v>
      </c>
      <c r="I97" s="58">
        <v>8</v>
      </c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</row>
    <row r="98" spans="1:63" s="4" customFormat="1" ht="12.75" customHeight="1">
      <c r="A98" s="3"/>
      <c r="B98" s="3"/>
      <c r="C98" s="3"/>
      <c r="D98" s="3"/>
      <c r="E98" s="3"/>
      <c r="F98" s="3"/>
      <c r="G98" s="3"/>
      <c r="H98" s="38"/>
      <c r="I98" s="38">
        <v>8</v>
      </c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</row>
    <row r="100" spans="1:63" ht="17.399999999999999">
      <c r="B100" s="130" t="s">
        <v>40</v>
      </c>
      <c r="C100" s="130"/>
      <c r="D100" s="130"/>
      <c r="E100" s="130"/>
      <c r="F100" s="130"/>
    </row>
    <row r="101" spans="1:63" ht="18.75" customHeight="1">
      <c r="BE101" s="5"/>
      <c r="BF101" s="5"/>
      <c r="BG101" s="5"/>
      <c r="BH101" s="5"/>
      <c r="BI101" s="5"/>
      <c r="BJ101" s="5"/>
      <c r="BK101" s="5"/>
    </row>
    <row r="102" spans="1:63" ht="13.2">
      <c r="C102" s="128">
        <v>14.47</v>
      </c>
      <c r="D102" s="47" t="s">
        <v>41</v>
      </c>
      <c r="BE102" s="5"/>
      <c r="BF102" s="5"/>
      <c r="BG102" s="5"/>
      <c r="BH102" s="5"/>
      <c r="BI102" s="5"/>
      <c r="BJ102" s="5"/>
      <c r="BK102" s="5"/>
    </row>
    <row r="103" spans="1:63" ht="13.2">
      <c r="C103" s="96">
        <v>25.92</v>
      </c>
      <c r="D103" s="47" t="s">
        <v>42</v>
      </c>
      <c r="BE103" s="5"/>
      <c r="BF103" s="5"/>
      <c r="BG103" s="5"/>
      <c r="BH103" s="5"/>
      <c r="BI103" s="5"/>
      <c r="BJ103" s="5"/>
      <c r="BK103" s="5"/>
    </row>
    <row r="104" spans="1:63">
      <c r="BE104" s="5"/>
      <c r="BF104" s="5"/>
      <c r="BG104" s="5"/>
      <c r="BH104" s="5"/>
      <c r="BI104" s="5"/>
      <c r="BJ104" s="5"/>
      <c r="BK104" s="5"/>
    </row>
  </sheetData>
  <mergeCells count="16">
    <mergeCell ref="L54:M54"/>
    <mergeCell ref="B100:F100"/>
    <mergeCell ref="A52:I52"/>
    <mergeCell ref="B54:C54"/>
    <mergeCell ref="B87:F87"/>
    <mergeCell ref="J54:K54"/>
    <mergeCell ref="D54:E54"/>
    <mergeCell ref="H54:I54"/>
    <mergeCell ref="F54:G54"/>
    <mergeCell ref="E12:G12"/>
    <mergeCell ref="I12:J12"/>
    <mergeCell ref="A2:I2"/>
    <mergeCell ref="A3:I3"/>
    <mergeCell ref="A10:I10"/>
    <mergeCell ref="A11:G11"/>
    <mergeCell ref="B12:D12"/>
  </mergeCells>
  <pageMargins left="0.75" right="0.75" top="0.92" bottom="0.49" header="0.5" footer="0.4"/>
  <pageSetup orientation="portrait" r:id="rId1"/>
  <headerFooter alignWithMargins="0"/>
  <rowBreaks count="1" manualBreakCount="1">
    <brk id="51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4"/>
  <sheetViews>
    <sheetView showGridLines="0" zoomScaleNormal="100" zoomScaleSheetLayoutView="100" workbookViewId="0">
      <selection activeCell="K9" sqref="K9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75" style="3" customWidth="1"/>
    <col min="9" max="9" width="11.375" style="3" customWidth="1"/>
    <col min="10" max="11" width="11.375" style="5" customWidth="1"/>
    <col min="12" max="12" width="11.125" style="5" bestFit="1" customWidth="1"/>
    <col min="13" max="13" width="7.875" style="5" bestFit="1" customWidth="1"/>
    <col min="14" max="51" width="5.125" style="5" customWidth="1"/>
    <col min="52" max="56" width="11.375" style="5" customWidth="1"/>
    <col min="57" max="16384" width="11.375" style="3"/>
  </cols>
  <sheetData>
    <row r="1" spans="1:63" ht="15" customHeight="1"/>
    <row r="2" spans="1:63" ht="22.8">
      <c r="A2" s="135" t="s">
        <v>48</v>
      </c>
      <c r="B2" s="135"/>
      <c r="C2" s="135"/>
      <c r="D2" s="135"/>
      <c r="E2" s="135"/>
      <c r="F2" s="135"/>
      <c r="G2" s="135"/>
      <c r="H2" s="138"/>
      <c r="I2" s="138"/>
      <c r="J2" s="6"/>
    </row>
    <row r="3" spans="1:63" ht="15.75" customHeight="1">
      <c r="A3" s="137" t="s">
        <v>20</v>
      </c>
      <c r="B3" s="137"/>
      <c r="C3" s="137"/>
      <c r="D3" s="137"/>
      <c r="E3" s="137"/>
      <c r="F3" s="137"/>
      <c r="G3" s="137"/>
      <c r="H3" s="138"/>
      <c r="I3" s="138"/>
      <c r="J3" s="6"/>
    </row>
    <row r="4" spans="1:63" ht="6.75" customHeight="1">
      <c r="F4" s="4"/>
    </row>
    <row r="5" spans="1:63" ht="13.8" thickBot="1">
      <c r="F5" s="4"/>
    </row>
    <row r="6" spans="1:63" s="1" customFormat="1" ht="14.4" thickBot="1">
      <c r="A6" s="7" t="s">
        <v>14</v>
      </c>
      <c r="B6" s="8">
        <v>2019</v>
      </c>
      <c r="C6" s="8">
        <v>2020</v>
      </c>
      <c r="D6" s="8">
        <v>2021</v>
      </c>
      <c r="E6" s="8">
        <v>2022</v>
      </c>
      <c r="F6" s="8">
        <v>2023</v>
      </c>
      <c r="G6" s="7">
        <v>2024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63" s="1" customFormat="1" ht="13.8">
      <c r="A7" s="9" t="s">
        <v>15</v>
      </c>
      <c r="B7" s="10">
        <v>0.7349</v>
      </c>
      <c r="C7" s="10">
        <v>0.78823529411764703</v>
      </c>
      <c r="D7" s="10">
        <v>0.68500000000000005</v>
      </c>
      <c r="E7" s="10">
        <v>0.77769999999999995</v>
      </c>
      <c r="F7" s="10">
        <v>1</v>
      </c>
      <c r="G7" s="11">
        <v>0.81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63" ht="15" customHeight="1">
      <c r="D8" s="12"/>
    </row>
    <row r="9" spans="1:63" ht="15" customHeight="1"/>
    <row r="10" spans="1:63" ht="17.399999999999999">
      <c r="A10" s="139" t="s">
        <v>26</v>
      </c>
      <c r="B10" s="139"/>
      <c r="C10" s="139"/>
      <c r="D10" s="139"/>
      <c r="E10" s="139"/>
      <c r="F10" s="139"/>
      <c r="G10" s="139"/>
      <c r="H10" s="134"/>
      <c r="I10" s="134"/>
    </row>
    <row r="11" spans="1:63" ht="12" customHeight="1" thickBot="1">
      <c r="A11" s="140"/>
      <c r="B11" s="140"/>
      <c r="C11" s="140"/>
      <c r="D11" s="140"/>
      <c r="E11" s="140"/>
      <c r="F11" s="140"/>
      <c r="G11" s="140"/>
      <c r="H11" s="13"/>
    </row>
    <row r="12" spans="1:63" s="1" customFormat="1" ht="14.4" thickBot="1">
      <c r="B12" s="141" t="s">
        <v>10</v>
      </c>
      <c r="C12" s="142"/>
      <c r="D12" s="143"/>
      <c r="E12" s="141" t="s">
        <v>13</v>
      </c>
      <c r="F12" s="144"/>
      <c r="G12" s="145"/>
      <c r="H12" s="14" t="s">
        <v>22</v>
      </c>
      <c r="I12" s="146" t="s">
        <v>25</v>
      </c>
      <c r="J12" s="13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63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63" s="31" customFormat="1" ht="14.4" thickBot="1">
      <c r="A14" s="70">
        <v>2019</v>
      </c>
      <c r="B14" s="72">
        <v>0.6</v>
      </c>
      <c r="C14" s="24">
        <v>0.72650000000000003</v>
      </c>
      <c r="D14" s="25"/>
      <c r="E14" s="23">
        <v>0.6</v>
      </c>
      <c r="F14" s="24">
        <v>0.78990000000000005</v>
      </c>
      <c r="G14" s="25"/>
      <c r="H14" s="26" t="s">
        <v>27</v>
      </c>
      <c r="I14" s="86">
        <v>0.73650000000000004</v>
      </c>
      <c r="J14" s="86">
        <v>0.69230000000000003</v>
      </c>
      <c r="K14" s="21"/>
      <c r="L14" s="21"/>
      <c r="M14" s="21"/>
      <c r="N14" s="21"/>
      <c r="O14" s="21"/>
      <c r="P14" s="21"/>
      <c r="Q14" s="21"/>
      <c r="R14" s="21"/>
      <c r="S14" s="30"/>
      <c r="T14" s="21"/>
      <c r="U14" s="21"/>
      <c r="V14" s="21"/>
      <c r="W14" s="30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</row>
    <row r="15" spans="1:63" s="5" customFormat="1" ht="14.4" thickBot="1">
      <c r="A15" s="70">
        <v>2020</v>
      </c>
      <c r="B15" s="71">
        <v>0.6</v>
      </c>
      <c r="C15" s="62">
        <v>0.67860869565217374</v>
      </c>
      <c r="D15" s="103">
        <f>(C15-C14)/C14</f>
        <v>-6.5920584098866197E-2</v>
      </c>
      <c r="E15" s="61">
        <v>0.6</v>
      </c>
      <c r="F15" s="62">
        <v>0.72410172939979645</v>
      </c>
      <c r="G15" s="103">
        <f>(F15-F14)/F14</f>
        <v>-8.3299494366633239E-2</v>
      </c>
      <c r="H15" s="26" t="s">
        <v>27</v>
      </c>
      <c r="I15" s="86">
        <v>0.73740000000000006</v>
      </c>
      <c r="J15" s="86">
        <v>0.70799999999999996</v>
      </c>
      <c r="T15" s="35"/>
      <c r="U15" s="36"/>
      <c r="X15" s="35"/>
      <c r="Y15" s="36"/>
      <c r="BE15" s="3"/>
      <c r="BF15" s="3"/>
      <c r="BG15" s="3"/>
      <c r="BH15" s="3"/>
      <c r="BI15" s="3"/>
      <c r="BJ15" s="3"/>
      <c r="BK15" s="3"/>
    </row>
    <row r="16" spans="1:63" s="5" customFormat="1" ht="14.4" thickBot="1">
      <c r="A16" s="70">
        <v>2021</v>
      </c>
      <c r="B16" s="71">
        <v>0.6</v>
      </c>
      <c r="C16" s="62">
        <v>0.57499999999999996</v>
      </c>
      <c r="D16" s="103">
        <f>(C16-C15)/C15</f>
        <v>-0.15267811378780097</v>
      </c>
      <c r="E16" s="61">
        <v>0.6</v>
      </c>
      <c r="F16" s="62">
        <v>0.57240000000000002</v>
      </c>
      <c r="G16" s="103">
        <f>(F16-F15)/F15</f>
        <v>-0.20950333805381335</v>
      </c>
      <c r="H16" s="26" t="s">
        <v>28</v>
      </c>
      <c r="I16" s="86">
        <f>'E. Elliot'!I16</f>
        <v>0.48699999999999999</v>
      </c>
      <c r="J16" s="86">
        <f>'E. Elliot'!J16</f>
        <v>0.4672</v>
      </c>
      <c r="T16" s="35"/>
      <c r="U16" s="36"/>
      <c r="X16" s="35"/>
      <c r="Y16" s="36"/>
      <c r="BE16" s="3"/>
      <c r="BF16" s="3"/>
      <c r="BG16" s="3"/>
      <c r="BH16" s="3"/>
      <c r="BI16" s="3"/>
      <c r="BJ16" s="3"/>
      <c r="BK16" s="3"/>
    </row>
    <row r="17" spans="1:63" s="5" customFormat="1" ht="14.4" thickBot="1">
      <c r="A17" s="70">
        <v>2022</v>
      </c>
      <c r="B17" s="71">
        <v>0.6</v>
      </c>
      <c r="C17" s="62">
        <v>0.57389999999999997</v>
      </c>
      <c r="D17" s="103">
        <f>(C17-C16)/C16</f>
        <v>-1.9130434782608521E-3</v>
      </c>
      <c r="E17" s="61">
        <v>0.6</v>
      </c>
      <c r="F17" s="62">
        <v>0.61170000000000002</v>
      </c>
      <c r="G17" s="103">
        <f>(F17-F16)/F16</f>
        <v>6.8658280922431869E-2</v>
      </c>
      <c r="H17" s="26" t="s">
        <v>28</v>
      </c>
      <c r="I17" s="86">
        <f>'E. Elliot'!I17</f>
        <v>0.50949999999999995</v>
      </c>
      <c r="J17" s="86">
        <f>'E. Elliot'!J17</f>
        <v>0.51470000000000005</v>
      </c>
      <c r="T17" s="37"/>
      <c r="X17" s="37"/>
      <c r="BE17" s="3"/>
      <c r="BF17" s="3"/>
      <c r="BG17" s="3"/>
      <c r="BH17" s="3"/>
      <c r="BI17" s="3"/>
      <c r="BJ17" s="3"/>
      <c r="BK17" s="3"/>
    </row>
    <row r="18" spans="1:63" s="5" customFormat="1" ht="14.4" thickBot="1">
      <c r="A18" s="70">
        <v>2023</v>
      </c>
      <c r="B18" s="71">
        <v>0.6</v>
      </c>
      <c r="C18" s="62">
        <v>0.70440000000000003</v>
      </c>
      <c r="D18" s="103">
        <f>(C18-C17)/C17</f>
        <v>0.22739153162571887</v>
      </c>
      <c r="E18" s="61">
        <v>0.6</v>
      </c>
      <c r="F18" s="62">
        <v>0.63819999999999999</v>
      </c>
      <c r="G18" s="103">
        <f>(F18-F17)/F17</f>
        <v>4.3321889815268869E-2</v>
      </c>
      <c r="H18" s="26" t="s">
        <v>27</v>
      </c>
      <c r="I18" s="152">
        <v>0.4698</v>
      </c>
      <c r="J18" s="152">
        <f>'E. Elliot'!J18</f>
        <v>0.45379999999999998</v>
      </c>
      <c r="T18" s="37"/>
      <c r="X18" s="37"/>
      <c r="BE18" s="3"/>
      <c r="BF18" s="3"/>
      <c r="BG18" s="3"/>
      <c r="BH18" s="3"/>
      <c r="BI18" s="3"/>
      <c r="BJ18" s="3"/>
      <c r="BK18" s="3"/>
    </row>
    <row r="19" spans="1:63" s="5" customFormat="1" ht="14.4" thickBot="1">
      <c r="A19" s="95">
        <v>2024</v>
      </c>
      <c r="B19" s="97">
        <v>0.6</v>
      </c>
      <c r="C19" s="98">
        <v>0.6512</v>
      </c>
      <c r="D19" s="92">
        <f>(C19-C18)/C18</f>
        <v>-7.5525269733106221E-2</v>
      </c>
      <c r="E19" s="99">
        <v>0.6</v>
      </c>
      <c r="F19" s="98">
        <v>0.52780000000000005</v>
      </c>
      <c r="G19" s="92">
        <f>(F19-F18)/F18</f>
        <v>-0.17298652460043865</v>
      </c>
      <c r="H19" s="29" t="s">
        <v>27</v>
      </c>
      <c r="I19" s="127">
        <v>0.45800000000000002</v>
      </c>
      <c r="J19" s="127">
        <v>0.42049999999999998</v>
      </c>
      <c r="T19" s="35"/>
      <c r="U19" s="36"/>
      <c r="X19" s="35"/>
      <c r="Y19" s="36"/>
      <c r="BE19" s="3"/>
      <c r="BF19" s="3"/>
      <c r="BG19" s="3"/>
      <c r="BH19" s="3"/>
      <c r="BI19" s="3"/>
      <c r="BJ19" s="3"/>
      <c r="BK19" s="3"/>
    </row>
    <row r="20" spans="1:63" s="5" customFormat="1">
      <c r="A20" s="3"/>
      <c r="B20" s="3"/>
      <c r="C20" s="3"/>
      <c r="D20" s="3"/>
      <c r="E20" s="3"/>
      <c r="F20" s="3"/>
      <c r="G20" s="3"/>
      <c r="H20" s="3"/>
      <c r="I20" s="3"/>
      <c r="T20" s="35"/>
      <c r="U20" s="36"/>
      <c r="X20" s="35"/>
      <c r="Y20" s="36"/>
      <c r="BE20" s="3"/>
      <c r="BF20" s="3"/>
      <c r="BG20" s="3"/>
      <c r="BH20" s="3"/>
      <c r="BI20" s="3"/>
      <c r="BJ20" s="3"/>
      <c r="BK20" s="3"/>
    </row>
    <row r="21" spans="1:63" s="5" customFormat="1">
      <c r="A21" s="3"/>
      <c r="B21" s="3"/>
      <c r="C21" s="3"/>
      <c r="D21" s="3"/>
      <c r="E21" s="3"/>
      <c r="F21" s="3"/>
      <c r="G21" s="3"/>
      <c r="H21" s="3"/>
      <c r="I21" s="3"/>
      <c r="T21" s="35"/>
      <c r="U21" s="36"/>
      <c r="X21" s="35"/>
      <c r="Y21" s="36"/>
      <c r="BE21" s="3"/>
      <c r="BF21" s="3"/>
      <c r="BG21" s="3"/>
      <c r="BH21" s="3"/>
      <c r="BI21" s="3"/>
      <c r="BJ21" s="3"/>
      <c r="BK21" s="3"/>
    </row>
    <row r="22" spans="1:63" s="5" customFormat="1">
      <c r="A22" s="3"/>
      <c r="B22" s="3"/>
      <c r="C22" s="3"/>
      <c r="D22" s="3"/>
      <c r="E22" s="3"/>
      <c r="F22" s="3"/>
      <c r="G22" s="3"/>
      <c r="H22" s="3"/>
      <c r="I22" s="3"/>
      <c r="T22" s="35"/>
      <c r="U22" s="36"/>
      <c r="X22" s="35"/>
      <c r="Y22" s="36"/>
      <c r="BE22" s="3"/>
      <c r="BF22" s="3"/>
      <c r="BG22" s="3"/>
      <c r="BH22" s="3"/>
      <c r="BI22" s="3"/>
      <c r="BJ22" s="3"/>
      <c r="BK22" s="3"/>
    </row>
    <row r="23" spans="1:63" s="5" customFormat="1">
      <c r="A23" s="3"/>
      <c r="B23" s="3"/>
      <c r="C23" s="3"/>
      <c r="D23" s="3"/>
      <c r="E23" s="3"/>
      <c r="F23" s="3"/>
      <c r="G23" s="3"/>
      <c r="H23" s="3"/>
      <c r="I23" s="3"/>
      <c r="T23" s="35"/>
      <c r="U23" s="36"/>
      <c r="X23" s="35"/>
      <c r="Y23" s="36"/>
      <c r="BE23" s="3"/>
      <c r="BF23" s="3"/>
      <c r="BG23" s="3"/>
      <c r="BH23" s="3"/>
      <c r="BI23" s="3"/>
      <c r="BJ23" s="3"/>
      <c r="BK23" s="3"/>
    </row>
    <row r="24" spans="1:63" s="5" customFormat="1">
      <c r="A24" s="3"/>
      <c r="B24" s="3"/>
      <c r="C24" s="3"/>
      <c r="D24" s="3"/>
      <c r="E24" s="3"/>
      <c r="F24" s="3"/>
      <c r="G24" s="3"/>
      <c r="H24" s="3"/>
      <c r="I24" s="3"/>
      <c r="T24" s="35"/>
      <c r="U24" s="36"/>
      <c r="X24" s="35"/>
      <c r="Y24" s="36"/>
      <c r="BE24" s="3"/>
      <c r="BF24" s="3"/>
      <c r="BG24" s="3"/>
      <c r="BH24" s="3"/>
      <c r="BI24" s="3"/>
      <c r="BJ24" s="3"/>
      <c r="BK24" s="3"/>
    </row>
    <row r="25" spans="1:63" s="5" customFormat="1">
      <c r="A25" s="3"/>
      <c r="B25" s="3"/>
      <c r="C25" s="3"/>
      <c r="D25" s="3"/>
      <c r="E25" s="3"/>
      <c r="F25" s="3"/>
      <c r="G25" s="3"/>
      <c r="H25" s="3"/>
      <c r="I25" s="3"/>
      <c r="T25" s="35"/>
      <c r="U25" s="36"/>
      <c r="X25" s="35"/>
      <c r="Y25" s="36"/>
      <c r="BE25" s="3"/>
      <c r="BF25" s="3"/>
      <c r="BG25" s="3"/>
      <c r="BH25" s="3"/>
      <c r="BI25" s="3"/>
      <c r="BJ25" s="3"/>
      <c r="BK25" s="3"/>
    </row>
    <row r="26" spans="1:63" s="5" customFormat="1">
      <c r="A26" s="3"/>
      <c r="B26" s="3"/>
      <c r="C26" s="3"/>
      <c r="D26" s="3"/>
      <c r="E26" s="3"/>
      <c r="F26" s="3"/>
      <c r="G26" s="3"/>
      <c r="H26" s="3"/>
      <c r="I26" s="3"/>
      <c r="T26" s="35"/>
      <c r="U26" s="36"/>
      <c r="X26" s="35"/>
      <c r="Y26" s="36"/>
      <c r="BE26" s="3"/>
      <c r="BF26" s="3"/>
      <c r="BG26" s="3"/>
      <c r="BH26" s="3"/>
      <c r="BI26" s="3"/>
      <c r="BJ26" s="3"/>
      <c r="BK26" s="3"/>
    </row>
    <row r="27" spans="1:63" s="5" customFormat="1">
      <c r="A27" s="3"/>
      <c r="B27" s="3"/>
      <c r="C27" s="3"/>
      <c r="D27" s="3"/>
      <c r="E27" s="3"/>
      <c r="F27" s="3"/>
      <c r="G27" s="3"/>
      <c r="H27" s="3"/>
      <c r="I27" s="3"/>
      <c r="L27" s="36"/>
      <c r="M27" s="36"/>
      <c r="BE27" s="3"/>
      <c r="BF27" s="3"/>
      <c r="BG27" s="3"/>
      <c r="BH27" s="3"/>
      <c r="BI27" s="3"/>
      <c r="BJ27" s="3"/>
      <c r="BK27" s="3"/>
    </row>
    <row r="29" spans="1:63" s="5" customFormat="1">
      <c r="A29" s="3"/>
      <c r="B29" s="3"/>
      <c r="C29" s="3"/>
      <c r="D29" s="3"/>
      <c r="E29" s="3"/>
      <c r="F29" s="3"/>
      <c r="G29" s="3"/>
      <c r="H29" s="3"/>
      <c r="I29" s="3"/>
      <c r="W29" s="37"/>
      <c r="BE29" s="3"/>
      <c r="BF29" s="3"/>
      <c r="BG29" s="3"/>
      <c r="BH29" s="3"/>
      <c r="BI29" s="3"/>
      <c r="BJ29" s="3"/>
      <c r="BK29" s="3"/>
    </row>
    <row r="30" spans="1:63" s="5" customFormat="1">
      <c r="A30" s="3"/>
      <c r="B30" s="3"/>
      <c r="C30" s="3"/>
      <c r="D30" s="3"/>
      <c r="E30" s="3"/>
      <c r="F30" s="3"/>
      <c r="G30" s="3"/>
      <c r="H30" s="3"/>
      <c r="I30" s="3"/>
      <c r="W30" s="37"/>
      <c r="BE30" s="3"/>
      <c r="BF30" s="3"/>
      <c r="BG30" s="3"/>
      <c r="BH30" s="3"/>
      <c r="BI30" s="3"/>
      <c r="BJ30" s="3"/>
      <c r="BK30" s="3"/>
    </row>
    <row r="31" spans="1:63" s="5" customFormat="1">
      <c r="A31" s="3"/>
      <c r="B31" s="3"/>
      <c r="C31" s="3"/>
      <c r="D31" s="3"/>
      <c r="E31" s="3"/>
      <c r="F31" s="3"/>
      <c r="G31" s="3"/>
      <c r="H31" s="3"/>
      <c r="I31" s="3"/>
      <c r="W31" s="37"/>
      <c r="BE31" s="3"/>
      <c r="BF31" s="3"/>
      <c r="BG31" s="3"/>
      <c r="BH31" s="3"/>
      <c r="BI31" s="3"/>
      <c r="BJ31" s="3"/>
      <c r="BK31" s="3"/>
    </row>
    <row r="32" spans="1:63" s="5" customFormat="1">
      <c r="A32" s="3"/>
      <c r="B32" s="3"/>
      <c r="C32" s="3"/>
      <c r="D32" s="3"/>
      <c r="E32" s="3"/>
      <c r="F32" s="3"/>
      <c r="G32" s="3"/>
      <c r="H32" s="3"/>
      <c r="I32" s="3"/>
      <c r="W32" s="37"/>
      <c r="BE32" s="3"/>
      <c r="BF32" s="3"/>
      <c r="BG32" s="3"/>
      <c r="BH32" s="3"/>
      <c r="BI32" s="3"/>
      <c r="BJ32" s="3"/>
      <c r="BK32" s="3"/>
    </row>
    <row r="33" spans="1:63" s="5" customFormat="1">
      <c r="A33" s="3"/>
      <c r="B33" s="3"/>
      <c r="C33" s="3"/>
      <c r="D33" s="3"/>
      <c r="E33" s="3"/>
      <c r="F33" s="3"/>
      <c r="G33" s="3"/>
      <c r="H33" s="3"/>
      <c r="I33" s="3"/>
      <c r="W33" s="37"/>
      <c r="BE33" s="3"/>
      <c r="BF33" s="3"/>
      <c r="BG33" s="3"/>
      <c r="BH33" s="3"/>
      <c r="BI33" s="3"/>
      <c r="BJ33" s="3"/>
      <c r="BK33" s="3"/>
    </row>
    <row r="34" spans="1:63" s="5" customFormat="1">
      <c r="A34" s="3"/>
      <c r="B34" s="3"/>
      <c r="C34" s="3"/>
      <c r="D34" s="3"/>
      <c r="E34" s="3"/>
      <c r="F34" s="3"/>
      <c r="G34" s="3"/>
      <c r="H34" s="3"/>
      <c r="I34" s="3"/>
      <c r="W34" s="37"/>
      <c r="BE34" s="3"/>
      <c r="BF34" s="3"/>
      <c r="BG34" s="3"/>
      <c r="BH34" s="3"/>
      <c r="BI34" s="3"/>
      <c r="BJ34" s="3"/>
      <c r="BK34" s="3"/>
    </row>
    <row r="51" spans="1:50" ht="12" customHeight="1"/>
    <row r="52" spans="1:50" ht="19.05" customHeight="1">
      <c r="A52" s="133" t="s">
        <v>24</v>
      </c>
      <c r="B52" s="133"/>
      <c r="C52" s="133"/>
      <c r="D52" s="133"/>
      <c r="E52" s="133"/>
      <c r="F52" s="133"/>
      <c r="G52" s="133"/>
      <c r="H52" s="134"/>
      <c r="I52" s="134"/>
    </row>
    <row r="53" spans="1:50" ht="12.6" thickBot="1"/>
    <row r="54" spans="1:50" s="4" customFormat="1" ht="14.1" customHeight="1" thickBot="1">
      <c r="B54" s="131">
        <v>2019</v>
      </c>
      <c r="C54" s="132"/>
      <c r="D54" s="131">
        <v>2020</v>
      </c>
      <c r="E54" s="132"/>
      <c r="F54" s="131">
        <v>2021</v>
      </c>
      <c r="G54" s="132"/>
      <c r="H54" s="131">
        <v>2022</v>
      </c>
      <c r="I54" s="132"/>
      <c r="J54" s="131">
        <v>2023</v>
      </c>
      <c r="K54" s="132"/>
      <c r="L54" s="131">
        <v>2024</v>
      </c>
      <c r="M54" s="132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</row>
    <row r="55" spans="1:50" s="4" customFormat="1" ht="13.8" thickBot="1">
      <c r="A55" s="80" t="s">
        <v>7</v>
      </c>
      <c r="B55" s="39" t="s">
        <v>8</v>
      </c>
      <c r="C55" s="18" t="s">
        <v>9</v>
      </c>
      <c r="D55" s="39" t="s">
        <v>8</v>
      </c>
      <c r="E55" s="18" t="s">
        <v>9</v>
      </c>
      <c r="F55" s="39" t="s">
        <v>8</v>
      </c>
      <c r="G55" s="18" t="s">
        <v>9</v>
      </c>
      <c r="H55" s="39" t="s">
        <v>8</v>
      </c>
      <c r="I55" s="18" t="s">
        <v>9</v>
      </c>
      <c r="J55" s="39" t="s">
        <v>8</v>
      </c>
      <c r="K55" s="18" t="s">
        <v>9</v>
      </c>
      <c r="L55" s="39" t="s">
        <v>8</v>
      </c>
      <c r="M55" s="18" t="s">
        <v>9</v>
      </c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</row>
    <row r="56" spans="1:50" s="4" customFormat="1" ht="13.2">
      <c r="A56" s="43" t="s">
        <v>0</v>
      </c>
      <c r="B56" s="40">
        <v>215.04</v>
      </c>
      <c r="C56" s="41">
        <f>B56/B66</f>
        <v>0.7264864864864865</v>
      </c>
      <c r="D56" s="40">
        <v>234.11999999999995</v>
      </c>
      <c r="E56" s="41">
        <f>D56/D66</f>
        <v>0.67860869565217385</v>
      </c>
      <c r="F56" s="40">
        <v>116.72</v>
      </c>
      <c r="G56" s="41">
        <f>F56/F66</f>
        <v>0.54798122065727695</v>
      </c>
      <c r="H56" s="40">
        <v>112.19999999999999</v>
      </c>
      <c r="I56" s="41">
        <f>H56/H66</f>
        <v>0.57391304347826078</v>
      </c>
      <c r="J56" s="40">
        <v>141.94</v>
      </c>
      <c r="K56" s="41">
        <v>0.70441687344913151</v>
      </c>
      <c r="L56" s="40">
        <v>87.26</v>
      </c>
      <c r="M56" s="41">
        <v>0.65119402985074626</v>
      </c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</row>
    <row r="57" spans="1:50" s="4" customFormat="1" ht="13.2">
      <c r="A57" s="43" t="s">
        <v>21</v>
      </c>
      <c r="B57" s="44">
        <v>6.96</v>
      </c>
      <c r="C57" s="45">
        <f>B57/B66</f>
        <v>2.3513513513513513E-2</v>
      </c>
      <c r="D57" s="44">
        <v>20.88</v>
      </c>
      <c r="E57" s="45">
        <f>D57/D66</f>
        <v>6.0521739130434793E-2</v>
      </c>
      <c r="F57" s="44">
        <v>9.2799999999999994</v>
      </c>
      <c r="G57" s="45">
        <f>F57/F66</f>
        <v>4.3568075117370889E-2</v>
      </c>
      <c r="H57" s="44">
        <v>10.8</v>
      </c>
      <c r="I57" s="45">
        <f>H57/H66</f>
        <v>5.5242966751918164E-2</v>
      </c>
      <c r="J57" s="44">
        <v>4.0599999999999996</v>
      </c>
      <c r="K57" s="45">
        <v>2.0148883374689824E-2</v>
      </c>
      <c r="L57" s="44">
        <v>1.7399999999999998</v>
      </c>
      <c r="M57" s="45">
        <v>1.298507462686567E-2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</row>
    <row r="58" spans="1:50" s="4" customFormat="1" ht="13.2">
      <c r="A58" s="43" t="s">
        <v>3</v>
      </c>
      <c r="B58" s="44">
        <v>0</v>
      </c>
      <c r="C58" s="45">
        <f>B58/B66</f>
        <v>0</v>
      </c>
      <c r="D58" s="44">
        <v>6</v>
      </c>
      <c r="E58" s="45">
        <f>D58/D66</f>
        <v>1.7391304347826091E-2</v>
      </c>
      <c r="F58" s="44">
        <v>1</v>
      </c>
      <c r="G58" s="45">
        <f>F58/F66</f>
        <v>4.6948356807511738E-3</v>
      </c>
      <c r="H58" s="44">
        <v>0</v>
      </c>
      <c r="I58" s="45">
        <f>H58/H66</f>
        <v>0</v>
      </c>
      <c r="J58" s="44">
        <v>0</v>
      </c>
      <c r="K58" s="45">
        <v>0</v>
      </c>
      <c r="L58" s="44">
        <v>0</v>
      </c>
      <c r="M58" s="45">
        <v>0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</row>
    <row r="59" spans="1:50" s="4" customFormat="1" ht="13.2">
      <c r="A59" s="43" t="s">
        <v>1</v>
      </c>
      <c r="B59" s="44">
        <v>6</v>
      </c>
      <c r="C59" s="45">
        <f>B59/B66</f>
        <v>2.0270270270270271E-2</v>
      </c>
      <c r="D59" s="44">
        <v>6</v>
      </c>
      <c r="E59" s="45">
        <f>D59/D66</f>
        <v>1.7391304347826091E-2</v>
      </c>
      <c r="F59" s="44">
        <v>5</v>
      </c>
      <c r="G59" s="45">
        <f>F59/F66</f>
        <v>2.3474178403755867E-2</v>
      </c>
      <c r="H59" s="44">
        <v>5</v>
      </c>
      <c r="I59" s="45">
        <f>H59/H66</f>
        <v>2.557544757033248E-2</v>
      </c>
      <c r="J59" s="44">
        <v>5</v>
      </c>
      <c r="K59" s="45">
        <v>2.4813895781637719E-2</v>
      </c>
      <c r="L59" s="44">
        <v>8</v>
      </c>
      <c r="M59" s="45">
        <v>5.9701492537313432E-2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</row>
    <row r="60" spans="1:50" s="4" customFormat="1" ht="13.2">
      <c r="A60" s="43" t="s">
        <v>2</v>
      </c>
      <c r="B60" s="44">
        <v>39</v>
      </c>
      <c r="C60" s="45">
        <f>B60/B66</f>
        <v>0.13175675675675674</v>
      </c>
      <c r="D60" s="44">
        <v>41</v>
      </c>
      <c r="E60" s="45">
        <f>D60/D66</f>
        <v>0.11884057971014494</v>
      </c>
      <c r="F60" s="44">
        <v>19</v>
      </c>
      <c r="G60" s="45">
        <f>F60/F66</f>
        <v>8.9201877934272297E-2</v>
      </c>
      <c r="H60" s="44">
        <v>1</v>
      </c>
      <c r="I60" s="45">
        <f>H60/H66</f>
        <v>5.1150895140664966E-3</v>
      </c>
      <c r="J60" s="44">
        <v>8</v>
      </c>
      <c r="K60" s="45">
        <v>3.9702233250620347E-2</v>
      </c>
      <c r="L60" s="44">
        <v>2</v>
      </c>
      <c r="M60" s="45">
        <v>1.4925373134328358E-2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</row>
    <row r="61" spans="1:50" s="4" customFormat="1" ht="13.2">
      <c r="A61" s="46" t="s">
        <v>16</v>
      </c>
      <c r="B61" s="44">
        <v>3</v>
      </c>
      <c r="C61" s="45">
        <f>B61/B66</f>
        <v>1.0135135135135136E-2</v>
      </c>
      <c r="D61" s="44">
        <v>3</v>
      </c>
      <c r="E61" s="45">
        <f>D61/D66</f>
        <v>8.6956521739130453E-3</v>
      </c>
      <c r="F61" s="44">
        <v>2</v>
      </c>
      <c r="G61" s="45">
        <f>F61/F66</f>
        <v>9.3896713615023476E-3</v>
      </c>
      <c r="H61" s="44">
        <v>7.5</v>
      </c>
      <c r="I61" s="45">
        <f>H61/H66</f>
        <v>3.8363171355498722E-2</v>
      </c>
      <c r="J61" s="44">
        <v>0.5</v>
      </c>
      <c r="K61" s="45">
        <v>2.4813895781637717E-3</v>
      </c>
      <c r="L61" s="44">
        <v>2</v>
      </c>
      <c r="M61" s="45">
        <v>1.4925373134328358E-2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</row>
    <row r="62" spans="1:50" s="4" customFormat="1" ht="13.2">
      <c r="A62" s="43" t="s">
        <v>38</v>
      </c>
      <c r="B62" s="44">
        <v>10</v>
      </c>
      <c r="C62" s="45">
        <f>B62/B66</f>
        <v>3.3783783783783786E-2</v>
      </c>
      <c r="D62" s="44">
        <v>11</v>
      </c>
      <c r="E62" s="45">
        <f>D62/D66</f>
        <v>3.1884057971014498E-2</v>
      </c>
      <c r="F62" s="44">
        <v>1</v>
      </c>
      <c r="G62" s="45">
        <f>F62/F66</f>
        <v>4.6948356807511738E-3</v>
      </c>
      <c r="H62" s="44">
        <v>0</v>
      </c>
      <c r="I62" s="45">
        <f>H62/H66</f>
        <v>0</v>
      </c>
      <c r="J62" s="44">
        <v>0</v>
      </c>
      <c r="K62" s="45">
        <v>0</v>
      </c>
      <c r="L62" s="44">
        <v>0</v>
      </c>
      <c r="M62" s="45">
        <v>0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</row>
    <row r="63" spans="1:50" s="4" customFormat="1" ht="13.2">
      <c r="A63" s="43" t="s">
        <v>35</v>
      </c>
      <c r="B63" s="44">
        <v>2</v>
      </c>
      <c r="C63" s="45">
        <f>B63/B66</f>
        <v>6.7567567567567571E-3</v>
      </c>
      <c r="D63" s="44">
        <v>1</v>
      </c>
      <c r="E63" s="45">
        <f>D63/D66</f>
        <v>2.8985507246376816E-3</v>
      </c>
      <c r="F63" s="44">
        <v>54</v>
      </c>
      <c r="G63" s="45">
        <f>F63/F66</f>
        <v>0.25352112676056338</v>
      </c>
      <c r="H63" s="44">
        <v>59</v>
      </c>
      <c r="I63" s="45">
        <f>H63/H66</f>
        <v>0.30179028132992325</v>
      </c>
      <c r="J63" s="44">
        <v>42</v>
      </c>
      <c r="K63" s="45">
        <v>0.20843672456575682</v>
      </c>
      <c r="L63" s="44">
        <v>33</v>
      </c>
      <c r="M63" s="45">
        <v>0.2462686567164179</v>
      </c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</row>
    <row r="64" spans="1:50" s="4" customFormat="1" ht="13.2">
      <c r="A64" s="43" t="s">
        <v>5</v>
      </c>
      <c r="B64" s="44">
        <v>9</v>
      </c>
      <c r="C64" s="45">
        <f>B64/B66</f>
        <v>3.0405405405405407E-2</v>
      </c>
      <c r="D64" s="44">
        <v>16</v>
      </c>
      <c r="E64" s="45">
        <f>D64/D66</f>
        <v>4.6376811594202906E-2</v>
      </c>
      <c r="F64" s="44">
        <v>4</v>
      </c>
      <c r="G64" s="45">
        <f>F64/F66</f>
        <v>1.8779342723004695E-2</v>
      </c>
      <c r="H64" s="44">
        <v>0</v>
      </c>
      <c r="I64" s="45">
        <f>H64/H66</f>
        <v>0</v>
      </c>
      <c r="J64" s="44">
        <v>0</v>
      </c>
      <c r="K64" s="45">
        <v>0</v>
      </c>
      <c r="L64" s="44">
        <v>0</v>
      </c>
      <c r="M64" s="45">
        <v>0</v>
      </c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</row>
    <row r="65" spans="1:56" s="4" customFormat="1" ht="12.75" customHeight="1">
      <c r="A65" s="43" t="s">
        <v>4</v>
      </c>
      <c r="B65" s="44">
        <v>5</v>
      </c>
      <c r="C65" s="45">
        <f>B65/B66</f>
        <v>1.6891891891891893E-2</v>
      </c>
      <c r="D65" s="44">
        <v>6</v>
      </c>
      <c r="E65" s="45">
        <f>D65/D66</f>
        <v>1.7391304347826091E-2</v>
      </c>
      <c r="F65" s="44">
        <v>1</v>
      </c>
      <c r="G65" s="45">
        <f>F65/F66</f>
        <v>4.6948356807511738E-3</v>
      </c>
      <c r="H65" s="44">
        <v>0</v>
      </c>
      <c r="I65" s="45">
        <f>H65/H66</f>
        <v>0</v>
      </c>
      <c r="J65" s="44">
        <v>0</v>
      </c>
      <c r="K65" s="45">
        <v>0</v>
      </c>
      <c r="L65" s="44">
        <v>0</v>
      </c>
      <c r="M65" s="45">
        <v>0</v>
      </c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</row>
    <row r="66" spans="1:56" s="4" customFormat="1" ht="13.8" thickBot="1">
      <c r="A66" s="43" t="s">
        <v>6</v>
      </c>
      <c r="B66" s="81">
        <f t="shared" ref="B66:G66" si="0">SUM(B56:B65)</f>
        <v>296</v>
      </c>
      <c r="C66" s="82">
        <f t="shared" si="0"/>
        <v>0.99999999999999989</v>
      </c>
      <c r="D66" s="81">
        <f t="shared" si="0"/>
        <v>344.99999999999994</v>
      </c>
      <c r="E66" s="82">
        <f t="shared" si="0"/>
        <v>0.99999999999999989</v>
      </c>
      <c r="F66" s="81">
        <f t="shared" si="0"/>
        <v>213</v>
      </c>
      <c r="G66" s="82">
        <f t="shared" si="0"/>
        <v>0.99999999999999989</v>
      </c>
      <c r="H66" s="81">
        <f>SUM(H56:H65)</f>
        <v>195.5</v>
      </c>
      <c r="I66" s="82">
        <f>SUM(I56:I65)</f>
        <v>0.99999999999999989</v>
      </c>
      <c r="J66" s="81">
        <v>201.5</v>
      </c>
      <c r="K66" s="82">
        <v>1</v>
      </c>
      <c r="L66" s="81">
        <v>134</v>
      </c>
      <c r="M66" s="82">
        <v>1</v>
      </c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</row>
    <row r="67" spans="1:56" s="4" customFormat="1" ht="13.2">
      <c r="A67" s="47"/>
      <c r="B67" s="48"/>
      <c r="C67" s="49"/>
      <c r="D67" s="50"/>
      <c r="E67" s="42"/>
      <c r="F67" s="73"/>
      <c r="G67" s="42"/>
      <c r="H67" s="42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</row>
    <row r="68" spans="1:56" s="4" customFormat="1" ht="13.2">
      <c r="A68" s="47"/>
      <c r="B68" s="48"/>
      <c r="C68" s="49"/>
      <c r="D68" s="50"/>
      <c r="E68" s="42"/>
      <c r="F68" s="50"/>
      <c r="G68" s="42"/>
      <c r="H68" s="42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</row>
    <row r="69" spans="1:56" s="4" customFormat="1" ht="13.2">
      <c r="A69" s="47"/>
      <c r="B69" s="48"/>
      <c r="C69" s="49"/>
      <c r="D69" s="50"/>
      <c r="E69" s="42"/>
      <c r="F69" s="50"/>
      <c r="G69" s="42"/>
      <c r="H69" s="42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</row>
    <row r="70" spans="1:56" s="4" customFormat="1" ht="13.2">
      <c r="A70" s="47"/>
      <c r="B70" s="48"/>
      <c r="C70" s="49"/>
      <c r="D70" s="50"/>
      <c r="E70" s="42"/>
      <c r="F70" s="50"/>
      <c r="G70" s="42"/>
      <c r="H70" s="42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</row>
    <row r="71" spans="1:56" s="4" customFormat="1" ht="13.2">
      <c r="A71" s="47"/>
      <c r="B71" s="48"/>
      <c r="C71" s="49"/>
      <c r="D71" s="50"/>
      <c r="E71" s="42"/>
      <c r="F71" s="50"/>
      <c r="G71" s="42"/>
      <c r="H71" s="42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</row>
    <row r="72" spans="1:56" s="4" customFormat="1" ht="13.2">
      <c r="A72" s="47"/>
      <c r="B72" s="48"/>
      <c r="C72" s="49"/>
      <c r="D72" s="50"/>
      <c r="E72" s="42"/>
      <c r="F72" s="50"/>
      <c r="G72" s="42"/>
      <c r="H72" s="42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</row>
    <row r="84" spans="1:53" ht="7.5" customHeight="1"/>
    <row r="87" spans="1:53" ht="41.1" customHeight="1">
      <c r="A87" s="51"/>
      <c r="B87" s="130" t="s">
        <v>39</v>
      </c>
      <c r="C87" s="130"/>
      <c r="D87" s="130"/>
      <c r="E87" s="130"/>
      <c r="F87" s="130"/>
      <c r="G87" s="51"/>
      <c r="H87" s="52"/>
      <c r="I87" s="52"/>
    </row>
    <row r="88" spans="1:53" ht="12.6" thickBot="1"/>
    <row r="89" spans="1:53" s="4" customFormat="1" ht="13.8" thickBot="1">
      <c r="A89" s="3"/>
      <c r="C89" s="3"/>
      <c r="D89" s="53">
        <v>2019</v>
      </c>
      <c r="E89" s="53">
        <v>2020</v>
      </c>
      <c r="F89" s="53">
        <v>2021</v>
      </c>
      <c r="G89" s="53">
        <v>2022</v>
      </c>
      <c r="H89" s="53">
        <v>2023</v>
      </c>
      <c r="I89" s="53">
        <v>2024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</row>
    <row r="90" spans="1:53" s="4" customFormat="1" ht="13.2">
      <c r="A90" s="3"/>
      <c r="B90" s="43" t="s">
        <v>21</v>
      </c>
      <c r="C90" s="54"/>
      <c r="D90" s="57">
        <v>9</v>
      </c>
      <c r="E90" s="57">
        <v>9</v>
      </c>
      <c r="F90" s="57">
        <v>2</v>
      </c>
      <c r="G90" s="57">
        <v>3</v>
      </c>
      <c r="H90" s="57">
        <v>4</v>
      </c>
      <c r="I90" s="57">
        <v>5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</row>
    <row r="91" spans="1:53" s="4" customFormat="1" ht="13.2">
      <c r="A91" s="3"/>
      <c r="B91" s="43" t="s">
        <v>3</v>
      </c>
      <c r="C91" s="56"/>
      <c r="D91" s="57">
        <v>7</v>
      </c>
      <c r="E91" s="57">
        <v>1</v>
      </c>
      <c r="F91" s="57">
        <v>0</v>
      </c>
      <c r="G91" s="57">
        <v>3</v>
      </c>
      <c r="H91" s="57">
        <v>2</v>
      </c>
      <c r="I91" s="57">
        <v>2</v>
      </c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</row>
    <row r="92" spans="1:53" s="4" customFormat="1" ht="13.2">
      <c r="A92" s="3"/>
      <c r="B92" s="43" t="s">
        <v>49</v>
      </c>
      <c r="C92" s="56"/>
      <c r="D92" s="57">
        <v>11</v>
      </c>
      <c r="E92" s="57">
        <v>15</v>
      </c>
      <c r="F92" s="57">
        <v>6</v>
      </c>
      <c r="G92" s="57">
        <v>5</v>
      </c>
      <c r="H92" s="57">
        <v>4</v>
      </c>
      <c r="I92" s="57">
        <v>0</v>
      </c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</row>
    <row r="93" spans="1:53" s="4" customFormat="1" ht="13.2">
      <c r="A93" s="3"/>
      <c r="B93" s="43" t="s">
        <v>2</v>
      </c>
      <c r="C93" s="56"/>
      <c r="D93" s="57">
        <v>14</v>
      </c>
      <c r="E93" s="57">
        <v>12</v>
      </c>
      <c r="F93" s="57">
        <v>7</v>
      </c>
      <c r="G93" s="57">
        <v>7</v>
      </c>
      <c r="H93" s="57">
        <v>6</v>
      </c>
      <c r="I93" s="57">
        <v>4</v>
      </c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</row>
    <row r="94" spans="1:53" s="4" customFormat="1" ht="15" customHeight="1">
      <c r="A94" s="3"/>
      <c r="B94" s="46" t="s">
        <v>16</v>
      </c>
      <c r="C94" s="56"/>
      <c r="D94" s="57">
        <v>20</v>
      </c>
      <c r="E94" s="57">
        <v>24</v>
      </c>
      <c r="F94" s="57">
        <v>9</v>
      </c>
      <c r="G94" s="57">
        <v>14</v>
      </c>
      <c r="H94" s="57">
        <v>12</v>
      </c>
      <c r="I94" s="57">
        <v>5</v>
      </c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</row>
    <row r="95" spans="1:53" s="4" customFormat="1" ht="15" customHeight="1">
      <c r="A95" s="3"/>
      <c r="B95" s="43" t="s">
        <v>35</v>
      </c>
      <c r="C95" s="56"/>
      <c r="D95" s="57">
        <v>19</v>
      </c>
      <c r="E95" s="57">
        <v>17</v>
      </c>
      <c r="F95" s="57">
        <v>22</v>
      </c>
      <c r="G95" s="57">
        <v>19</v>
      </c>
      <c r="H95" s="57">
        <v>18</v>
      </c>
      <c r="I95" s="57">
        <v>14</v>
      </c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</row>
    <row r="96" spans="1:53" s="4" customFormat="1" ht="13.2">
      <c r="A96" s="3"/>
      <c r="B96" s="43" t="s">
        <v>5</v>
      </c>
      <c r="C96" s="56"/>
      <c r="D96" s="57">
        <v>5</v>
      </c>
      <c r="E96" s="57">
        <v>7</v>
      </c>
      <c r="F96" s="57">
        <v>3</v>
      </c>
      <c r="G96" s="57">
        <v>1</v>
      </c>
      <c r="H96" s="57">
        <v>1</v>
      </c>
      <c r="I96" s="57">
        <v>1</v>
      </c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</row>
    <row r="97" spans="1:63" s="4" customFormat="1" ht="12.75" customHeight="1" thickBot="1">
      <c r="A97" s="3"/>
      <c r="B97" s="43" t="s">
        <v>4</v>
      </c>
      <c r="C97" s="54"/>
      <c r="D97" s="58">
        <v>1</v>
      </c>
      <c r="E97" s="58">
        <v>0</v>
      </c>
      <c r="F97" s="58">
        <v>2</v>
      </c>
      <c r="G97" s="58">
        <v>1</v>
      </c>
      <c r="H97" s="58">
        <v>1</v>
      </c>
      <c r="I97" s="58">
        <v>0</v>
      </c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</row>
    <row r="98" spans="1:63" s="4" customFormat="1" ht="12.75" customHeight="1">
      <c r="A98" s="3"/>
      <c r="B98" s="3"/>
      <c r="C98" s="3"/>
      <c r="D98" s="3"/>
      <c r="E98" s="3"/>
      <c r="F98" s="3"/>
      <c r="G98" s="3"/>
      <c r="H98" s="38"/>
      <c r="I98" s="38">
        <v>0</v>
      </c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</row>
    <row r="100" spans="1:63" ht="17.399999999999999">
      <c r="B100" s="130" t="s">
        <v>40</v>
      </c>
      <c r="C100" s="130"/>
      <c r="D100" s="130"/>
      <c r="E100" s="130"/>
      <c r="F100" s="130"/>
    </row>
    <row r="101" spans="1:63" ht="18.75" customHeight="1">
      <c r="BE101" s="5"/>
      <c r="BF101" s="5"/>
      <c r="BG101" s="5"/>
      <c r="BH101" s="5"/>
      <c r="BI101" s="5"/>
      <c r="BJ101" s="5"/>
      <c r="BK101" s="5"/>
    </row>
    <row r="102" spans="1:63" ht="13.2">
      <c r="C102" s="128">
        <v>13.67</v>
      </c>
      <c r="D102" s="47" t="s">
        <v>41</v>
      </c>
      <c r="BE102" s="5"/>
      <c r="BF102" s="5"/>
      <c r="BG102" s="5"/>
      <c r="BH102" s="5"/>
      <c r="BI102" s="5"/>
      <c r="BJ102" s="5"/>
      <c r="BK102" s="5"/>
    </row>
    <row r="103" spans="1:63" ht="13.2">
      <c r="C103" s="96">
        <v>28.31</v>
      </c>
      <c r="D103" s="47" t="s">
        <v>42</v>
      </c>
      <c r="BE103" s="5"/>
      <c r="BF103" s="5"/>
      <c r="BG103" s="5"/>
      <c r="BH103" s="5"/>
      <c r="BI103" s="5"/>
      <c r="BJ103" s="5"/>
      <c r="BK103" s="5"/>
    </row>
    <row r="104" spans="1:63">
      <c r="BE104" s="5"/>
      <c r="BF104" s="5"/>
      <c r="BG104" s="5"/>
      <c r="BH104" s="5"/>
      <c r="BI104" s="5"/>
      <c r="BJ104" s="5"/>
      <c r="BK104" s="5"/>
    </row>
  </sheetData>
  <mergeCells count="16">
    <mergeCell ref="L54:M54"/>
    <mergeCell ref="B87:F87"/>
    <mergeCell ref="B100:F100"/>
    <mergeCell ref="D54:E54"/>
    <mergeCell ref="E12:G12"/>
    <mergeCell ref="I12:J12"/>
    <mergeCell ref="J54:K54"/>
    <mergeCell ref="F54:G54"/>
    <mergeCell ref="H54:I54"/>
    <mergeCell ref="A52:I52"/>
    <mergeCell ref="B54:C54"/>
    <mergeCell ref="A2:I2"/>
    <mergeCell ref="A3:I3"/>
    <mergeCell ref="A10:I10"/>
    <mergeCell ref="A11:G11"/>
    <mergeCell ref="B12:D12"/>
  </mergeCells>
  <pageMargins left="0.75" right="0.75" top="0.92" bottom="0.49" header="0.5" footer="0.4"/>
  <pageSetup orientation="portrait" r:id="rId1"/>
  <headerFooter alignWithMargins="0"/>
  <rowBreaks count="1" manualBreakCount="1">
    <brk id="51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4"/>
  <sheetViews>
    <sheetView showGridLines="0" topLeftCell="B1" zoomScaleNormal="100" zoomScaleSheetLayoutView="100" workbookViewId="0">
      <selection activeCell="H100" sqref="H100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625" style="3" customWidth="1"/>
    <col min="9" max="9" width="11.375" style="3" customWidth="1"/>
    <col min="10" max="13" width="11.375" style="5" customWidth="1"/>
    <col min="14" max="14" width="5.125" style="5" customWidth="1"/>
    <col min="15" max="15" width="1.75" style="5" customWidth="1"/>
    <col min="16" max="18" width="5.125" style="5" customWidth="1"/>
    <col min="19" max="19" width="1.75" style="5" customWidth="1"/>
    <col min="20" max="22" width="5.125" style="5" customWidth="1"/>
    <col min="23" max="23" width="1.75" style="5" customWidth="1"/>
    <col min="24" max="26" width="5.125" style="5" customWidth="1"/>
    <col min="27" max="27" width="1.75" style="5" customWidth="1"/>
    <col min="28" max="30" width="5.125" style="5" customWidth="1"/>
    <col min="31" max="31" width="1.75" style="5" customWidth="1"/>
    <col min="32" max="54" width="5.125" style="5" customWidth="1"/>
    <col min="55" max="16384" width="11.375" style="3"/>
  </cols>
  <sheetData>
    <row r="1" spans="1:54" ht="15" customHeight="1">
      <c r="L1" s="5">
        <v>2019</v>
      </c>
    </row>
    <row r="2" spans="1:54" ht="22.8">
      <c r="A2" s="135" t="s">
        <v>37</v>
      </c>
      <c r="B2" s="135"/>
      <c r="C2" s="135"/>
      <c r="D2" s="135"/>
      <c r="E2" s="135"/>
      <c r="F2" s="135"/>
      <c r="G2" s="135"/>
      <c r="H2" s="138"/>
      <c r="I2" s="138"/>
      <c r="J2" s="6"/>
      <c r="L2" s="5" t="s">
        <v>8</v>
      </c>
      <c r="M2" s="5" t="s">
        <v>9</v>
      </c>
    </row>
    <row r="3" spans="1:54" ht="15.75" customHeight="1">
      <c r="A3" s="137" t="s">
        <v>20</v>
      </c>
      <c r="B3" s="137"/>
      <c r="C3" s="137"/>
      <c r="D3" s="137"/>
      <c r="E3" s="137"/>
      <c r="F3" s="137"/>
      <c r="G3" s="137"/>
      <c r="H3" s="138"/>
      <c r="I3" s="138"/>
      <c r="J3" s="6"/>
      <c r="L3" s="5">
        <v>513.17999999999995</v>
      </c>
      <c r="M3" s="5">
        <v>0.88479310344827578</v>
      </c>
    </row>
    <row r="4" spans="1:54" ht="6.75" customHeight="1">
      <c r="F4" s="4"/>
      <c r="L4" s="5">
        <v>26.82</v>
      </c>
      <c r="M4" s="5">
        <v>4.6241379310344825E-2</v>
      </c>
    </row>
    <row r="5" spans="1:54" ht="13.8" thickBot="1">
      <c r="F5" s="4"/>
      <c r="L5" s="5">
        <v>0</v>
      </c>
      <c r="M5" s="5">
        <v>0</v>
      </c>
    </row>
    <row r="6" spans="1:54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49">
        <v>2023</v>
      </c>
      <c r="H6" s="7">
        <v>2024</v>
      </c>
      <c r="I6" s="129"/>
      <c r="J6" s="129"/>
      <c r="K6" s="129"/>
      <c r="L6" s="10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4" s="1" customFormat="1" ht="14.4" thickBot="1">
      <c r="A7" s="9" t="s">
        <v>15</v>
      </c>
      <c r="B7" s="10">
        <v>0.9</v>
      </c>
      <c r="C7" s="10">
        <v>0.77480000000000004</v>
      </c>
      <c r="D7" s="10">
        <v>0.65100671140939592</v>
      </c>
      <c r="E7" s="10">
        <v>0.94369999999999998</v>
      </c>
      <c r="F7" s="10">
        <v>0.7117</v>
      </c>
      <c r="G7" s="155">
        <v>0.92</v>
      </c>
      <c r="H7" s="156">
        <v>0.81</v>
      </c>
      <c r="I7" s="153"/>
      <c r="J7" s="153"/>
      <c r="K7" s="153"/>
      <c r="L7" s="15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4" ht="15" customHeight="1">
      <c r="C8" s="12"/>
      <c r="D8" s="12" t="s">
        <v>44</v>
      </c>
      <c r="L8" s="5">
        <v>6</v>
      </c>
      <c r="M8" s="5">
        <v>1.0344827586206896E-2</v>
      </c>
    </row>
    <row r="9" spans="1:54" ht="15" customHeight="1">
      <c r="L9" s="5">
        <v>0</v>
      </c>
      <c r="M9" s="5">
        <v>0</v>
      </c>
    </row>
    <row r="10" spans="1:54" ht="17.399999999999999">
      <c r="A10" s="139" t="s">
        <v>26</v>
      </c>
      <c r="B10" s="139"/>
      <c r="C10" s="139"/>
      <c r="D10" s="139"/>
      <c r="E10" s="139"/>
      <c r="F10" s="139"/>
      <c r="G10" s="139"/>
      <c r="H10" s="134"/>
      <c r="I10" s="134"/>
      <c r="L10" s="5">
        <v>8</v>
      </c>
      <c r="M10" s="5">
        <v>1.3793103448275862E-2</v>
      </c>
    </row>
    <row r="11" spans="1:54" ht="12" customHeight="1" thickBot="1">
      <c r="A11" s="140"/>
      <c r="B11" s="140"/>
      <c r="C11" s="140"/>
      <c r="D11" s="140"/>
      <c r="E11" s="140"/>
      <c r="F11" s="140"/>
      <c r="G11" s="140"/>
      <c r="H11" s="13"/>
      <c r="J11" s="3"/>
      <c r="L11" s="5">
        <v>0</v>
      </c>
      <c r="M11" s="5">
        <v>0</v>
      </c>
    </row>
    <row r="12" spans="1:54" s="1" customFormat="1" ht="14.4" thickBot="1">
      <c r="B12" s="141" t="s">
        <v>10</v>
      </c>
      <c r="C12" s="142"/>
      <c r="D12" s="143"/>
      <c r="E12" s="141" t="s">
        <v>13</v>
      </c>
      <c r="F12" s="144"/>
      <c r="G12" s="145"/>
      <c r="H12" s="14" t="s">
        <v>22</v>
      </c>
      <c r="I12" s="146" t="s">
        <v>25</v>
      </c>
      <c r="J12" s="138"/>
      <c r="K12" s="2"/>
      <c r="L12" s="2">
        <v>0</v>
      </c>
      <c r="M12" s="2">
        <v>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4" s="1" customFormat="1" ht="14.4" thickBot="1">
      <c r="A13" s="15"/>
      <c r="B13" s="66" t="s">
        <v>11</v>
      </c>
      <c r="C13" s="67" t="s">
        <v>12</v>
      </c>
      <c r="D13" s="68" t="s">
        <v>19</v>
      </c>
      <c r="E13" s="69" t="s">
        <v>11</v>
      </c>
      <c r="F13" s="67" t="s">
        <v>12</v>
      </c>
      <c r="G13" s="68" t="s">
        <v>19</v>
      </c>
      <c r="H13" s="20" t="s">
        <v>23</v>
      </c>
      <c r="I13" s="1" t="s">
        <v>17</v>
      </c>
      <c r="J13" s="1" t="s">
        <v>18</v>
      </c>
      <c r="K13" s="2"/>
      <c r="L13" s="2">
        <v>580</v>
      </c>
      <c r="M13" s="2">
        <v>0.99999999999999989</v>
      </c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4" ht="14.4" thickBot="1">
      <c r="A14" s="79">
        <v>2018</v>
      </c>
      <c r="B14" s="72">
        <v>0.6</v>
      </c>
      <c r="C14" s="24">
        <v>0.86699999999999999</v>
      </c>
      <c r="D14" s="94">
        <v>-5.1999999999999998E-2</v>
      </c>
      <c r="E14" s="72">
        <v>0.6</v>
      </c>
      <c r="F14" s="24">
        <v>0.9</v>
      </c>
      <c r="G14" s="94">
        <v>-2.8000000000000001E-2</v>
      </c>
      <c r="H14" s="26" t="s">
        <v>27</v>
      </c>
      <c r="I14" s="86">
        <v>0.75929999999999997</v>
      </c>
      <c r="J14" s="86">
        <v>0.71540000000000004</v>
      </c>
      <c r="T14" s="35"/>
      <c r="U14" s="36"/>
      <c r="X14" s="35"/>
      <c r="Y14" s="36"/>
    </row>
    <row r="15" spans="1:54" s="88" customFormat="1" ht="14.4" thickBot="1">
      <c r="A15" s="79">
        <v>2019</v>
      </c>
      <c r="B15" s="101">
        <v>0.6</v>
      </c>
      <c r="C15" s="102">
        <v>0.88480000000000003</v>
      </c>
      <c r="D15" s="103">
        <f t="shared" ref="D15" si="0">(C15-C14)/C14</f>
        <v>2.0530565167243411E-2</v>
      </c>
      <c r="E15" s="101">
        <v>0.6</v>
      </c>
      <c r="F15" s="102">
        <v>0.88939999999999997</v>
      </c>
      <c r="G15" s="103">
        <f t="shared" ref="G15" si="1">(F15-F14)/F14</f>
        <v>-1.1777777777777837E-2</v>
      </c>
      <c r="H15" s="26" t="s">
        <v>27</v>
      </c>
      <c r="I15" s="86">
        <v>0.73650000000000004</v>
      </c>
      <c r="J15" s="86">
        <v>0.69230000000000003</v>
      </c>
      <c r="K15" s="36"/>
      <c r="L15" s="36"/>
      <c r="M15" s="36"/>
      <c r="N15" s="36"/>
      <c r="O15" s="36"/>
      <c r="P15" s="36"/>
      <c r="Q15" s="36"/>
      <c r="R15" s="36"/>
      <c r="S15" s="36"/>
      <c r="T15" s="35"/>
      <c r="U15" s="36"/>
      <c r="V15" s="36"/>
      <c r="W15" s="36"/>
      <c r="X15" s="35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</row>
    <row r="16" spans="1:54" ht="14.4" thickBot="1">
      <c r="A16" s="79">
        <v>2020</v>
      </c>
      <c r="B16" s="101">
        <v>0.6</v>
      </c>
      <c r="C16" s="102">
        <v>0.83933402705515092</v>
      </c>
      <c r="D16" s="103">
        <f>(C16-C15)/C15</f>
        <v>-5.1385593292098901E-2</v>
      </c>
      <c r="E16" s="101">
        <v>0.6</v>
      </c>
      <c r="F16" s="102">
        <v>0.83757915057915078</v>
      </c>
      <c r="G16" s="103">
        <f>(F16-F15)/F15</f>
        <v>-5.8264953250336399E-2</v>
      </c>
      <c r="H16" s="26" t="s">
        <v>27</v>
      </c>
      <c r="I16" s="86">
        <v>0.73740000000000006</v>
      </c>
      <c r="J16" s="86">
        <v>0.70799999999999996</v>
      </c>
      <c r="T16" s="35"/>
      <c r="U16" s="36"/>
      <c r="X16" s="35"/>
      <c r="Y16" s="36"/>
    </row>
    <row r="17" spans="1:25" ht="14.4" thickBot="1">
      <c r="A17" s="79">
        <v>2021</v>
      </c>
      <c r="B17" s="101">
        <v>0.6</v>
      </c>
      <c r="C17" s="102">
        <v>0.50560000000000005</v>
      </c>
      <c r="D17" s="103">
        <f>(C17-C16)/C16</f>
        <v>-0.39761765435159929</v>
      </c>
      <c r="E17" s="101">
        <v>0.6</v>
      </c>
      <c r="F17" s="102">
        <v>0.48470000000000002</v>
      </c>
      <c r="G17" s="103">
        <f>(F17-F16)/F16</f>
        <v>-0.42130842241613781</v>
      </c>
      <c r="H17" s="26" t="s">
        <v>28</v>
      </c>
      <c r="I17" s="86">
        <f>'E. Washington'!I16</f>
        <v>0.48699999999999999</v>
      </c>
      <c r="J17" s="86">
        <f>'E. Washington'!J16</f>
        <v>0.4672</v>
      </c>
      <c r="T17" s="35"/>
      <c r="U17" s="36"/>
      <c r="X17" s="35"/>
      <c r="Y17" s="36"/>
    </row>
    <row r="18" spans="1:25" ht="14.4" thickBot="1">
      <c r="A18" s="79">
        <v>2022</v>
      </c>
      <c r="B18" s="101">
        <v>0.6</v>
      </c>
      <c r="C18" s="102">
        <v>0.40079999999999999</v>
      </c>
      <c r="D18" s="103">
        <f>(C18-C17)/C17</f>
        <v>-0.20727848101265833</v>
      </c>
      <c r="E18" s="101">
        <v>0.6</v>
      </c>
      <c r="F18" s="102">
        <v>0.38519999999999999</v>
      </c>
      <c r="G18" s="103">
        <f>(F18-F17)/F17</f>
        <v>-0.205281617495358</v>
      </c>
      <c r="H18" s="26" t="s">
        <v>28</v>
      </c>
      <c r="I18" s="86">
        <f>'E. Washington'!I17</f>
        <v>0.50949999999999995</v>
      </c>
      <c r="J18" s="86">
        <f>'E. Washington'!J17</f>
        <v>0.51470000000000005</v>
      </c>
      <c r="T18" s="37"/>
      <c r="X18" s="37"/>
    </row>
    <row r="19" spans="1:25" ht="14.4" thickBot="1">
      <c r="A19" s="79">
        <v>2023</v>
      </c>
      <c r="B19" s="101">
        <v>0.6</v>
      </c>
      <c r="C19" s="102">
        <v>0.34699999999999998</v>
      </c>
      <c r="D19" s="103">
        <f>(C19-C18)/C18</f>
        <v>-0.13423153692614775</v>
      </c>
      <c r="E19" s="101">
        <v>0.6</v>
      </c>
      <c r="F19" s="102">
        <v>0.33139999999999997</v>
      </c>
      <c r="G19" s="103">
        <f>(F19-F18)/F18</f>
        <v>-0.13966770508826587</v>
      </c>
      <c r="H19" s="26" t="s">
        <v>28</v>
      </c>
      <c r="I19" s="152">
        <f>'E. Washington'!I18</f>
        <v>0.4698</v>
      </c>
      <c r="J19" s="152">
        <f>'E. Washington'!J18</f>
        <v>0.45379999999999998</v>
      </c>
      <c r="T19" s="37"/>
      <c r="X19" s="37"/>
    </row>
    <row r="20" spans="1:25" ht="12.6" customHeight="1" thickBot="1">
      <c r="A20" s="78">
        <v>2024</v>
      </c>
      <c r="B20" s="90">
        <v>0.6</v>
      </c>
      <c r="C20" s="91">
        <v>0.47710000000000002</v>
      </c>
      <c r="D20" s="92">
        <f>(C20-C19)/C19</f>
        <v>0.37492795389049011</v>
      </c>
      <c r="E20" s="90">
        <v>0.6</v>
      </c>
      <c r="F20" s="91">
        <v>0.46899999999999997</v>
      </c>
      <c r="G20" s="92">
        <f>(F20-F19)/F19</f>
        <v>0.41520820760410382</v>
      </c>
      <c r="H20" s="29" t="s">
        <v>28</v>
      </c>
      <c r="I20" s="127">
        <v>0.45800000000000002</v>
      </c>
      <c r="J20" s="127">
        <v>0.42049999999999998</v>
      </c>
      <c r="T20" s="35"/>
      <c r="U20" s="36"/>
      <c r="X20" s="35"/>
      <c r="Y20" s="36"/>
    </row>
    <row r="21" spans="1:25">
      <c r="T21" s="35"/>
      <c r="U21" s="36"/>
      <c r="X21" s="35"/>
      <c r="Y21" s="36"/>
    </row>
    <row r="22" spans="1:25">
      <c r="T22" s="35"/>
      <c r="U22" s="36"/>
      <c r="X22" s="35"/>
      <c r="Y22" s="36"/>
    </row>
    <row r="23" spans="1:25">
      <c r="T23" s="35"/>
      <c r="U23" s="36"/>
      <c r="X23" s="35"/>
      <c r="Y23" s="36"/>
    </row>
    <row r="24" spans="1:25">
      <c r="T24" s="35"/>
      <c r="U24" s="36"/>
      <c r="X24" s="35"/>
      <c r="Y24" s="36"/>
    </row>
    <row r="25" spans="1:25">
      <c r="T25" s="35"/>
      <c r="U25" s="36"/>
      <c r="X25" s="35"/>
      <c r="Y25" s="36"/>
    </row>
    <row r="26" spans="1:25">
      <c r="L26" s="36"/>
      <c r="M26" s="36"/>
    </row>
    <row r="28" spans="1:25">
      <c r="W28" s="37"/>
    </row>
    <row r="29" spans="1:25">
      <c r="W29" s="37"/>
    </row>
    <row r="30" spans="1:25">
      <c r="W30" s="37"/>
    </row>
    <row r="31" spans="1:25">
      <c r="W31" s="37"/>
    </row>
    <row r="32" spans="1:25">
      <c r="W32" s="37"/>
    </row>
    <row r="33" spans="23:23">
      <c r="W33" s="37"/>
    </row>
    <row r="50" spans="1:44" ht="12" customHeight="1"/>
    <row r="51" spans="1:44" ht="19.05" customHeight="1">
      <c r="A51" s="133" t="s">
        <v>24</v>
      </c>
      <c r="B51" s="133"/>
      <c r="C51" s="133"/>
      <c r="D51" s="133"/>
      <c r="E51" s="133"/>
      <c r="F51" s="133"/>
      <c r="G51" s="133"/>
      <c r="H51" s="134"/>
      <c r="I51" s="134"/>
    </row>
    <row r="52" spans="1:44" ht="12.6" thickBot="1"/>
    <row r="53" spans="1:44" s="4" customFormat="1" ht="14.1" customHeight="1" thickBot="1">
      <c r="B53" s="131">
        <v>2019</v>
      </c>
      <c r="C53" s="132"/>
      <c r="D53" s="131">
        <v>2020</v>
      </c>
      <c r="E53" s="132"/>
      <c r="F53" s="131">
        <v>2021</v>
      </c>
      <c r="G53" s="132"/>
      <c r="H53" s="131">
        <v>2022</v>
      </c>
      <c r="I53" s="132"/>
      <c r="J53" s="131">
        <v>2023</v>
      </c>
      <c r="K53" s="132"/>
      <c r="L53" s="131">
        <v>2024</v>
      </c>
      <c r="M53" s="132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</row>
    <row r="54" spans="1:44" s="4" customFormat="1" ht="13.8" thickBot="1">
      <c r="A54" s="80" t="s">
        <v>7</v>
      </c>
      <c r="B54" s="39" t="s">
        <v>8</v>
      </c>
      <c r="C54" s="18" t="s">
        <v>9</v>
      </c>
      <c r="D54" s="39" t="s">
        <v>8</v>
      </c>
      <c r="E54" s="18" t="s">
        <v>9</v>
      </c>
      <c r="F54" s="39" t="s">
        <v>8</v>
      </c>
      <c r="G54" s="18" t="s">
        <v>9</v>
      </c>
      <c r="H54" s="39" t="s">
        <v>8</v>
      </c>
      <c r="I54" s="18" t="s">
        <v>9</v>
      </c>
      <c r="J54" s="39" t="s">
        <v>8</v>
      </c>
      <c r="K54" s="18" t="s">
        <v>9</v>
      </c>
      <c r="L54" s="39" t="s">
        <v>8</v>
      </c>
      <c r="M54" s="18" t="s">
        <v>9</v>
      </c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</row>
    <row r="55" spans="1:44" s="4" customFormat="1" ht="13.2">
      <c r="A55" s="43" t="s">
        <v>0</v>
      </c>
      <c r="B55" s="40">
        <v>513.17999999999995</v>
      </c>
      <c r="C55" s="41">
        <f>B55/B65</f>
        <v>0.88479310344827578</v>
      </c>
      <c r="D55" s="40">
        <v>403.3</v>
      </c>
      <c r="E55" s="41">
        <f>D55/D65</f>
        <v>0.83933402705515092</v>
      </c>
      <c r="F55" s="40">
        <v>261.88</v>
      </c>
      <c r="G55" s="41">
        <f>F55/F65</f>
        <v>0.4735623869801085</v>
      </c>
      <c r="H55" s="40">
        <v>216.01999999999995</v>
      </c>
      <c r="I55" s="41">
        <f>H55/H65</f>
        <v>0.40077922077922068</v>
      </c>
      <c r="J55" s="40">
        <v>249.52</v>
      </c>
      <c r="K55" s="41">
        <v>0.34703755215577192</v>
      </c>
      <c r="L55" s="40">
        <v>426.02</v>
      </c>
      <c r="M55" s="41">
        <v>0.47706606942889135</v>
      </c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</row>
    <row r="56" spans="1:44" s="4" customFormat="1" ht="13.2">
      <c r="A56" s="43" t="s">
        <v>21</v>
      </c>
      <c r="B56" s="44">
        <v>26.82</v>
      </c>
      <c r="C56" s="45">
        <f>B56/B65</f>
        <v>4.6241379310344825E-2</v>
      </c>
      <c r="D56" s="44">
        <v>13.700000000000001</v>
      </c>
      <c r="E56" s="45">
        <f>D56/D65</f>
        <v>2.851196670135276E-2</v>
      </c>
      <c r="F56" s="44">
        <v>18.12</v>
      </c>
      <c r="G56" s="45">
        <f>F56/F65</f>
        <v>3.2766726943942136E-2</v>
      </c>
      <c r="H56" s="44">
        <v>17.98</v>
      </c>
      <c r="I56" s="45">
        <f>H56/H65</f>
        <v>3.3358070500927643E-2</v>
      </c>
      <c r="J56" s="44">
        <v>4.4800000000000004</v>
      </c>
      <c r="K56" s="45">
        <v>6.2308762169680119E-3</v>
      </c>
      <c r="L56" s="44">
        <v>17.979999999999997</v>
      </c>
      <c r="M56" s="45">
        <v>2.0134378499440084E-2</v>
      </c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</row>
    <row r="57" spans="1:44" s="4" customFormat="1" ht="13.2">
      <c r="A57" s="43" t="s">
        <v>3</v>
      </c>
      <c r="B57" s="44">
        <v>0</v>
      </c>
      <c r="C57" s="45">
        <f>B57/B65</f>
        <v>0</v>
      </c>
      <c r="D57" s="44">
        <v>2</v>
      </c>
      <c r="E57" s="45">
        <f>D57/D65</f>
        <v>4.1623309053069723E-3</v>
      </c>
      <c r="F57" s="44">
        <v>1</v>
      </c>
      <c r="G57" s="45">
        <f>F57/F65</f>
        <v>1.8083182640144665E-3</v>
      </c>
      <c r="H57" s="44">
        <v>5</v>
      </c>
      <c r="I57" s="45">
        <f>H57/H65</f>
        <v>9.2764378478664197E-3</v>
      </c>
      <c r="J57" s="44">
        <v>0</v>
      </c>
      <c r="K57" s="45">
        <v>0</v>
      </c>
      <c r="L57" s="44">
        <v>0</v>
      </c>
      <c r="M57" s="45">
        <v>0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1:44" s="4" customFormat="1" ht="13.2">
      <c r="A58" s="43" t="s">
        <v>1</v>
      </c>
      <c r="B58" s="44">
        <v>2</v>
      </c>
      <c r="C58" s="45">
        <f>B58/B65</f>
        <v>3.4482758620689655E-3</v>
      </c>
      <c r="D58" s="44">
        <v>6</v>
      </c>
      <c r="E58" s="45">
        <f>D58/D65</f>
        <v>1.2486992715920915E-2</v>
      </c>
      <c r="F58" s="44">
        <v>1</v>
      </c>
      <c r="G58" s="45">
        <f>F58/F65</f>
        <v>1.8083182640144665E-3</v>
      </c>
      <c r="H58" s="44">
        <v>1</v>
      </c>
      <c r="I58" s="45">
        <f>H58/H65</f>
        <v>1.8552875695732839E-3</v>
      </c>
      <c r="J58" s="44">
        <v>4</v>
      </c>
      <c r="K58" s="45">
        <v>5.5632823365785811E-3</v>
      </c>
      <c r="L58" s="44">
        <v>0</v>
      </c>
      <c r="M58" s="45">
        <v>0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s="4" customFormat="1" ht="13.2">
      <c r="A59" s="43" t="s">
        <v>2</v>
      </c>
      <c r="B59" s="44">
        <v>24</v>
      </c>
      <c r="C59" s="45">
        <f>B59/B65</f>
        <v>4.1379310344827586E-2</v>
      </c>
      <c r="D59" s="44">
        <v>39</v>
      </c>
      <c r="E59" s="45">
        <f>D59/D65</f>
        <v>8.1165452653485959E-2</v>
      </c>
      <c r="F59" s="44">
        <v>12</v>
      </c>
      <c r="G59" s="45">
        <f>F59/F65</f>
        <v>2.1699819168173599E-2</v>
      </c>
      <c r="H59" s="44">
        <v>6</v>
      </c>
      <c r="I59" s="45">
        <f>H59/H65</f>
        <v>1.1131725417439703E-2</v>
      </c>
      <c r="J59" s="44">
        <v>3</v>
      </c>
      <c r="K59" s="45">
        <v>4.172461752433936E-3</v>
      </c>
      <c r="L59" s="44">
        <v>7</v>
      </c>
      <c r="M59" s="45">
        <v>7.8387458006718928E-3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s="4" customFormat="1" ht="12.75" customHeight="1">
      <c r="A60" s="46" t="s">
        <v>16</v>
      </c>
      <c r="B60" s="44">
        <v>6</v>
      </c>
      <c r="C60" s="45">
        <f>B60/B65</f>
        <v>1.0344827586206896E-2</v>
      </c>
      <c r="D60" s="44">
        <v>9.5</v>
      </c>
      <c r="E60" s="45">
        <f>D60/D65</f>
        <v>1.9771071800208116E-2</v>
      </c>
      <c r="F60" s="44">
        <v>0</v>
      </c>
      <c r="G60" s="45">
        <f>F60/F65</f>
        <v>0</v>
      </c>
      <c r="H60" s="44">
        <v>10</v>
      </c>
      <c r="I60" s="45">
        <f>H60/H65</f>
        <v>1.8552875695732839E-2</v>
      </c>
      <c r="J60" s="44">
        <v>13</v>
      </c>
      <c r="K60" s="45">
        <v>1.8080667593880391E-2</v>
      </c>
      <c r="L60" s="44">
        <v>25</v>
      </c>
      <c r="M60" s="45">
        <v>2.7995520716685332E-2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s="4" customFormat="1" ht="13.2">
      <c r="A61" s="43" t="s">
        <v>38</v>
      </c>
      <c r="B61" s="44">
        <v>0</v>
      </c>
      <c r="C61" s="45">
        <f>B61/B65</f>
        <v>0</v>
      </c>
      <c r="D61" s="44">
        <v>2</v>
      </c>
      <c r="E61" s="45">
        <f>D61/D65</f>
        <v>4.1623309053069723E-3</v>
      </c>
      <c r="F61" s="44">
        <v>1</v>
      </c>
      <c r="G61" s="45">
        <f>F61/F65</f>
        <v>1.8083182640144665E-3</v>
      </c>
      <c r="H61" s="44">
        <v>0</v>
      </c>
      <c r="I61" s="45">
        <f>H61/H65</f>
        <v>0</v>
      </c>
      <c r="J61" s="44">
        <v>0</v>
      </c>
      <c r="K61" s="45">
        <v>0</v>
      </c>
      <c r="L61" s="44">
        <v>0</v>
      </c>
      <c r="M61" s="45">
        <v>0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s="4" customFormat="1" ht="13.2">
      <c r="A62" s="43" t="s">
        <v>35</v>
      </c>
      <c r="B62" s="44">
        <v>8</v>
      </c>
      <c r="C62" s="45">
        <f>B62/B65</f>
        <v>1.3793103448275862E-2</v>
      </c>
      <c r="D62" s="44">
        <v>3</v>
      </c>
      <c r="E62" s="45">
        <f>D62/D65</f>
        <v>6.2434963579604576E-3</v>
      </c>
      <c r="F62" s="44">
        <v>256</v>
      </c>
      <c r="G62" s="45">
        <f>F62/F65</f>
        <v>0.46292947558770342</v>
      </c>
      <c r="H62" s="44">
        <v>282</v>
      </c>
      <c r="I62" s="45">
        <f>H62/H65</f>
        <v>0.52319109461966606</v>
      </c>
      <c r="J62" s="44">
        <v>444</v>
      </c>
      <c r="K62" s="45">
        <v>0.61752433936022255</v>
      </c>
      <c r="L62" s="44">
        <v>411</v>
      </c>
      <c r="M62" s="45">
        <v>0.46024636058230683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s="4" customFormat="1" ht="13.2">
      <c r="A63" s="43" t="s">
        <v>5</v>
      </c>
      <c r="B63" s="44">
        <v>0</v>
      </c>
      <c r="C63" s="45">
        <f>B63/B65</f>
        <v>0</v>
      </c>
      <c r="D63" s="44">
        <v>1</v>
      </c>
      <c r="E63" s="45">
        <f>D63/D65</f>
        <v>2.0811654526534861E-3</v>
      </c>
      <c r="F63" s="44">
        <v>1</v>
      </c>
      <c r="G63" s="45">
        <f>F63/F65</f>
        <v>1.8083182640144665E-3</v>
      </c>
      <c r="H63" s="44">
        <v>0</v>
      </c>
      <c r="I63" s="45">
        <f>H63/H65</f>
        <v>0</v>
      </c>
      <c r="J63" s="44">
        <v>1</v>
      </c>
      <c r="K63" s="45">
        <v>1.3908205841446453E-3</v>
      </c>
      <c r="L63" s="44">
        <v>0</v>
      </c>
      <c r="M63" s="45">
        <v>0</v>
      </c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s="4" customFormat="1" ht="13.2">
      <c r="A64" s="43" t="s">
        <v>4</v>
      </c>
      <c r="B64" s="44">
        <v>0</v>
      </c>
      <c r="C64" s="45">
        <f>B64/B65</f>
        <v>0</v>
      </c>
      <c r="D64" s="44">
        <v>1</v>
      </c>
      <c r="E64" s="45">
        <f>D64/D65</f>
        <v>2.0811654526534861E-3</v>
      </c>
      <c r="F64" s="44">
        <v>1</v>
      </c>
      <c r="G64" s="45">
        <f>F64/F65</f>
        <v>1.8083182640144665E-3</v>
      </c>
      <c r="H64" s="44">
        <v>1</v>
      </c>
      <c r="I64" s="45">
        <f>H64/H65</f>
        <v>1.8552875695732839E-3</v>
      </c>
      <c r="J64" s="44">
        <v>0</v>
      </c>
      <c r="K64" s="45">
        <v>0</v>
      </c>
      <c r="L64" s="44">
        <v>6</v>
      </c>
      <c r="M64" s="45">
        <v>6.7189249720044789E-3</v>
      </c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1:54" s="4" customFormat="1" ht="13.8" thickBot="1">
      <c r="A65" s="43" t="s">
        <v>6</v>
      </c>
      <c r="B65" s="81">
        <f t="shared" ref="B65:I65" si="2">SUM(B55:B64)</f>
        <v>580</v>
      </c>
      <c r="C65" s="82">
        <f t="shared" si="2"/>
        <v>0.99999999999999989</v>
      </c>
      <c r="D65" s="81">
        <f t="shared" si="2"/>
        <v>480.5</v>
      </c>
      <c r="E65" s="82">
        <f t="shared" si="2"/>
        <v>1</v>
      </c>
      <c r="F65" s="81">
        <f t="shared" si="2"/>
        <v>553</v>
      </c>
      <c r="G65" s="82">
        <f t="shared" si="2"/>
        <v>1.0000000000000002</v>
      </c>
      <c r="H65" s="81">
        <f t="shared" si="2"/>
        <v>539</v>
      </c>
      <c r="I65" s="82">
        <f t="shared" si="2"/>
        <v>0.99999999999999989</v>
      </c>
      <c r="J65" s="81">
        <v>719</v>
      </c>
      <c r="K65" s="82">
        <v>1</v>
      </c>
      <c r="L65" s="81">
        <v>893</v>
      </c>
      <c r="M65" s="82">
        <v>1</v>
      </c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</row>
    <row r="66" spans="1:54" s="4" customFormat="1" ht="13.2">
      <c r="A66" s="47"/>
      <c r="B66" s="48"/>
      <c r="C66" s="49"/>
      <c r="D66" s="50"/>
      <c r="E66" s="42"/>
      <c r="F66" s="50"/>
      <c r="G66" s="42"/>
      <c r="H66" s="42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</row>
    <row r="67" spans="1:54" s="4" customFormat="1" ht="13.2">
      <c r="A67" s="47"/>
      <c r="B67" s="48"/>
      <c r="C67" s="49"/>
      <c r="D67" s="50"/>
      <c r="E67" s="42"/>
      <c r="F67" s="50"/>
      <c r="G67" s="42"/>
      <c r="H67" s="42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</row>
    <row r="68" spans="1:54" s="4" customFormat="1" ht="13.2">
      <c r="A68" s="47"/>
      <c r="B68" s="48"/>
      <c r="C68" s="49"/>
      <c r="D68" s="50"/>
      <c r="E68" s="42"/>
      <c r="F68" s="50"/>
      <c r="G68" s="42"/>
      <c r="H68" s="42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</row>
    <row r="69" spans="1:54" s="4" customFormat="1" ht="13.2">
      <c r="A69" s="47"/>
      <c r="B69" s="48"/>
      <c r="C69" s="49"/>
      <c r="D69" s="50"/>
      <c r="E69" s="42"/>
      <c r="F69" s="50"/>
      <c r="G69" s="42"/>
      <c r="H69" s="42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</row>
    <row r="70" spans="1:54" s="4" customFormat="1" ht="13.2">
      <c r="A70" s="47"/>
      <c r="B70" s="48"/>
      <c r="C70" s="49"/>
      <c r="D70" s="50"/>
      <c r="E70" s="42"/>
      <c r="F70" s="50"/>
      <c r="G70" s="42"/>
      <c r="H70" s="42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</row>
    <row r="71" spans="1:54" s="4" customFormat="1" ht="13.2">
      <c r="A71" s="47"/>
      <c r="B71" s="48"/>
      <c r="C71" s="49"/>
      <c r="D71" s="50"/>
      <c r="E71" s="42"/>
      <c r="F71" s="50"/>
      <c r="G71" s="42"/>
      <c r="H71" s="42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</row>
    <row r="87" spans="1:49" ht="41.1" customHeight="1">
      <c r="A87" s="51"/>
      <c r="B87" s="130" t="s">
        <v>39</v>
      </c>
      <c r="C87" s="130"/>
      <c r="D87" s="130"/>
      <c r="E87" s="130"/>
      <c r="F87" s="130"/>
      <c r="G87" s="51"/>
      <c r="H87" s="52"/>
      <c r="I87" s="52"/>
    </row>
    <row r="88" spans="1:49" ht="12.6" thickBot="1"/>
    <row r="89" spans="1:49" s="4" customFormat="1" ht="13.8" thickBot="1">
      <c r="C89" s="3"/>
      <c r="D89" s="53">
        <v>2019</v>
      </c>
      <c r="E89" s="53">
        <v>2020</v>
      </c>
      <c r="F89" s="53">
        <v>2021</v>
      </c>
      <c r="G89" s="53">
        <v>2022</v>
      </c>
      <c r="H89" s="53">
        <v>2023</v>
      </c>
      <c r="I89" s="53">
        <v>2024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</row>
    <row r="90" spans="1:49" s="4" customFormat="1" ht="13.2">
      <c r="B90" s="43" t="s">
        <v>21</v>
      </c>
      <c r="C90" s="54"/>
      <c r="D90" s="55">
        <v>10</v>
      </c>
      <c r="E90" s="64">
        <v>10</v>
      </c>
      <c r="F90" s="64">
        <v>8</v>
      </c>
      <c r="G90" s="64">
        <v>11</v>
      </c>
      <c r="H90" s="64">
        <v>15</v>
      </c>
      <c r="I90" s="64">
        <v>19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</row>
    <row r="91" spans="1:49" s="4" customFormat="1" ht="13.2">
      <c r="B91" s="43" t="s">
        <v>3</v>
      </c>
      <c r="C91" s="56"/>
      <c r="D91" s="57">
        <v>5</v>
      </c>
      <c r="E91" s="64">
        <v>5</v>
      </c>
      <c r="F91" s="64">
        <v>5</v>
      </c>
      <c r="G91" s="64">
        <v>7</v>
      </c>
      <c r="H91" s="64">
        <v>6</v>
      </c>
      <c r="I91" s="64">
        <v>5</v>
      </c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</row>
    <row r="92" spans="1:49" s="4" customFormat="1" ht="13.2">
      <c r="B92" s="43" t="s">
        <v>49</v>
      </c>
      <c r="C92" s="56"/>
      <c r="D92" s="57">
        <v>11</v>
      </c>
      <c r="E92" s="64">
        <v>6</v>
      </c>
      <c r="F92" s="64">
        <v>3</v>
      </c>
      <c r="G92" s="64">
        <v>7</v>
      </c>
      <c r="H92" s="64">
        <v>5</v>
      </c>
      <c r="I92" s="64">
        <v>7</v>
      </c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</row>
    <row r="93" spans="1:49" s="4" customFormat="1" ht="13.2">
      <c r="B93" s="43" t="s">
        <v>2</v>
      </c>
      <c r="C93" s="56"/>
      <c r="D93" s="57">
        <v>23</v>
      </c>
      <c r="E93" s="64">
        <v>9</v>
      </c>
      <c r="F93" s="64">
        <v>9</v>
      </c>
      <c r="G93" s="64">
        <v>14</v>
      </c>
      <c r="H93" s="64">
        <v>18</v>
      </c>
      <c r="I93" s="64">
        <v>19</v>
      </c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</row>
    <row r="94" spans="1:49" s="4" customFormat="1" ht="12.75" customHeight="1">
      <c r="B94" s="46" t="s">
        <v>16</v>
      </c>
      <c r="C94" s="56"/>
      <c r="D94" s="57">
        <v>44</v>
      </c>
      <c r="E94" s="64">
        <v>28</v>
      </c>
      <c r="F94" s="64">
        <v>25</v>
      </c>
      <c r="G94" s="64">
        <v>18</v>
      </c>
      <c r="H94" s="64">
        <v>21</v>
      </c>
      <c r="I94" s="64">
        <v>34</v>
      </c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</row>
    <row r="95" spans="1:49" s="4" customFormat="1" ht="12.75" customHeight="1">
      <c r="B95" s="43" t="s">
        <v>35</v>
      </c>
      <c r="C95" s="56"/>
      <c r="D95" s="57">
        <v>52</v>
      </c>
      <c r="E95" s="64">
        <v>52</v>
      </c>
      <c r="F95" s="64">
        <v>77</v>
      </c>
      <c r="G95" s="64">
        <v>64</v>
      </c>
      <c r="H95" s="64">
        <v>87</v>
      </c>
      <c r="I95" s="64">
        <v>107</v>
      </c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</row>
    <row r="96" spans="1:49" s="4" customFormat="1" ht="15" customHeight="1">
      <c r="B96" s="43" t="s">
        <v>5</v>
      </c>
      <c r="C96" s="56"/>
      <c r="D96" s="57">
        <v>7</v>
      </c>
      <c r="E96" s="64">
        <v>5</v>
      </c>
      <c r="F96" s="64">
        <v>2</v>
      </c>
      <c r="G96" s="64">
        <v>4</v>
      </c>
      <c r="H96" s="64">
        <v>4</v>
      </c>
      <c r="I96" s="64">
        <v>5</v>
      </c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</row>
    <row r="97" spans="2:63" s="4" customFormat="1" ht="15" customHeight="1" thickBot="1">
      <c r="B97" s="43" t="s">
        <v>4</v>
      </c>
      <c r="C97" s="54"/>
      <c r="D97" s="58">
        <v>6</v>
      </c>
      <c r="E97" s="65">
        <v>6</v>
      </c>
      <c r="F97" s="65">
        <v>4</v>
      </c>
      <c r="G97" s="65">
        <v>4</v>
      </c>
      <c r="H97" s="65">
        <v>2</v>
      </c>
      <c r="I97" s="65">
        <v>4</v>
      </c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</row>
    <row r="98" spans="2:63" s="4" customFormat="1" ht="13.2">
      <c r="B98" s="3"/>
      <c r="C98" s="3"/>
      <c r="D98" s="3"/>
      <c r="E98" s="3"/>
      <c r="F98" s="3"/>
      <c r="G98" s="3"/>
      <c r="H98" s="3"/>
      <c r="I98" s="38">
        <v>4</v>
      </c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</row>
    <row r="100" spans="2:63" ht="17.399999999999999">
      <c r="B100" s="130" t="s">
        <v>40</v>
      </c>
      <c r="C100" s="130"/>
      <c r="D100" s="130"/>
      <c r="E100" s="130"/>
      <c r="F100" s="130"/>
    </row>
    <row r="101" spans="2:63" ht="18.75" customHeight="1"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 ht="13.2">
      <c r="C102" s="128">
        <v>12.12</v>
      </c>
      <c r="D102" s="47" t="s">
        <v>41</v>
      </c>
      <c r="BC102" s="5"/>
      <c r="BD102" s="5"/>
      <c r="BE102" s="5"/>
      <c r="BF102" s="5"/>
      <c r="BG102" s="5"/>
      <c r="BH102" s="5"/>
      <c r="BI102" s="5"/>
      <c r="BJ102" s="5"/>
      <c r="BK102" s="5"/>
    </row>
    <row r="103" spans="2:63" ht="13.2">
      <c r="C103" s="96">
        <v>21.55</v>
      </c>
      <c r="D103" s="47" t="s">
        <v>42</v>
      </c>
      <c r="BC103" s="5"/>
      <c r="BD103" s="5"/>
      <c r="BE103" s="5"/>
      <c r="BF103" s="5"/>
      <c r="BG103" s="5"/>
      <c r="BH103" s="5"/>
      <c r="BI103" s="5"/>
      <c r="BJ103" s="5"/>
      <c r="BK103" s="5"/>
    </row>
    <row r="104" spans="2:63">
      <c r="BC104" s="5"/>
      <c r="BD104" s="5"/>
      <c r="BE104" s="5"/>
      <c r="BF104" s="5"/>
      <c r="BG104" s="5"/>
      <c r="BH104" s="5"/>
      <c r="BI104" s="5"/>
      <c r="BJ104" s="5"/>
      <c r="BK104" s="5"/>
    </row>
  </sheetData>
  <mergeCells count="16">
    <mergeCell ref="L53:M53"/>
    <mergeCell ref="A2:I2"/>
    <mergeCell ref="A3:I3"/>
    <mergeCell ref="A10:I10"/>
    <mergeCell ref="A11:G11"/>
    <mergeCell ref="D53:E53"/>
    <mergeCell ref="B100:F100"/>
    <mergeCell ref="I12:J12"/>
    <mergeCell ref="A51:I51"/>
    <mergeCell ref="B53:C53"/>
    <mergeCell ref="H53:I53"/>
    <mergeCell ref="J53:K53"/>
    <mergeCell ref="B87:F87"/>
    <mergeCell ref="B12:D12"/>
    <mergeCell ref="E12:G12"/>
    <mergeCell ref="F53:G53"/>
  </mergeCells>
  <phoneticPr fontId="3" type="noConversion"/>
  <pageMargins left="0.75" right="0.75" top="0.92" bottom="0.49" header="0.5" footer="0.4"/>
  <pageSetup orientation="portrait" r:id="rId1"/>
  <headerFooter alignWithMargins="0"/>
  <rowBreaks count="1" manualBreakCount="1">
    <brk id="50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K103"/>
  <sheetViews>
    <sheetView showGridLines="0" topLeftCell="B77" zoomScaleNormal="100" zoomScaleSheetLayoutView="100" workbookViewId="0">
      <selection activeCell="I101" sqref="I101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1.25" style="3" customWidth="1"/>
    <col min="9" max="9" width="11.375" style="3" customWidth="1"/>
    <col min="10" max="13" width="11.375" style="5" customWidth="1"/>
    <col min="14" max="45" width="5.125" style="5" customWidth="1"/>
    <col min="46" max="53" width="5.125" style="3" customWidth="1"/>
    <col min="54" max="16384" width="11.375" style="3"/>
  </cols>
  <sheetData>
    <row r="1" spans="1:45" ht="15" customHeight="1">
      <c r="F1" s="4"/>
    </row>
    <row r="2" spans="1:45" ht="22.8">
      <c r="A2" s="135" t="s">
        <v>29</v>
      </c>
      <c r="B2" s="135"/>
      <c r="C2" s="135"/>
      <c r="D2" s="135"/>
      <c r="E2" s="135"/>
      <c r="F2" s="135"/>
      <c r="G2" s="135"/>
      <c r="H2" s="138"/>
      <c r="I2" s="138"/>
      <c r="J2" s="6"/>
    </row>
    <row r="3" spans="1:45" ht="15.75" customHeight="1">
      <c r="A3" s="137" t="s">
        <v>20</v>
      </c>
      <c r="B3" s="137"/>
      <c r="C3" s="137"/>
      <c r="D3" s="137"/>
      <c r="E3" s="137"/>
      <c r="F3" s="137"/>
      <c r="G3" s="137"/>
      <c r="H3" s="138"/>
      <c r="I3" s="138"/>
      <c r="J3" s="6"/>
    </row>
    <row r="4" spans="1:45" ht="6.75" customHeight="1">
      <c r="F4" s="4"/>
    </row>
    <row r="5" spans="1:45" ht="13.8" thickBot="1">
      <c r="F5" s="4"/>
    </row>
    <row r="6" spans="1:45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49">
        <v>2023</v>
      </c>
      <c r="H6" s="7">
        <v>2024</v>
      </c>
      <c r="I6" s="129"/>
      <c r="J6" s="129"/>
      <c r="K6" s="129"/>
      <c r="L6" s="10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5" s="1" customFormat="1" ht="14.4" thickBot="1">
      <c r="A7" s="9" t="s">
        <v>15</v>
      </c>
      <c r="B7" s="10">
        <v>1</v>
      </c>
      <c r="C7" s="10">
        <v>0.75409999999999999</v>
      </c>
      <c r="D7" s="10">
        <v>0.72550000000000003</v>
      </c>
      <c r="E7" s="10">
        <v>0.83609999999999995</v>
      </c>
      <c r="F7" s="10">
        <v>1</v>
      </c>
      <c r="G7" s="155">
        <v>0.85</v>
      </c>
      <c r="H7" s="156">
        <v>0.95</v>
      </c>
      <c r="I7" s="153"/>
      <c r="J7" s="153"/>
      <c r="K7" s="153"/>
      <c r="L7" s="15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5" ht="15" customHeight="1">
      <c r="D8" s="12" t="s">
        <v>44</v>
      </c>
    </row>
    <row r="9" spans="1:45" ht="15" customHeight="1"/>
    <row r="10" spans="1:45" ht="17.399999999999999">
      <c r="A10" s="139" t="s">
        <v>26</v>
      </c>
      <c r="B10" s="139"/>
      <c r="C10" s="139"/>
      <c r="D10" s="139"/>
      <c r="E10" s="139"/>
      <c r="F10" s="139"/>
      <c r="G10" s="139"/>
      <c r="H10" s="134"/>
      <c r="I10" s="134"/>
    </row>
    <row r="11" spans="1:45" ht="12" customHeight="1" thickBot="1">
      <c r="A11" s="140"/>
      <c r="B11" s="140"/>
      <c r="C11" s="140"/>
      <c r="D11" s="140"/>
      <c r="E11" s="140"/>
      <c r="F11" s="140"/>
      <c r="G11" s="140"/>
      <c r="H11" s="13"/>
    </row>
    <row r="12" spans="1:45" s="1" customFormat="1" ht="14.4" thickBot="1">
      <c r="B12" s="141" t="s">
        <v>10</v>
      </c>
      <c r="C12" s="142"/>
      <c r="D12" s="143"/>
      <c r="E12" s="141" t="s">
        <v>13</v>
      </c>
      <c r="F12" s="144"/>
      <c r="G12" s="145"/>
      <c r="H12" s="14" t="s">
        <v>22</v>
      </c>
      <c r="I12" s="146" t="s">
        <v>25</v>
      </c>
      <c r="J12" s="13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5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5" ht="14.4" thickBot="1">
      <c r="A14" s="79">
        <v>2018</v>
      </c>
      <c r="B14" s="23">
        <v>0.6</v>
      </c>
      <c r="C14" s="24">
        <v>0.75139999999999996</v>
      </c>
      <c r="D14" s="89">
        <v>0.255</v>
      </c>
      <c r="E14" s="23">
        <v>0.6</v>
      </c>
      <c r="F14" s="24">
        <v>0.79800000000000004</v>
      </c>
      <c r="G14" s="89">
        <v>0.376</v>
      </c>
      <c r="H14" s="26" t="s">
        <v>27</v>
      </c>
      <c r="I14" s="86">
        <v>0.75929999999999997</v>
      </c>
      <c r="J14" s="86">
        <v>0.71540000000000004</v>
      </c>
      <c r="S14" s="35"/>
      <c r="T14" s="36"/>
      <c r="W14" s="35"/>
      <c r="X14" s="36"/>
      <c r="AS14" s="3"/>
    </row>
    <row r="15" spans="1:45" s="88" customFormat="1" ht="14.4" thickBot="1">
      <c r="A15" s="79">
        <v>2019</v>
      </c>
      <c r="B15" s="101">
        <v>0.6</v>
      </c>
      <c r="C15" s="102">
        <v>0.7792</v>
      </c>
      <c r="D15" s="103">
        <f t="shared" ref="D15" si="0">(C15-C14)/C14</f>
        <v>3.6997604471652977E-2</v>
      </c>
      <c r="E15" s="104">
        <v>0.6</v>
      </c>
      <c r="F15" s="102">
        <v>0.79239999999999999</v>
      </c>
      <c r="G15" s="103">
        <f t="shared" ref="G15" si="1">(F15-F14)/F14</f>
        <v>-7.0175438596491845E-3</v>
      </c>
      <c r="H15" s="26" t="s">
        <v>27</v>
      </c>
      <c r="I15" s="86">
        <v>0.73650000000000004</v>
      </c>
      <c r="J15" s="86">
        <v>0.69230000000000003</v>
      </c>
      <c r="K15" s="36"/>
      <c r="L15" s="36"/>
      <c r="M15" s="36"/>
      <c r="N15" s="36"/>
      <c r="O15" s="36"/>
      <c r="P15" s="36"/>
      <c r="Q15" s="36"/>
      <c r="R15" s="36"/>
      <c r="S15" s="36"/>
      <c r="T15" s="35"/>
      <c r="U15" s="36"/>
      <c r="V15" s="36"/>
      <c r="W15" s="36"/>
      <c r="X15" s="35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</row>
    <row r="16" spans="1:45" s="88" customFormat="1" ht="14.4" thickBot="1">
      <c r="A16" s="79">
        <v>2020</v>
      </c>
      <c r="B16" s="101">
        <v>0.6</v>
      </c>
      <c r="C16" s="102">
        <v>0.77110000000000001</v>
      </c>
      <c r="D16" s="103">
        <f>(C16-C15)/C15</f>
        <v>-1.0395277207392192E-2</v>
      </c>
      <c r="E16" s="104">
        <v>0.6</v>
      </c>
      <c r="F16" s="102">
        <v>0.76300000000000001</v>
      </c>
      <c r="G16" s="103">
        <f>(F16-F15)/F15</f>
        <v>-3.7102473498233195E-2</v>
      </c>
      <c r="H16" s="26" t="s">
        <v>27</v>
      </c>
      <c r="I16" s="86">
        <v>0.73740000000000006</v>
      </c>
      <c r="J16" s="86">
        <v>0.70799999999999996</v>
      </c>
      <c r="K16" s="36"/>
      <c r="L16" s="36"/>
      <c r="M16" s="36"/>
      <c r="N16" s="36"/>
      <c r="O16" s="36"/>
      <c r="P16" s="36"/>
      <c r="Q16" s="36"/>
      <c r="R16" s="36"/>
      <c r="S16" s="36"/>
      <c r="T16" s="35"/>
      <c r="U16" s="36"/>
      <c r="V16" s="36"/>
      <c r="W16" s="36"/>
      <c r="X16" s="35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</row>
    <row r="17" spans="1:45" s="88" customFormat="1" ht="14.4" thickBot="1">
      <c r="A17" s="79">
        <v>2021</v>
      </c>
      <c r="B17" s="101">
        <v>0.6</v>
      </c>
      <c r="C17" s="102">
        <v>0.19370000000000001</v>
      </c>
      <c r="D17" s="103">
        <f>(C17-C16)/C16</f>
        <v>-0.74880041499157046</v>
      </c>
      <c r="E17" s="104">
        <v>0.6</v>
      </c>
      <c r="F17" s="102">
        <v>0.14680000000000001</v>
      </c>
      <c r="G17" s="103">
        <f>(F17-F16)/F16</f>
        <v>-0.80760157273918731</v>
      </c>
      <c r="H17" s="26" t="s">
        <v>28</v>
      </c>
      <c r="I17" s="86">
        <f>'E. La Canada'!I17</f>
        <v>0.48699999999999999</v>
      </c>
      <c r="J17" s="86">
        <f>'E. La Canada'!J17</f>
        <v>0.4672</v>
      </c>
      <c r="K17" s="36"/>
      <c r="L17" s="36"/>
      <c r="M17" s="36"/>
      <c r="N17" s="36"/>
      <c r="O17" s="36"/>
      <c r="P17" s="36"/>
      <c r="Q17" s="36"/>
      <c r="R17" s="36"/>
      <c r="S17" s="36"/>
      <c r="T17" s="35"/>
      <c r="U17" s="36"/>
      <c r="V17" s="36"/>
      <c r="W17" s="36"/>
      <c r="X17" s="35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</row>
    <row r="18" spans="1:45" ht="14.4" thickBot="1">
      <c r="A18" s="79">
        <v>2022</v>
      </c>
      <c r="B18" s="101">
        <v>0.6</v>
      </c>
      <c r="C18" s="102">
        <v>0.25440000000000002</v>
      </c>
      <c r="D18" s="103">
        <f>(C18-C17)/C17</f>
        <v>0.31337119256582346</v>
      </c>
      <c r="E18" s="104">
        <v>0.6</v>
      </c>
      <c r="F18" s="102">
        <v>0.23699999999999999</v>
      </c>
      <c r="G18" s="103">
        <f>(F18-F17)/F17</f>
        <v>0.61444141689373277</v>
      </c>
      <c r="H18" s="26" t="s">
        <v>28</v>
      </c>
      <c r="I18" s="86">
        <f>'E. La Canada'!I18</f>
        <v>0.50949999999999995</v>
      </c>
      <c r="J18" s="86">
        <f>'E. La Canada'!J18</f>
        <v>0.51470000000000005</v>
      </c>
      <c r="T18" s="37"/>
      <c r="X18" s="37"/>
    </row>
    <row r="19" spans="1:45" ht="14.4" thickBot="1">
      <c r="A19" s="79">
        <v>2023</v>
      </c>
      <c r="B19" s="101">
        <v>0.6</v>
      </c>
      <c r="C19" s="102">
        <v>0.14380000000000001</v>
      </c>
      <c r="D19" s="103">
        <f>(C19-C18)/C18</f>
        <v>-0.43474842767295596</v>
      </c>
      <c r="E19" s="104">
        <v>0.6</v>
      </c>
      <c r="F19" s="102">
        <v>0.1603</v>
      </c>
      <c r="G19" s="103">
        <f>(F19-F18)/F18</f>
        <v>-0.32362869198312233</v>
      </c>
      <c r="H19" s="26" t="s">
        <v>28</v>
      </c>
      <c r="I19" s="152">
        <f>'E. La Canada'!I19</f>
        <v>0.4698</v>
      </c>
      <c r="J19" s="152">
        <f>'E. La Canada'!J19</f>
        <v>0.45379999999999998</v>
      </c>
      <c r="T19" s="37"/>
      <c r="X19" s="37"/>
    </row>
    <row r="20" spans="1:45" ht="14.4" thickBot="1">
      <c r="A20" s="78">
        <v>2024</v>
      </c>
      <c r="B20" s="90">
        <v>0.6</v>
      </c>
      <c r="C20" s="91">
        <v>9.7699999999999995E-2</v>
      </c>
      <c r="D20" s="92">
        <f>(C20-C19)/C19</f>
        <v>-0.32058414464534085</v>
      </c>
      <c r="E20" s="93">
        <v>0.6</v>
      </c>
      <c r="F20" s="91">
        <v>0.109</v>
      </c>
      <c r="G20" s="92">
        <f>(F20-F19)/F19</f>
        <v>-0.32002495321272612</v>
      </c>
      <c r="H20" s="29" t="s">
        <v>28</v>
      </c>
      <c r="I20" s="127">
        <f>'E. La Canada'!I20</f>
        <v>0.45800000000000002</v>
      </c>
      <c r="J20" s="127">
        <f>'E. La Canada'!J20</f>
        <v>0.42049999999999998</v>
      </c>
      <c r="T20" s="35"/>
      <c r="U20" s="36"/>
      <c r="X20" s="35"/>
      <c r="Y20" s="36"/>
    </row>
    <row r="21" spans="1:45">
      <c r="T21" s="35"/>
      <c r="U21" s="36"/>
      <c r="X21" s="35"/>
      <c r="Y21" s="36"/>
    </row>
    <row r="22" spans="1:45">
      <c r="T22" s="35"/>
      <c r="U22" s="36"/>
      <c r="X22" s="35"/>
      <c r="Y22" s="36"/>
    </row>
    <row r="23" spans="1:45">
      <c r="T23" s="35"/>
      <c r="U23" s="36"/>
      <c r="X23" s="35"/>
      <c r="Y23" s="36"/>
    </row>
    <row r="24" spans="1:45">
      <c r="T24" s="35"/>
      <c r="U24" s="36"/>
      <c r="X24" s="35"/>
      <c r="Y24" s="36"/>
    </row>
    <row r="25" spans="1:45">
      <c r="T25" s="35"/>
      <c r="U25" s="36"/>
      <c r="X25" s="35"/>
      <c r="Y25" s="36"/>
    </row>
    <row r="26" spans="1:45">
      <c r="T26" s="35"/>
      <c r="U26" s="36"/>
      <c r="X26" s="35"/>
      <c r="Y26" s="36"/>
    </row>
    <row r="27" spans="1:45">
      <c r="L27" s="36"/>
      <c r="M27" s="36"/>
    </row>
    <row r="29" spans="1:45">
      <c r="W29" s="37"/>
    </row>
    <row r="30" spans="1:45">
      <c r="W30" s="37"/>
    </row>
    <row r="31" spans="1:45">
      <c r="W31" s="37"/>
    </row>
    <row r="32" spans="1:45">
      <c r="W32" s="37"/>
    </row>
    <row r="33" spans="23:23">
      <c r="W33" s="37"/>
    </row>
    <row r="34" spans="23:23">
      <c r="W34" s="37"/>
    </row>
    <row r="51" spans="1:45" ht="12" customHeight="1"/>
    <row r="52" spans="1:45" ht="19.05" customHeight="1">
      <c r="A52" s="133" t="s">
        <v>24</v>
      </c>
      <c r="B52" s="133"/>
      <c r="C52" s="133"/>
      <c r="D52" s="133"/>
      <c r="E52" s="133"/>
      <c r="F52" s="133"/>
      <c r="G52" s="133"/>
      <c r="H52" s="134"/>
      <c r="I52" s="134"/>
    </row>
    <row r="53" spans="1:45" ht="12.6" thickBot="1"/>
    <row r="54" spans="1:45" s="4" customFormat="1" ht="14.1" customHeight="1" thickBot="1">
      <c r="B54" s="131">
        <v>2019</v>
      </c>
      <c r="C54" s="132"/>
      <c r="D54" s="131">
        <v>2020</v>
      </c>
      <c r="E54" s="132"/>
      <c r="F54" s="131">
        <v>2021</v>
      </c>
      <c r="G54" s="132"/>
      <c r="H54" s="131">
        <v>2022</v>
      </c>
      <c r="I54" s="132"/>
      <c r="J54" s="131">
        <v>2023</v>
      </c>
      <c r="K54" s="132"/>
      <c r="L54" s="131">
        <v>2024</v>
      </c>
      <c r="M54" s="132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</row>
    <row r="55" spans="1:45" s="4" customFormat="1" ht="13.8" thickBot="1">
      <c r="A55" s="80" t="s">
        <v>7</v>
      </c>
      <c r="B55" s="39" t="s">
        <v>8</v>
      </c>
      <c r="C55" s="18" t="s">
        <v>9</v>
      </c>
      <c r="D55" s="39" t="s">
        <v>8</v>
      </c>
      <c r="E55" s="18" t="s">
        <v>9</v>
      </c>
      <c r="F55" s="39" t="s">
        <v>8</v>
      </c>
      <c r="G55" s="18" t="s">
        <v>9</v>
      </c>
      <c r="H55" s="39" t="s">
        <v>8</v>
      </c>
      <c r="I55" s="18" t="s">
        <v>9</v>
      </c>
      <c r="J55" s="39" t="s">
        <v>8</v>
      </c>
      <c r="K55" s="18" t="s">
        <v>9</v>
      </c>
      <c r="L55" s="39" t="s">
        <v>8</v>
      </c>
      <c r="M55" s="18" t="s">
        <v>9</v>
      </c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</row>
    <row r="56" spans="1:45" s="4" customFormat="1" ht="13.2">
      <c r="A56" s="43" t="s">
        <v>0</v>
      </c>
      <c r="B56" s="40">
        <v>180.78</v>
      </c>
      <c r="C56" s="41">
        <f>B56/B66</f>
        <v>0.77922413793103451</v>
      </c>
      <c r="D56" s="40">
        <v>141.88</v>
      </c>
      <c r="E56" s="41">
        <f>D56/D66</f>
        <v>0.77108695652173909</v>
      </c>
      <c r="F56" s="40">
        <v>39.520000000000003</v>
      </c>
      <c r="G56" s="41">
        <f>F56/F66</f>
        <v>0.19372549019607846</v>
      </c>
      <c r="H56" s="40">
        <v>93.62</v>
      </c>
      <c r="I56" s="41">
        <f>H56/H66</f>
        <v>0.25440217391304348</v>
      </c>
      <c r="J56" s="40">
        <v>57.360000000000007</v>
      </c>
      <c r="K56" s="41">
        <v>0.14375939849624061</v>
      </c>
      <c r="L56" s="40">
        <v>39.78</v>
      </c>
      <c r="M56" s="41">
        <v>9.7739557739557739E-2</v>
      </c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</row>
    <row r="57" spans="1:45" s="4" customFormat="1" ht="13.2">
      <c r="A57" s="43" t="s">
        <v>21</v>
      </c>
      <c r="B57" s="44">
        <v>5.22</v>
      </c>
      <c r="C57" s="45">
        <f>B57/B66</f>
        <v>2.2499999999999999E-2</v>
      </c>
      <c r="D57" s="44">
        <v>8.1199999999999992</v>
      </c>
      <c r="E57" s="45">
        <f>D57/D66</f>
        <v>4.4130434782608689E-2</v>
      </c>
      <c r="F57" s="44">
        <v>3.48</v>
      </c>
      <c r="G57" s="45">
        <f>F57/F66</f>
        <v>1.7058823529411765E-2</v>
      </c>
      <c r="H57" s="44">
        <v>6.38</v>
      </c>
      <c r="I57" s="45">
        <f>H57/H66</f>
        <v>1.7336956521739132E-2</v>
      </c>
      <c r="J57" s="44">
        <v>4.6399999999999997</v>
      </c>
      <c r="K57" s="45">
        <v>1.162907268170426E-2</v>
      </c>
      <c r="L57" s="44">
        <v>5.22</v>
      </c>
      <c r="M57" s="45">
        <v>1.2825552825552824E-2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</row>
    <row r="58" spans="1:45" s="4" customFormat="1" ht="13.2">
      <c r="A58" s="43" t="s">
        <v>3</v>
      </c>
      <c r="B58" s="44">
        <v>0</v>
      </c>
      <c r="C58" s="45">
        <f>B58/B66</f>
        <v>0</v>
      </c>
      <c r="D58" s="44">
        <v>0</v>
      </c>
      <c r="E58" s="45">
        <f>D58/D66</f>
        <v>0</v>
      </c>
      <c r="F58" s="44">
        <v>0</v>
      </c>
      <c r="G58" s="45">
        <f>F58/F66</f>
        <v>0</v>
      </c>
      <c r="H58" s="44">
        <v>0</v>
      </c>
      <c r="I58" s="45">
        <f>H58/H66</f>
        <v>0</v>
      </c>
      <c r="J58" s="44">
        <v>2</v>
      </c>
      <c r="K58" s="45">
        <v>5.0125313283208017E-3</v>
      </c>
      <c r="L58" s="44">
        <v>1</v>
      </c>
      <c r="M58" s="45">
        <v>2.4570024570024569E-3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</row>
    <row r="59" spans="1:45" s="4" customFormat="1" ht="13.2">
      <c r="A59" s="43" t="s">
        <v>1</v>
      </c>
      <c r="B59" s="44">
        <v>7</v>
      </c>
      <c r="C59" s="45">
        <f>B59/B66</f>
        <v>3.017241379310345E-2</v>
      </c>
      <c r="D59" s="44">
        <v>6</v>
      </c>
      <c r="E59" s="45">
        <f>D59/D66</f>
        <v>3.2608695652173912E-2</v>
      </c>
      <c r="F59" s="44">
        <v>0</v>
      </c>
      <c r="G59" s="45">
        <f>F59/F66</f>
        <v>0</v>
      </c>
      <c r="H59" s="44">
        <v>0</v>
      </c>
      <c r="I59" s="45">
        <f>H59/H66</f>
        <v>0</v>
      </c>
      <c r="J59" s="44">
        <v>2</v>
      </c>
      <c r="K59" s="45">
        <v>5.0125313283208017E-3</v>
      </c>
      <c r="L59" s="44">
        <v>2</v>
      </c>
      <c r="M59" s="45">
        <v>4.9140049140049139E-3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</row>
    <row r="60" spans="1:45" s="4" customFormat="1" ht="13.2">
      <c r="A60" s="43" t="s">
        <v>2</v>
      </c>
      <c r="B60" s="44">
        <v>25</v>
      </c>
      <c r="C60" s="45">
        <f>B60/B66</f>
        <v>0.10775862068965517</v>
      </c>
      <c r="D60" s="44">
        <v>16</v>
      </c>
      <c r="E60" s="45">
        <f>D60/D66</f>
        <v>8.6956521739130432E-2</v>
      </c>
      <c r="F60" s="44">
        <v>0</v>
      </c>
      <c r="G60" s="45">
        <f>F60/F66</f>
        <v>0</v>
      </c>
      <c r="H60" s="44">
        <v>0</v>
      </c>
      <c r="I60" s="45">
        <f>H60/H66</f>
        <v>0</v>
      </c>
      <c r="J60" s="44">
        <v>17</v>
      </c>
      <c r="K60" s="45">
        <v>4.2606516290726815E-2</v>
      </c>
      <c r="L60" s="44">
        <v>11</v>
      </c>
      <c r="M60" s="45">
        <v>2.7027027027027029E-2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</row>
    <row r="61" spans="1:45" ht="13.2">
      <c r="A61" s="46" t="s">
        <v>16</v>
      </c>
      <c r="B61" s="44">
        <v>9</v>
      </c>
      <c r="C61" s="45">
        <f>B61/B66</f>
        <v>3.8793103448275863E-2</v>
      </c>
      <c r="D61" s="44">
        <v>5</v>
      </c>
      <c r="E61" s="45">
        <f>D61/D66</f>
        <v>2.717391304347826E-2</v>
      </c>
      <c r="F61" s="44">
        <v>7</v>
      </c>
      <c r="G61" s="45">
        <f>F61/F66</f>
        <v>3.4313725490196081E-2</v>
      </c>
      <c r="H61" s="44">
        <v>12</v>
      </c>
      <c r="I61" s="45">
        <f>H61/H66</f>
        <v>3.2608695652173912E-2</v>
      </c>
      <c r="J61" s="44">
        <v>8</v>
      </c>
      <c r="K61" s="45">
        <v>2.0050125313283207E-2</v>
      </c>
      <c r="L61" s="44">
        <v>9</v>
      </c>
      <c r="M61" s="45">
        <v>2.2113022113022112E-2</v>
      </c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s="4" customFormat="1" ht="13.2">
      <c r="A62" s="43" t="s">
        <v>38</v>
      </c>
      <c r="B62" s="44">
        <v>0</v>
      </c>
      <c r="C62" s="45">
        <f>B62/B66</f>
        <v>0</v>
      </c>
      <c r="D62" s="44">
        <v>0</v>
      </c>
      <c r="E62" s="45">
        <f>D62/D66</f>
        <v>0</v>
      </c>
      <c r="F62" s="44">
        <v>0</v>
      </c>
      <c r="G62" s="45">
        <f>F62/F66</f>
        <v>0</v>
      </c>
      <c r="H62" s="44">
        <v>0</v>
      </c>
      <c r="I62" s="45">
        <f>H62/H66</f>
        <v>0</v>
      </c>
      <c r="J62" s="44">
        <v>1</v>
      </c>
      <c r="K62" s="45">
        <v>2.5062656641604009E-3</v>
      </c>
      <c r="L62" s="44">
        <v>2</v>
      </c>
      <c r="M62" s="45">
        <v>4.9140049140049139E-3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</row>
    <row r="63" spans="1:45" s="4" customFormat="1" ht="13.2">
      <c r="A63" s="43" t="s">
        <v>35</v>
      </c>
      <c r="B63" s="44">
        <v>5</v>
      </c>
      <c r="C63" s="45">
        <f>B63/B66</f>
        <v>2.1551724137931036E-2</v>
      </c>
      <c r="D63" s="44">
        <v>7</v>
      </c>
      <c r="E63" s="45">
        <f>D63/D66</f>
        <v>3.8043478260869568E-2</v>
      </c>
      <c r="F63" s="44">
        <v>154</v>
      </c>
      <c r="G63" s="45">
        <f>F63/F66</f>
        <v>0.75490196078431371</v>
      </c>
      <c r="H63" s="44">
        <v>256</v>
      </c>
      <c r="I63" s="45">
        <f>H63/H66</f>
        <v>0.69565217391304346</v>
      </c>
      <c r="J63" s="44">
        <v>304</v>
      </c>
      <c r="K63" s="45">
        <v>0.76190476190476186</v>
      </c>
      <c r="L63" s="44">
        <v>335</v>
      </c>
      <c r="M63" s="45">
        <v>0.82309582309582308</v>
      </c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</row>
    <row r="64" spans="1:45" s="4" customFormat="1" ht="13.2">
      <c r="A64" s="43" t="s">
        <v>5</v>
      </c>
      <c r="B64" s="44">
        <v>0</v>
      </c>
      <c r="C64" s="45">
        <f>B64/B66</f>
        <v>0</v>
      </c>
      <c r="D64" s="44">
        <v>0</v>
      </c>
      <c r="E64" s="45">
        <f>D64/D66</f>
        <v>0</v>
      </c>
      <c r="F64" s="44">
        <v>0</v>
      </c>
      <c r="G64" s="45">
        <f>F64/F66</f>
        <v>0</v>
      </c>
      <c r="H64" s="44">
        <v>0</v>
      </c>
      <c r="I64" s="45">
        <f>H64/H66</f>
        <v>0</v>
      </c>
      <c r="J64" s="44">
        <v>1</v>
      </c>
      <c r="K64" s="45">
        <v>2.5062656641604009E-3</v>
      </c>
      <c r="L64" s="44">
        <v>1</v>
      </c>
      <c r="M64" s="45">
        <v>2.4570024570024569E-3</v>
      </c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</row>
    <row r="65" spans="1:45" s="4" customFormat="1" ht="13.2">
      <c r="A65" s="43" t="s">
        <v>4</v>
      </c>
      <c r="B65" s="44">
        <v>0</v>
      </c>
      <c r="C65" s="45">
        <f>B65/B66</f>
        <v>0</v>
      </c>
      <c r="D65" s="44">
        <v>0</v>
      </c>
      <c r="E65" s="45">
        <f>D65/D66</f>
        <v>0</v>
      </c>
      <c r="F65" s="44">
        <v>0</v>
      </c>
      <c r="G65" s="45">
        <f>F65/F66</f>
        <v>0</v>
      </c>
      <c r="H65" s="44">
        <v>0</v>
      </c>
      <c r="I65" s="45">
        <f>H65/H66</f>
        <v>0</v>
      </c>
      <c r="J65" s="44">
        <v>2</v>
      </c>
      <c r="K65" s="45">
        <v>5.0125313283208017E-3</v>
      </c>
      <c r="L65" s="44">
        <v>1</v>
      </c>
      <c r="M65" s="45">
        <v>2.4570024570024569E-3</v>
      </c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</row>
    <row r="66" spans="1:45" s="4" customFormat="1" ht="13.8" thickBot="1">
      <c r="A66" s="43" t="s">
        <v>6</v>
      </c>
      <c r="B66" s="81">
        <f t="shared" ref="B66:I66" si="2">SUM(B56:B65)</f>
        <v>232</v>
      </c>
      <c r="C66" s="82">
        <f t="shared" si="2"/>
        <v>1</v>
      </c>
      <c r="D66" s="81">
        <f t="shared" si="2"/>
        <v>184</v>
      </c>
      <c r="E66" s="82">
        <f t="shared" si="2"/>
        <v>1</v>
      </c>
      <c r="F66" s="81">
        <f t="shared" si="2"/>
        <v>204</v>
      </c>
      <c r="G66" s="82">
        <f t="shared" si="2"/>
        <v>1</v>
      </c>
      <c r="H66" s="81">
        <f t="shared" si="2"/>
        <v>368</v>
      </c>
      <c r="I66" s="82">
        <f t="shared" si="2"/>
        <v>1</v>
      </c>
      <c r="J66" s="81">
        <v>399</v>
      </c>
      <c r="K66" s="82">
        <v>1</v>
      </c>
      <c r="L66" s="81">
        <v>407</v>
      </c>
      <c r="M66" s="82">
        <v>1</v>
      </c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</row>
    <row r="67" spans="1:45" s="4" customFormat="1" ht="13.2">
      <c r="A67" s="47"/>
      <c r="B67" s="48"/>
      <c r="C67" s="49"/>
      <c r="D67" s="50"/>
      <c r="E67" s="42"/>
      <c r="F67" s="50"/>
      <c r="G67" s="42"/>
      <c r="H67" s="42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</row>
    <row r="68" spans="1:45" s="4" customFormat="1" ht="13.2">
      <c r="A68" s="47"/>
      <c r="B68" s="48"/>
      <c r="C68" s="49"/>
      <c r="D68" s="50"/>
      <c r="E68" s="42"/>
      <c r="F68" s="50"/>
      <c r="G68" s="42"/>
      <c r="H68" s="42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</row>
    <row r="69" spans="1:45" s="4" customFormat="1" ht="13.2">
      <c r="A69" s="47"/>
      <c r="B69" s="48"/>
      <c r="C69" s="49"/>
      <c r="D69" s="50"/>
      <c r="E69" s="42"/>
      <c r="F69" s="50"/>
      <c r="G69" s="42"/>
      <c r="H69" s="42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s="4" customFormat="1" ht="13.2">
      <c r="A70" s="47"/>
      <c r="B70" s="48"/>
      <c r="C70" s="49"/>
      <c r="D70" s="50"/>
      <c r="E70" s="42"/>
      <c r="F70" s="50"/>
      <c r="G70" s="42"/>
      <c r="H70" s="42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s="4" customFormat="1" ht="13.2">
      <c r="A71" s="47"/>
      <c r="B71" s="48"/>
      <c r="C71" s="49"/>
      <c r="D71" s="50"/>
      <c r="E71" s="42"/>
      <c r="F71" s="50"/>
      <c r="G71" s="42"/>
      <c r="H71" s="42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s="4" customFormat="1" ht="13.2">
      <c r="A72" s="47"/>
      <c r="B72" s="48"/>
      <c r="C72" s="49"/>
      <c r="D72" s="50"/>
      <c r="E72" s="42"/>
      <c r="F72" s="50"/>
      <c r="G72" s="42"/>
      <c r="H72" s="42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86" spans="1:40" ht="41.1" customHeight="1">
      <c r="A86" s="51"/>
      <c r="B86" s="130" t="s">
        <v>39</v>
      </c>
      <c r="C86" s="130"/>
      <c r="D86" s="130"/>
      <c r="E86" s="130"/>
      <c r="F86" s="130"/>
      <c r="G86" s="51"/>
      <c r="H86" s="52"/>
      <c r="I86" s="52"/>
    </row>
    <row r="87" spans="1:40" ht="12.6" thickBot="1"/>
    <row r="88" spans="1:40" s="4" customFormat="1" ht="13.8" thickBot="1">
      <c r="C88" s="3"/>
      <c r="D88" s="53">
        <v>2019</v>
      </c>
      <c r="E88" s="53">
        <v>2020</v>
      </c>
      <c r="F88" s="53">
        <v>2021</v>
      </c>
      <c r="G88" s="53">
        <v>2022</v>
      </c>
      <c r="H88" s="53">
        <v>2023</v>
      </c>
      <c r="I88" s="53">
        <v>2024</v>
      </c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</row>
    <row r="89" spans="1:40" s="4" customFormat="1" ht="13.2">
      <c r="B89" s="43" t="s">
        <v>21</v>
      </c>
      <c r="C89" s="54"/>
      <c r="D89" s="55">
        <v>8</v>
      </c>
      <c r="E89" s="55">
        <v>5</v>
      </c>
      <c r="F89" s="55">
        <v>2</v>
      </c>
      <c r="G89" s="55">
        <v>7</v>
      </c>
      <c r="H89" s="55">
        <v>10</v>
      </c>
      <c r="I89" s="55">
        <v>6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</row>
    <row r="90" spans="1:40" s="4" customFormat="1" ht="13.2">
      <c r="B90" s="43" t="s">
        <v>3</v>
      </c>
      <c r="C90" s="56"/>
      <c r="D90" s="57">
        <v>3</v>
      </c>
      <c r="E90" s="57">
        <v>4</v>
      </c>
      <c r="F90" s="57">
        <v>1</v>
      </c>
      <c r="G90" s="57">
        <v>2</v>
      </c>
      <c r="H90" s="57">
        <v>2</v>
      </c>
      <c r="I90" s="57">
        <v>4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</row>
    <row r="91" spans="1:40" s="4" customFormat="1" ht="13.2">
      <c r="B91" s="43" t="s">
        <v>49</v>
      </c>
      <c r="C91" s="56"/>
      <c r="D91" s="57">
        <v>8</v>
      </c>
      <c r="E91" s="57">
        <v>6</v>
      </c>
      <c r="F91" s="57">
        <v>2</v>
      </c>
      <c r="G91" s="57">
        <v>4</v>
      </c>
      <c r="H91" s="57">
        <v>7</v>
      </c>
      <c r="I91" s="57">
        <v>5</v>
      </c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</row>
    <row r="92" spans="1:40" s="4" customFormat="1" ht="13.2">
      <c r="B92" s="43" t="s">
        <v>2</v>
      </c>
      <c r="C92" s="56"/>
      <c r="D92" s="57">
        <v>7</v>
      </c>
      <c r="E92" s="57">
        <v>5</v>
      </c>
      <c r="F92" s="57">
        <v>5</v>
      </c>
      <c r="G92" s="57">
        <v>5</v>
      </c>
      <c r="H92" s="57">
        <v>13</v>
      </c>
      <c r="I92" s="57">
        <v>7</v>
      </c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</row>
    <row r="93" spans="1:40" s="4" customFormat="1" ht="13.2">
      <c r="B93" s="46" t="s">
        <v>16</v>
      </c>
      <c r="C93" s="56"/>
      <c r="D93" s="57">
        <v>16</v>
      </c>
      <c r="E93" s="57">
        <v>11</v>
      </c>
      <c r="F93" s="57">
        <v>11</v>
      </c>
      <c r="G93" s="57">
        <v>24</v>
      </c>
      <c r="H93" s="57">
        <v>17</v>
      </c>
      <c r="I93" s="57">
        <v>13</v>
      </c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</row>
    <row r="94" spans="1:40" s="4" customFormat="1" ht="13.2">
      <c r="B94" s="43" t="s">
        <v>35</v>
      </c>
      <c r="C94" s="56"/>
      <c r="D94" s="57">
        <v>27</v>
      </c>
      <c r="E94" s="57">
        <v>19</v>
      </c>
      <c r="F94" s="57">
        <v>28</v>
      </c>
      <c r="G94" s="57">
        <v>32</v>
      </c>
      <c r="H94" s="57">
        <v>41</v>
      </c>
      <c r="I94" s="57">
        <v>44</v>
      </c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</row>
    <row r="95" spans="1:40" s="4" customFormat="1" ht="15" customHeight="1">
      <c r="B95" s="43" t="s">
        <v>5</v>
      </c>
      <c r="C95" s="56"/>
      <c r="D95" s="57">
        <v>3</v>
      </c>
      <c r="E95" s="57">
        <v>2</v>
      </c>
      <c r="F95" s="57">
        <v>3</v>
      </c>
      <c r="G95" s="57">
        <v>5</v>
      </c>
      <c r="H95" s="57">
        <v>3</v>
      </c>
      <c r="I95" s="57">
        <v>0</v>
      </c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</row>
    <row r="96" spans="1:40" s="4" customFormat="1" ht="15" customHeight="1" thickBot="1">
      <c r="B96" s="43" t="s">
        <v>4</v>
      </c>
      <c r="C96" s="54"/>
      <c r="D96" s="58">
        <v>1</v>
      </c>
      <c r="E96" s="58">
        <v>2</v>
      </c>
      <c r="F96" s="58">
        <v>1</v>
      </c>
      <c r="G96" s="58">
        <v>1</v>
      </c>
      <c r="H96" s="58">
        <v>2</v>
      </c>
      <c r="I96" s="58">
        <v>1</v>
      </c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</row>
    <row r="97" spans="2:63" s="4" customFormat="1" ht="13.2">
      <c r="B97" s="3"/>
      <c r="C97" s="3"/>
      <c r="D97" s="3"/>
      <c r="E97" s="3"/>
      <c r="F97" s="3"/>
      <c r="G97" s="3"/>
      <c r="H97" s="3"/>
      <c r="I97" s="38">
        <v>1</v>
      </c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</row>
    <row r="99" spans="2:63" ht="17.399999999999999">
      <c r="B99" s="130" t="s">
        <v>40</v>
      </c>
      <c r="C99" s="130"/>
      <c r="D99" s="130"/>
      <c r="E99" s="130"/>
      <c r="F99" s="130"/>
    </row>
    <row r="100" spans="2:63" ht="18.75" customHeight="1"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128">
        <v>20.77</v>
      </c>
      <c r="D101" s="47" t="s">
        <v>41</v>
      </c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 ht="13.2">
      <c r="C102" s="60">
        <v>34.06</v>
      </c>
      <c r="D102" s="47" t="s">
        <v>42</v>
      </c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  <row r="103" spans="2:63"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</sheetData>
  <mergeCells count="16">
    <mergeCell ref="L54:M54"/>
    <mergeCell ref="B99:F99"/>
    <mergeCell ref="A52:I52"/>
    <mergeCell ref="B86:F86"/>
    <mergeCell ref="D54:E54"/>
    <mergeCell ref="F54:G54"/>
    <mergeCell ref="B54:C54"/>
    <mergeCell ref="J54:K54"/>
    <mergeCell ref="A2:I2"/>
    <mergeCell ref="A3:I3"/>
    <mergeCell ref="A10:I10"/>
    <mergeCell ref="A11:G11"/>
    <mergeCell ref="B12:D12"/>
    <mergeCell ref="E12:G12"/>
    <mergeCell ref="I12:J12"/>
    <mergeCell ref="H54:I54"/>
  </mergeCells>
  <phoneticPr fontId="3" type="noConversion"/>
  <pageMargins left="0.75" right="0.75" top="0.92" bottom="0.49" header="0.5" footer="0.4"/>
  <pageSetup orientation="portrait" r:id="rId1"/>
  <headerFooter alignWithMargins="0"/>
  <rowBreaks count="1" manualBreakCount="1">
    <brk id="5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Capitol Complex</vt:lpstr>
      <vt:lpstr>19th Ave&amp;Camelback</vt:lpstr>
      <vt:lpstr>Central&amp;IndianSch</vt:lpstr>
      <vt:lpstr>Century Plaza</vt:lpstr>
      <vt:lpstr>N. Central</vt:lpstr>
      <vt:lpstr>E. Elliot</vt:lpstr>
      <vt:lpstr>E. Washington</vt:lpstr>
      <vt:lpstr>E. La Canada</vt:lpstr>
      <vt:lpstr>EER #8</vt:lpstr>
      <vt:lpstr>EER #26</vt:lpstr>
      <vt:lpstr>EER #54</vt:lpstr>
      <vt:lpstr>EER #12</vt:lpstr>
      <vt:lpstr>'19th Ave&amp;Camelback'!Print_Area</vt:lpstr>
      <vt:lpstr>'Capitol Complex'!Print_Area</vt:lpstr>
      <vt:lpstr>'Central&amp;IndianSch'!Print_Area</vt:lpstr>
      <vt:lpstr>'Century Plaza'!Print_Area</vt:lpstr>
      <vt:lpstr>'E. Elliot'!Print_Area</vt:lpstr>
      <vt:lpstr>'E. La Canada'!Print_Area</vt:lpstr>
      <vt:lpstr>'E. Washington'!Print_Area</vt:lpstr>
      <vt:lpstr>'EER #12'!Print_Area</vt:lpstr>
      <vt:lpstr>'EER #26'!Print_Area</vt:lpstr>
      <vt:lpstr>'EER #54'!Print_Area</vt:lpstr>
      <vt:lpstr>'EER #8'!Print_Area</vt:lpstr>
      <vt:lpstr>'N. Central'!Print_Area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2011-10-14T19:41:15Z</cp:lastPrinted>
  <dcterms:created xsi:type="dcterms:W3CDTF">1999-06-08T15:24:14Z</dcterms:created>
  <dcterms:modified xsi:type="dcterms:W3CDTF">2024-10-16T18:56:07Z</dcterms:modified>
</cp:coreProperties>
</file>