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6.xml" ContentType="application/vnd.openxmlformats-officedocument.drawingml.chartshapes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drawings/drawing30.xml" ContentType="application/vnd.openxmlformats-officedocument.drawingml.chartshapes+xml"/>
  <Override PartName="/xl/charts/chart23.xml" ContentType="application/vnd.openxmlformats-officedocument.drawingml.chart+xml"/>
  <Override PartName="/xl/drawings/drawing31.xml" ContentType="application/vnd.openxmlformats-officedocument.drawingml.chartshapes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5.xml" ContentType="application/vnd.openxmlformats-officedocument.drawingml.chart+xml"/>
  <Override PartName="/xl/drawings/drawing34.xml" ContentType="application/vnd.openxmlformats-officedocument.drawingml.chartshapes+xml"/>
  <Override PartName="/xl/charts/chart26.xml" ContentType="application/vnd.openxmlformats-officedocument.drawingml.chart+xml"/>
  <Override PartName="/xl/drawings/drawing35.xml" ContentType="application/vnd.openxmlformats-officedocument.drawingml.chartshapes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8.xml" ContentType="application/vnd.openxmlformats-officedocument.drawingml.chart+xml"/>
  <Override PartName="/xl/drawings/drawing38.xml" ContentType="application/vnd.openxmlformats-officedocument.drawingml.chartshapes+xml"/>
  <Override PartName="/xl/charts/chart29.xml" ContentType="application/vnd.openxmlformats-officedocument.drawingml.chart+xml"/>
  <Override PartName="/xl/drawings/drawing39.xml" ContentType="application/vnd.openxmlformats-officedocument.drawingml.chartshapes+xml"/>
  <Override PartName="/xl/charts/chart3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1.xml" ContentType="application/vnd.openxmlformats-officedocument.drawingml.chart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drawings/drawing43.xml" ContentType="application/vnd.openxmlformats-officedocument.drawingml.chartshapes+xml"/>
  <Override PartName="/xl/charts/chart3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4.xml" ContentType="application/vnd.openxmlformats-officedocument.drawingml.chart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37.xml" ContentType="application/vnd.openxmlformats-officedocument.drawingml.chart+xml"/>
  <Override PartName="/xl/drawings/drawing50.xml" ContentType="application/vnd.openxmlformats-officedocument.drawingml.chartshapes+xml"/>
  <Override PartName="/xl/charts/chart38.xml" ContentType="application/vnd.openxmlformats-officedocument.drawingml.chart+xml"/>
  <Override PartName="/xl/drawings/drawing51.xml" ContentType="application/vnd.openxmlformats-officedocument.drawingml.chartshapes+xml"/>
  <Override PartName="/xl/charts/chart39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40.xml" ContentType="application/vnd.openxmlformats-officedocument.drawingml.chart+xml"/>
  <Override PartName="/xl/drawings/drawing54.xml" ContentType="application/vnd.openxmlformats-officedocument.drawingml.chartshapes+xml"/>
  <Override PartName="/xl/charts/chart41.xml" ContentType="application/vnd.openxmlformats-officedocument.drawingml.chart+xml"/>
  <Override PartName="/xl/drawings/drawing55.xml" ContentType="application/vnd.openxmlformats-officedocument.drawingml.chartshapes+xml"/>
  <Override PartName="/xl/charts/chart42.xml" ContentType="application/vnd.openxmlformats-officedocument.drawingml.chart+xml"/>
  <Override PartName="/xl/drawings/drawing5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3040" windowHeight="9192" tabRatio="889"/>
  </bookViews>
  <sheets>
    <sheet name="Meridian Tower" sheetId="11550" r:id="rId1"/>
    <sheet name="#42 N. Central" sheetId="11555" r:id="rId2"/>
    <sheet name="Pinchot &amp; 16th" sheetId="11545" r:id="rId3"/>
    <sheet name="W. Peoria" sheetId="11549" r:id="rId4"/>
    <sheet name="W. Pinnacle Peak" sheetId="11528" r:id="rId5"/>
    <sheet name="W. 1st Ave" sheetId="11563" r:id="rId6"/>
    <sheet name="S. Alma School" sheetId="11556" r:id="rId7"/>
    <sheet name="N. 95th Lane" sheetId="11558" r:id="rId8"/>
    <sheet name="E. Van Buren" sheetId="11559" r:id="rId9"/>
    <sheet name="W. Glenn" sheetId="11561" r:id="rId10"/>
    <sheet name="E. Broadway" sheetId="11562" r:id="rId11"/>
    <sheet name="Clearview Ave" sheetId="11564" r:id="rId12"/>
    <sheet name="#25 N. 19th Ave" sheetId="11503" r:id="rId13"/>
    <sheet name="#69, N. Central" sheetId="11554" r:id="rId14"/>
  </sheets>
  <externalReferences>
    <externalReference r:id="rId15"/>
  </externalReferences>
  <definedNames>
    <definedName name="_xlnm.Print_Area" localSheetId="12">'#25 N. 19th Ave'!$A$1:$I$106</definedName>
    <definedName name="_xlnm.Print_Area" localSheetId="1">'#42 N. Central'!$A$1:$H$107</definedName>
    <definedName name="_xlnm.Print_Area" localSheetId="13">'#69, N. Central'!$A$1:$I$109</definedName>
    <definedName name="_xlnm.Print_Area" localSheetId="10">'E. Broadway'!$A$1:$I$106</definedName>
    <definedName name="_xlnm.Print_Area" localSheetId="8">'E. Van Buren'!$A$1:$I$107</definedName>
    <definedName name="_xlnm.Print_Area" localSheetId="0">'Meridian Tower'!$A$1:$I$107</definedName>
    <definedName name="_xlnm.Print_Area" localSheetId="7">'N. 95th Lane'!$A$1:$I$107</definedName>
    <definedName name="_xlnm.Print_Area" localSheetId="2">'Pinchot &amp; 16th'!$A$1:$I$106</definedName>
    <definedName name="_xlnm.Print_Area" localSheetId="6">'S. Alma School'!$A$1:$H$106</definedName>
    <definedName name="_xlnm.Print_Area" localSheetId="9">'W. Glenn'!$A$1:$I$107</definedName>
    <definedName name="_xlnm.Print_Area" localSheetId="3">'W. Peoria'!$A$1:$I$108</definedName>
    <definedName name="_xlnm.Print_Area" localSheetId="4">'W. Pinnacle Peak'!$A$1:$I$106</definedName>
  </definedNames>
  <calcPr calcId="162913"/>
</workbook>
</file>

<file path=xl/calcChain.xml><?xml version="1.0" encoding="utf-8"?>
<calcChain xmlns="http://schemas.openxmlformats.org/spreadsheetml/2006/main">
  <c r="G16" i="11564" l="1"/>
  <c r="D16" i="11564"/>
  <c r="G19" i="11562"/>
  <c r="D19" i="11562"/>
  <c r="G19" i="11561"/>
  <c r="D19" i="11561"/>
  <c r="G19" i="11559"/>
  <c r="D19" i="11559"/>
  <c r="G19" i="11558"/>
  <c r="D19" i="11558"/>
  <c r="G20" i="11556"/>
  <c r="D20" i="11556"/>
  <c r="G20" i="11563"/>
  <c r="D20" i="11563"/>
  <c r="G20" i="11528"/>
  <c r="D20" i="11528"/>
  <c r="G20" i="11549"/>
  <c r="D20" i="11549"/>
  <c r="G20" i="11545"/>
  <c r="D20" i="11545"/>
  <c r="G20" i="11555"/>
  <c r="D20" i="11555"/>
  <c r="G20" i="11550"/>
  <c r="D20" i="11550"/>
  <c r="G15" i="11564" l="1"/>
  <c r="D15" i="11564"/>
  <c r="D18" i="11562"/>
  <c r="G18" i="11562"/>
  <c r="D18" i="11561" l="1"/>
  <c r="G18" i="11561"/>
  <c r="D18" i="11559"/>
  <c r="G18" i="11559"/>
  <c r="D18" i="11558"/>
  <c r="G18" i="11558"/>
  <c r="D19" i="11503"/>
  <c r="G19" i="11503"/>
  <c r="D19" i="11556"/>
  <c r="G19" i="11556"/>
  <c r="D19" i="11563"/>
  <c r="G19" i="11563"/>
  <c r="D19" i="11528"/>
  <c r="G19" i="11528"/>
  <c r="D19" i="11549"/>
  <c r="G19" i="11549"/>
  <c r="D19" i="11545"/>
  <c r="G19" i="11545"/>
  <c r="D19" i="11555"/>
  <c r="G19" i="11555"/>
  <c r="D19" i="11550"/>
  <c r="G19" i="11550"/>
  <c r="B63" i="11564" l="1"/>
  <c r="C62" i="11564" s="1"/>
  <c r="G19" i="11554"/>
  <c r="D19" i="11554"/>
  <c r="H68" i="11563"/>
  <c r="I58" i="11563" s="1"/>
  <c r="D18" i="11563"/>
  <c r="G18" i="11563"/>
  <c r="H66" i="11556"/>
  <c r="I56" i="11556" s="1"/>
  <c r="D18" i="11556"/>
  <c r="G18" i="11556"/>
  <c r="H67" i="11558"/>
  <c r="I57" i="11558" s="1"/>
  <c r="D17" i="11558"/>
  <c r="G17" i="11558"/>
  <c r="H66" i="11528"/>
  <c r="I56" i="11528" s="1"/>
  <c r="D18" i="11528"/>
  <c r="G18" i="11528"/>
  <c r="D18" i="11555"/>
  <c r="G18" i="11555"/>
  <c r="D18" i="11545"/>
  <c r="G18" i="11545"/>
  <c r="H66" i="11503"/>
  <c r="I56" i="11503" s="1"/>
  <c r="D18" i="11503"/>
  <c r="G18" i="11503"/>
  <c r="D18" i="11550"/>
  <c r="G18" i="11550"/>
  <c r="H66" i="11562"/>
  <c r="I56" i="11562" s="1"/>
  <c r="D17" i="11562"/>
  <c r="G17" i="11562"/>
  <c r="J71" i="11554"/>
  <c r="K61" i="11554" s="1"/>
  <c r="D23" i="11554"/>
  <c r="G23" i="11554"/>
  <c r="H67" i="11561"/>
  <c r="I57" i="11561" s="1"/>
  <c r="D17" i="11561"/>
  <c r="G17" i="11561"/>
  <c r="D18" i="11549"/>
  <c r="G18" i="11549"/>
  <c r="H67" i="11559"/>
  <c r="I58" i="11559" s="1"/>
  <c r="D17" i="11559"/>
  <c r="G17" i="11559"/>
  <c r="F66" i="11562"/>
  <c r="G65" i="11562" s="1"/>
  <c r="G16" i="11562"/>
  <c r="D16" i="11562"/>
  <c r="F67" i="11561"/>
  <c r="G60" i="11561" s="1"/>
  <c r="G63" i="11561"/>
  <c r="G16" i="11561"/>
  <c r="D16" i="11561"/>
  <c r="F67" i="11559"/>
  <c r="G66" i="11559" s="1"/>
  <c r="G16" i="11559"/>
  <c r="D16" i="11559"/>
  <c r="F67" i="11558"/>
  <c r="G66" i="11558" s="1"/>
  <c r="G16" i="11558"/>
  <c r="D16" i="11558"/>
  <c r="G17" i="11503"/>
  <c r="D17" i="11503"/>
  <c r="F66" i="11503"/>
  <c r="G58" i="11503" s="1"/>
  <c r="D66" i="11503"/>
  <c r="F66" i="11556"/>
  <c r="G65" i="11556" s="1"/>
  <c r="G17" i="11556"/>
  <c r="D17" i="11556"/>
  <c r="G17" i="11563"/>
  <c r="D17" i="11563"/>
  <c r="F68" i="11563"/>
  <c r="G67" i="11563" s="1"/>
  <c r="F66" i="11528"/>
  <c r="G65" i="11528" s="1"/>
  <c r="G17" i="11528"/>
  <c r="D17" i="11528"/>
  <c r="G17" i="11549"/>
  <c r="D17" i="11549"/>
  <c r="G17" i="11545"/>
  <c r="D17" i="11545"/>
  <c r="G22" i="11554"/>
  <c r="D22" i="11554"/>
  <c r="H71" i="11554"/>
  <c r="I70" i="11554" s="1"/>
  <c r="G17" i="11555"/>
  <c r="D17" i="11555"/>
  <c r="C57" i="11564" l="1"/>
  <c r="C55" i="11564"/>
  <c r="C56" i="11564"/>
  <c r="C58" i="11564"/>
  <c r="C59" i="11564"/>
  <c r="C60" i="11564"/>
  <c r="C53" i="11564"/>
  <c r="C63" i="11564" s="1"/>
  <c r="C61" i="11564"/>
  <c r="C54" i="11564"/>
  <c r="I62" i="11563"/>
  <c r="I63" i="11563"/>
  <c r="I65" i="11563"/>
  <c r="I64" i="11563"/>
  <c r="I61" i="11563"/>
  <c r="I60" i="11563"/>
  <c r="I67" i="11563"/>
  <c r="I59" i="11563"/>
  <c r="I66" i="11563"/>
  <c r="I62" i="11556"/>
  <c r="I60" i="11556"/>
  <c r="I57" i="11556"/>
  <c r="I65" i="11556"/>
  <c r="I63" i="11556"/>
  <c r="I61" i="11556"/>
  <c r="I59" i="11556"/>
  <c r="I58" i="11556"/>
  <c r="I64" i="11556"/>
  <c r="I66" i="11558"/>
  <c r="I64" i="11558"/>
  <c r="I63" i="11558"/>
  <c r="I62" i="11558"/>
  <c r="I58" i="11558"/>
  <c r="I61" i="11558"/>
  <c r="I60" i="11558"/>
  <c r="I59" i="11558"/>
  <c r="I65" i="11558"/>
  <c r="I64" i="11528"/>
  <c r="I62" i="11528"/>
  <c r="I63" i="11528"/>
  <c r="I61" i="11528"/>
  <c r="I60" i="11528"/>
  <c r="I59" i="11528"/>
  <c r="I58" i="11528"/>
  <c r="I65" i="11528"/>
  <c r="I57" i="11528"/>
  <c r="I65" i="11503"/>
  <c r="I63" i="11503"/>
  <c r="I62" i="11503"/>
  <c r="I59" i="11503"/>
  <c r="I57" i="11503"/>
  <c r="I61" i="11503"/>
  <c r="I60" i="11503"/>
  <c r="I58" i="11503"/>
  <c r="I64" i="11503"/>
  <c r="I63" i="11562"/>
  <c r="I62" i="11562"/>
  <c r="I61" i="11562"/>
  <c r="I60" i="11562"/>
  <c r="I59" i="11562"/>
  <c r="I58" i="11562"/>
  <c r="I65" i="11562"/>
  <c r="I57" i="11562"/>
  <c r="I64" i="11562"/>
  <c r="K68" i="11554"/>
  <c r="K67" i="11554"/>
  <c r="K66" i="11554"/>
  <c r="K65" i="11554"/>
  <c r="K64" i="11554"/>
  <c r="K63" i="11554"/>
  <c r="K70" i="11554"/>
  <c r="K62" i="11554"/>
  <c r="K69" i="11554"/>
  <c r="I63" i="11561"/>
  <c r="I64" i="11561"/>
  <c r="I62" i="11561"/>
  <c r="I61" i="11561"/>
  <c r="I60" i="11561"/>
  <c r="I59" i="11561"/>
  <c r="I66" i="11561"/>
  <c r="I58" i="11561"/>
  <c r="I65" i="11561"/>
  <c r="G61" i="11561"/>
  <c r="G62" i="11561"/>
  <c r="I64" i="11559"/>
  <c r="I63" i="11559"/>
  <c r="I65" i="11559"/>
  <c r="I62" i="11559"/>
  <c r="I57" i="11559"/>
  <c r="I61" i="11559"/>
  <c r="I60" i="11559"/>
  <c r="I59" i="11559"/>
  <c r="I66" i="11559"/>
  <c r="G64" i="11561"/>
  <c r="G57" i="11561"/>
  <c r="G58" i="11561"/>
  <c r="G59" i="11561"/>
  <c r="G62" i="11562"/>
  <c r="G64" i="11562"/>
  <c r="G56" i="11562"/>
  <c r="G58" i="11562"/>
  <c r="G59" i="11562"/>
  <c r="G60" i="11562"/>
  <c r="G61" i="11562"/>
  <c r="G63" i="11562"/>
  <c r="G57" i="11562"/>
  <c r="G65" i="11561"/>
  <c r="G66" i="11561"/>
  <c r="G60" i="11559"/>
  <c r="G63" i="11559"/>
  <c r="G64" i="11559"/>
  <c r="G58" i="11559"/>
  <c r="G59" i="11559"/>
  <c r="G61" i="11559"/>
  <c r="G62" i="11559"/>
  <c r="G57" i="11559"/>
  <c r="G65" i="11559"/>
  <c r="G60" i="11558"/>
  <c r="G59" i="11558"/>
  <c r="G61" i="11558"/>
  <c r="G57" i="11558"/>
  <c r="G63" i="11558"/>
  <c r="G62" i="11558"/>
  <c r="G64" i="11558"/>
  <c r="G65" i="11558"/>
  <c r="G58" i="11558"/>
  <c r="G60" i="11503"/>
  <c r="G59" i="11503"/>
  <c r="G62" i="11503"/>
  <c r="G63" i="11503"/>
  <c r="G64" i="11503"/>
  <c r="G57" i="11503"/>
  <c r="G65" i="11503"/>
  <c r="G61" i="11503"/>
  <c r="G56" i="11503"/>
  <c r="G58" i="11556"/>
  <c r="G61" i="11556"/>
  <c r="G62" i="11556"/>
  <c r="G59" i="11556"/>
  <c r="G60" i="11556"/>
  <c r="G63" i="11556"/>
  <c r="G56" i="11556"/>
  <c r="G64" i="11556"/>
  <c r="G57" i="11556"/>
  <c r="G61" i="11563"/>
  <c r="G64" i="11563"/>
  <c r="G65" i="11563"/>
  <c r="G58" i="11563"/>
  <c r="G60" i="11563"/>
  <c r="G62" i="11563"/>
  <c r="G63" i="11563"/>
  <c r="G66" i="11563"/>
  <c r="G59" i="11563"/>
  <c r="G56" i="11528"/>
  <c r="G58" i="11528"/>
  <c r="G59" i="11528"/>
  <c r="G60" i="11528"/>
  <c r="G61" i="11528"/>
  <c r="G62" i="11528"/>
  <c r="G63" i="11528"/>
  <c r="G64" i="11528"/>
  <c r="G57" i="11528"/>
  <c r="I62" i="11554"/>
  <c r="I64" i="11554"/>
  <c r="I66" i="11554"/>
  <c r="I67" i="11554"/>
  <c r="I68" i="11554"/>
  <c r="I63" i="11554"/>
  <c r="I65" i="11554"/>
  <c r="I61" i="11554"/>
  <c r="I69" i="11554"/>
  <c r="G17" i="11550"/>
  <c r="D17" i="11550"/>
  <c r="I68" i="11563" l="1"/>
  <c r="I66" i="11556"/>
  <c r="I67" i="11558"/>
  <c r="I66" i="11528"/>
  <c r="I66" i="11503"/>
  <c r="I66" i="11562"/>
  <c r="K71" i="11554"/>
  <c r="I67" i="11561"/>
  <c r="G67" i="11561"/>
  <c r="I67" i="11559"/>
  <c r="G67" i="11559"/>
  <c r="G66" i="11528"/>
  <c r="G66" i="11562"/>
  <c r="G68" i="11563"/>
  <c r="G67" i="11558"/>
  <c r="G66" i="11503"/>
  <c r="G66" i="11556"/>
  <c r="I71" i="11554"/>
  <c r="D68" i="11563"/>
  <c r="E61" i="11563" s="1"/>
  <c r="G16" i="11563"/>
  <c r="D16" i="11563"/>
  <c r="B68" i="11563"/>
  <c r="C62" i="11563" s="1"/>
  <c r="G15" i="11563"/>
  <c r="D15" i="11563"/>
  <c r="D66" i="11562"/>
  <c r="E59" i="11562" s="1"/>
  <c r="G15" i="11562"/>
  <c r="D15" i="11562"/>
  <c r="D67" i="11561"/>
  <c r="E62" i="11561" s="1"/>
  <c r="G15" i="11561"/>
  <c r="D15" i="11561"/>
  <c r="D67" i="11559"/>
  <c r="E61" i="11559" s="1"/>
  <c r="G15" i="11559"/>
  <c r="D15" i="11559"/>
  <c r="D67" i="11558"/>
  <c r="E57" i="11558" s="1"/>
  <c r="G15" i="11558"/>
  <c r="D15" i="11558"/>
  <c r="D66" i="11528"/>
  <c r="E58" i="11528" s="1"/>
  <c r="G16" i="11528"/>
  <c r="D16" i="11528"/>
  <c r="G16" i="11549"/>
  <c r="D16" i="11549"/>
  <c r="G16" i="11556"/>
  <c r="D16" i="11556"/>
  <c r="E60" i="11563"/>
  <c r="E64" i="11563"/>
  <c r="E62" i="11563"/>
  <c r="E60" i="11562"/>
  <c r="E64" i="11562"/>
  <c r="E56" i="11562"/>
  <c r="E61" i="11562"/>
  <c r="E66" i="11561"/>
  <c r="E63" i="11561"/>
  <c r="E64" i="11561"/>
  <c r="D66" i="11556"/>
  <c r="E57" i="11556" s="1"/>
  <c r="G16" i="11545"/>
  <c r="D16" i="11545"/>
  <c r="G18" i="11554"/>
  <c r="D18" i="11554"/>
  <c r="F71" i="11554"/>
  <c r="G70" i="11554" s="1"/>
  <c r="G21" i="11554"/>
  <c r="D21" i="11554"/>
  <c r="G16" i="11555"/>
  <c r="D16" i="11555"/>
  <c r="E61" i="11503"/>
  <c r="E60" i="11503"/>
  <c r="E59" i="11503"/>
  <c r="G16" i="11503"/>
  <c r="D16" i="11503"/>
  <c r="D15" i="11503"/>
  <c r="G15" i="11503"/>
  <c r="E62" i="11503"/>
  <c r="E57" i="11503"/>
  <c r="E56" i="11503"/>
  <c r="E64" i="11503"/>
  <c r="E63" i="11503"/>
  <c r="E65" i="11503"/>
  <c r="B66" i="11503"/>
  <c r="C56" i="11503" s="1"/>
  <c r="E58" i="11503"/>
  <c r="G16" i="11550"/>
  <c r="D16" i="11550"/>
  <c r="B66" i="11562"/>
  <c r="C63" i="11562" s="1"/>
  <c r="B67" i="11561"/>
  <c r="C66" i="11561" s="1"/>
  <c r="B67" i="11559"/>
  <c r="C61" i="11559" s="1"/>
  <c r="B67" i="11558"/>
  <c r="C66" i="11558" s="1"/>
  <c r="B66" i="11528"/>
  <c r="C59" i="11528" s="1"/>
  <c r="G15" i="11528"/>
  <c r="D15" i="11528"/>
  <c r="G15" i="11549"/>
  <c r="D15" i="11549"/>
  <c r="B66" i="11556"/>
  <c r="C63" i="11556" s="1"/>
  <c r="G15" i="11556"/>
  <c r="D15" i="11556"/>
  <c r="G15" i="11545"/>
  <c r="D15" i="11545"/>
  <c r="D71" i="11554"/>
  <c r="E68" i="11554" s="1"/>
  <c r="G20" i="11554"/>
  <c r="D20" i="11554"/>
  <c r="G15" i="11555"/>
  <c r="D15" i="11555"/>
  <c r="G15" i="11550"/>
  <c r="D15" i="11550"/>
  <c r="B71" i="11554"/>
  <c r="C70" i="11554" s="1"/>
  <c r="G17" i="11554"/>
  <c r="G16" i="11554"/>
  <c r="G15" i="11554"/>
  <c r="D17" i="11554"/>
  <c r="D16" i="11554"/>
  <c r="D15" i="11554"/>
  <c r="C57" i="11559"/>
  <c r="C58" i="11559"/>
  <c r="C60" i="11559"/>
  <c r="E66" i="11563" l="1"/>
  <c r="E58" i="11563"/>
  <c r="E67" i="11563"/>
  <c r="E59" i="11563"/>
  <c r="E63" i="11528"/>
  <c r="C64" i="11559"/>
  <c r="C59" i="11562"/>
  <c r="C58" i="11562"/>
  <c r="E65" i="11562"/>
  <c r="E62" i="11562"/>
  <c r="E57" i="11562"/>
  <c r="C57" i="11562"/>
  <c r="E63" i="11562"/>
  <c r="E57" i="11528"/>
  <c r="E64" i="11528"/>
  <c r="E56" i="11528"/>
  <c r="E65" i="11563"/>
  <c r="E63" i="11563"/>
  <c r="C67" i="11563"/>
  <c r="C61" i="11563"/>
  <c r="C58" i="11556"/>
  <c r="C59" i="11556"/>
  <c r="E65" i="11556"/>
  <c r="E59" i="11558"/>
  <c r="C63" i="11558"/>
  <c r="E66" i="11558"/>
  <c r="C62" i="11558"/>
  <c r="E62" i="11558"/>
  <c r="E62" i="11528"/>
  <c r="E61" i="11528"/>
  <c r="E60" i="11528"/>
  <c r="E65" i="11528"/>
  <c r="C57" i="11503"/>
  <c r="C59" i="11503"/>
  <c r="E66" i="11562"/>
  <c r="E58" i="11562"/>
  <c r="G63" i="11554"/>
  <c r="G64" i="11554"/>
  <c r="G62" i="11554"/>
  <c r="G69" i="11554"/>
  <c r="G61" i="11554"/>
  <c r="G66" i="11554"/>
  <c r="G65" i="11554"/>
  <c r="C61" i="11561"/>
  <c r="C59" i="11561"/>
  <c r="E65" i="11561"/>
  <c r="E57" i="11561"/>
  <c r="E66" i="11559"/>
  <c r="E59" i="11559"/>
  <c r="C63" i="11559"/>
  <c r="E64" i="11559"/>
  <c r="C59" i="11559"/>
  <c r="E58" i="11559"/>
  <c r="C66" i="11559"/>
  <c r="E65" i="11559"/>
  <c r="C62" i="11559"/>
  <c r="E57" i="11559"/>
  <c r="E60" i="11559"/>
  <c r="C65" i="11559"/>
  <c r="E63" i="11559"/>
  <c r="E62" i="11559"/>
  <c r="C57" i="11558"/>
  <c r="C65" i="11561"/>
  <c r="C61" i="11562"/>
  <c r="C62" i="11562"/>
  <c r="C65" i="11562"/>
  <c r="C65" i="11558"/>
  <c r="C57" i="11561"/>
  <c r="C64" i="11562"/>
  <c r="E58" i="11558"/>
  <c r="C58" i="11561"/>
  <c r="C59" i="11558"/>
  <c r="C63" i="11561"/>
  <c r="C60" i="11562"/>
  <c r="E61" i="11558"/>
  <c r="C64" i="11561"/>
  <c r="C64" i="11558"/>
  <c r="C61" i="11558"/>
  <c r="C60" i="11558"/>
  <c r="C67" i="11558" s="1"/>
  <c r="C62" i="11561"/>
  <c r="C56" i="11562"/>
  <c r="C62" i="11503"/>
  <c r="E64" i="11558"/>
  <c r="C58" i="11558"/>
  <c r="C60" i="11561"/>
  <c r="C63" i="11503"/>
  <c r="E63" i="11558"/>
  <c r="E59" i="11561"/>
  <c r="E60" i="11561"/>
  <c r="E61" i="11561"/>
  <c r="E58" i="11561"/>
  <c r="E60" i="11558"/>
  <c r="E67" i="11558" s="1"/>
  <c r="E65" i="11558"/>
  <c r="C58" i="11503"/>
  <c r="C65" i="11503"/>
  <c r="E66" i="11503"/>
  <c r="C60" i="11503"/>
  <c r="C64" i="11503"/>
  <c r="C61" i="11503"/>
  <c r="E58" i="11556"/>
  <c r="C65" i="11556"/>
  <c r="E63" i="11556"/>
  <c r="E59" i="11556"/>
  <c r="E60" i="11556"/>
  <c r="E61" i="11556"/>
  <c r="C62" i="11556"/>
  <c r="E62" i="11556"/>
  <c r="C61" i="11556"/>
  <c r="E56" i="11556"/>
  <c r="C56" i="11556"/>
  <c r="C64" i="11556"/>
  <c r="C57" i="11556"/>
  <c r="C60" i="11556"/>
  <c r="E64" i="11556"/>
  <c r="C66" i="11563"/>
  <c r="C60" i="11563"/>
  <c r="C65" i="11563"/>
  <c r="C64" i="11563"/>
  <c r="C63" i="11563"/>
  <c r="C58" i="11563"/>
  <c r="C59" i="11563"/>
  <c r="C64" i="11528"/>
  <c r="C62" i="11528"/>
  <c r="C63" i="11528"/>
  <c r="C58" i="11528"/>
  <c r="C61" i="11528"/>
  <c r="C60" i="11528"/>
  <c r="E59" i="11528"/>
  <c r="C57" i="11528"/>
  <c r="C56" i="11528"/>
  <c r="C65" i="11528"/>
  <c r="C65" i="11554"/>
  <c r="G68" i="11554"/>
  <c r="C64" i="11554"/>
  <c r="C67" i="11554"/>
  <c r="C68" i="11554"/>
  <c r="C63" i="11554"/>
  <c r="E65" i="11554"/>
  <c r="E61" i="11554"/>
  <c r="E62" i="11554"/>
  <c r="E70" i="11554"/>
  <c r="E64" i="11554"/>
  <c r="E69" i="11554"/>
  <c r="E67" i="11554"/>
  <c r="E66" i="11554"/>
  <c r="E63" i="11554"/>
  <c r="C61" i="11554"/>
  <c r="G67" i="11554"/>
  <c r="C66" i="11554"/>
  <c r="C62" i="11554"/>
  <c r="C69" i="11554"/>
  <c r="E68" i="11563" l="1"/>
  <c r="C67" i="11559"/>
  <c r="E66" i="11528"/>
  <c r="G71" i="11554"/>
  <c r="E67" i="11561"/>
  <c r="E67" i="11559"/>
  <c r="C66" i="11562"/>
  <c r="C67" i="11561"/>
  <c r="E66" i="11556"/>
  <c r="C66" i="11503"/>
  <c r="C66" i="11556"/>
  <c r="C68" i="11563"/>
  <c r="C66" i="11528"/>
  <c r="E71" i="11554"/>
  <c r="C71" i="11554"/>
</calcChain>
</file>

<file path=xl/sharedStrings.xml><?xml version="1.0" encoding="utf-8"?>
<sst xmlns="http://schemas.openxmlformats.org/spreadsheetml/2006/main" count="873" uniqueCount="56">
  <si>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</si>
  <si>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</si>
  <si>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</si>
  <si>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</si>
  <si>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</si>
  <si>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</si>
  <si>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</si>
  <si>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</si>
  <si>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</si>
  <si>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</si>
  <si>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</si>
  <si>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</si>
  <si>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</si>
  <si>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</si>
  <si>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</si>
  <si>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</si>
  <si>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</si>
  <si>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</si>
  <si>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</si>
  <si>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</si>
  <si>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</si>
  <si>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</si>
  <si>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</si>
  <si>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</si>
  <si>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</si>
  <si>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</si>
  <si>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</si>
  <si>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N/A</t>
  </si>
  <si>
    <t>NO</t>
  </si>
  <si>
    <t>YES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</si>
  <si>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</si>
  <si>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</si>
  <si>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</si>
  <si>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</si>
  <si>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</si>
  <si>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</si>
  <si>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</si>
  <si>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2015*</t>
  </si>
  <si>
    <t>Child Safety, Dept. of - Pinnacle Peak Road</t>
  </si>
  <si>
    <t>Child Safety, Dept. of - West Peoria</t>
  </si>
  <si>
    <t>Child Safety, Dept. of - Pinchot &amp; 16th Street</t>
  </si>
  <si>
    <t>Child Safety, Dept. of - Meridian Tower</t>
  </si>
  <si>
    <t>Child Safety, Dept. of - W. 1st Avenue</t>
  </si>
  <si>
    <t>Child Safety, Dept. of - 3310 N. 19th Avenue</t>
  </si>
  <si>
    <t xml:space="preserve"> </t>
  </si>
  <si>
    <t>Child Safety, Dept. of - 4520 N. Central</t>
  </si>
  <si>
    <t>**In previous years the Department of Child Safety was part of the Department of Economic Security.</t>
  </si>
  <si>
    <t>Child Safety, Dept. of - 3003 N. Central Avenue</t>
  </si>
  <si>
    <t>Child Safety, Dept. of - South Alma School</t>
  </si>
  <si>
    <t>Child Safety, Dept. of - 965 E. Van Buren</t>
  </si>
  <si>
    <t>Child Safety, Dept. of - 5800 W. Glenn</t>
  </si>
  <si>
    <t>Child Safety, Dept. of - 3925 E. Broadway</t>
  </si>
  <si>
    <t>Child Safety, Dept. of - 1860 N. 95th Lane</t>
  </si>
  <si>
    <t>Bus/Light rail</t>
  </si>
  <si>
    <t>Bus/Light Rail</t>
  </si>
  <si>
    <t>Child Safety, Dept. of - Clearview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</si>
</sst>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40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0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6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53" applyNumberFormat="0" applyAlignment="0" applyProtection="0"/>
    <xf numFmtId="0" fontId="24" fillId="28" borderId="54" applyNumberForma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55" applyNumberFormat="0" applyFill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53" applyNumberFormat="0" applyAlignment="0" applyProtection="0"/>
    <xf numFmtId="0" fontId="31" fillId="0" borderId="58" applyNumberFormat="0" applyFill="0" applyAlignment="0" applyProtection="0"/>
    <xf numFmtId="0" fontId="32" fillId="31" borderId="0" applyNumberFormat="0" applyBorder="0" applyAlignment="0" applyProtection="0"/>
    <xf numFmtId="0" fontId="20" fillId="0" borderId="0"/>
    <xf numFmtId="0" fontId="20" fillId="32" borderId="59" applyNumberFormat="0" applyFont="0" applyAlignment="0" applyProtection="0"/>
    <xf numFmtId="0" fontId="33" fillId="27" borderId="60" applyNumberFormat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1" applyNumberFormat="0" applyFill="0" applyAlignment="0" applyProtection="0"/>
    <xf numFmtId="0" fontId="36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9" fontId="2" fillId="0" borderId="3" xfId="42" applyFont="1" applyBorder="1"/>
    <xf numFmtId="9" fontId="12" fillId="0" borderId="3" xfId="42" applyFont="1" applyBorder="1"/>
    <xf numFmtId="9" fontId="13" fillId="0" borderId="0" xfId="42" applyFont="1" applyBorder="1"/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7" fillId="0" borderId="0" xfId="0" applyFont="1"/>
    <xf numFmtId="164" fontId="2" fillId="0" borderId="11" xfId="42" applyNumberFormat="1" applyFont="1" applyBorder="1" applyAlignment="1">
      <alignment horizontal="center"/>
    </xf>
    <xf numFmtId="164" fontId="2" fillId="0" borderId="12" xfId="42" applyNumberFormat="1" applyFont="1" applyBorder="1" applyAlignment="1">
      <alignment horizontal="center"/>
    </xf>
    <xf numFmtId="164" fontId="2" fillId="0" borderId="13" xfId="42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4" fillId="0" borderId="0" xfId="0" applyNumberFormat="1" applyFont="1"/>
    <xf numFmtId="0" fontId="12" fillId="0" borderId="14" xfId="0" applyFont="1" applyBorder="1" applyAlignment="1">
      <alignment horizontal="center"/>
    </xf>
    <xf numFmtId="2" fontId="17" fillId="0" borderId="0" xfId="0" applyNumberFormat="1" applyFont="1"/>
    <xf numFmtId="0" fontId="12" fillId="0" borderId="0" xfId="0" applyFont="1"/>
    <xf numFmtId="0" fontId="5" fillId="0" borderId="0" xfId="0" applyFont="1"/>
    <xf numFmtId="2" fontId="18" fillId="0" borderId="0" xfId="0" applyNumberFormat="1" applyFont="1"/>
    <xf numFmtId="0" fontId="18" fillId="0" borderId="0" xfId="0" applyFont="1"/>
    <xf numFmtId="0" fontId="15" fillId="0" borderId="0" xfId="0" applyFont="1"/>
    <xf numFmtId="2" fontId="8" fillId="0" borderId="0" xfId="0" applyNumberFormat="1" applyFont="1"/>
    <xf numFmtId="0" fontId="19" fillId="0" borderId="0" xfId="0" applyFont="1"/>
    <xf numFmtId="0" fontId="7" fillId="0" borderId="18" xfId="0" applyFont="1" applyBorder="1" applyAlignment="1">
      <alignment horizontal="center"/>
    </xf>
    <xf numFmtId="3" fontId="7" fillId="0" borderId="19" xfId="28" applyNumberFormat="1" applyFont="1" applyBorder="1"/>
    <xf numFmtId="164" fontId="7" fillId="0" borderId="20" xfId="42" applyNumberFormat="1" applyFont="1" applyBorder="1"/>
    <xf numFmtId="164" fontId="19" fillId="0" borderId="0" xfId="0" applyNumberFormat="1" applyFont="1" applyBorder="1"/>
    <xf numFmtId="0" fontId="7" fillId="0" borderId="21" xfId="0" applyFont="1" applyBorder="1"/>
    <xf numFmtId="3" fontId="7" fillId="0" borderId="22" xfId="28" applyNumberFormat="1" applyFont="1" applyBorder="1"/>
    <xf numFmtId="164" fontId="7" fillId="0" borderId="13" xfId="42" applyNumberFormat="1" applyFont="1" applyBorder="1"/>
    <xf numFmtId="0" fontId="7" fillId="0" borderId="21" xfId="0" applyFont="1" applyBorder="1" applyAlignment="1">
      <alignment wrapText="1"/>
    </xf>
    <xf numFmtId="0" fontId="7" fillId="0" borderId="0" xfId="0" applyFont="1" applyBorder="1"/>
    <xf numFmtId="3" fontId="7" fillId="0" borderId="0" xfId="0" applyNumberFormat="1" applyFont="1" applyBorder="1"/>
    <xf numFmtId="164" fontId="7" fillId="0" borderId="0" xfId="42" applyNumberFormat="1" applyFont="1" applyBorder="1"/>
    <xf numFmtId="3" fontId="19" fillId="0" borderId="0" xfId="0" applyNumberFormat="1" applyFont="1" applyBorder="1"/>
    <xf numFmtId="0" fontId="1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1" fontId="7" fillId="0" borderId="23" xfId="42" applyNumberFormat="1" applyFont="1" applyBorder="1"/>
    <xf numFmtId="1" fontId="7" fillId="0" borderId="24" xfId="42" applyNumberFormat="1" applyFont="1" applyBorder="1" applyAlignment="1">
      <alignment horizontal="center"/>
    </xf>
    <xf numFmtId="1" fontId="7" fillId="0" borderId="25" xfId="42" applyNumberFormat="1" applyFont="1" applyBorder="1"/>
    <xf numFmtId="1" fontId="7" fillId="0" borderId="26" xfId="42" applyNumberFormat="1" applyFont="1" applyBorder="1" applyAlignment="1">
      <alignment horizontal="center"/>
    </xf>
    <xf numFmtId="1" fontId="7" fillId="0" borderId="9" xfId="42" applyNumberFormat="1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2" fillId="0" borderId="27" xfId="42" applyNumberFormat="1" applyFont="1" applyBorder="1" applyAlignment="1">
      <alignment horizontal="center"/>
    </xf>
    <xf numFmtId="164" fontId="2" fillId="0" borderId="14" xfId="42" applyNumberFormat="1" applyFont="1" applyBorder="1" applyAlignment="1">
      <alignment horizontal="center"/>
    </xf>
    <xf numFmtId="164" fontId="2" fillId="0" borderId="10" xfId="42" applyNumberFormat="1" applyFont="1" applyBorder="1" applyAlignment="1">
      <alignment horizontal="center"/>
    </xf>
    <xf numFmtId="1" fontId="7" fillId="0" borderId="28" xfId="42" applyNumberFormat="1" applyFont="1" applyBorder="1" applyAlignment="1">
      <alignment horizontal="center"/>
    </xf>
    <xf numFmtId="1" fontId="7" fillId="0" borderId="29" xfId="42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" fillId="0" borderId="22" xfId="42" applyNumberFormat="1" applyFont="1" applyBorder="1" applyAlignment="1">
      <alignment horizontal="center"/>
    </xf>
    <xf numFmtId="164" fontId="2" fillId="0" borderId="34" xfId="42" applyNumberFormat="1" applyFont="1" applyBorder="1" applyAlignment="1">
      <alignment horizontal="center"/>
    </xf>
    <xf numFmtId="3" fontId="19" fillId="0" borderId="0" xfId="0" applyNumberFormat="1" applyFont="1" applyFill="1" applyBorder="1"/>
    <xf numFmtId="1" fontId="7" fillId="0" borderId="35" xfId="42" applyNumberFormat="1" applyFont="1" applyBorder="1" applyAlignment="1">
      <alignment horizontal="center"/>
    </xf>
    <xf numFmtId="1" fontId="7" fillId="0" borderId="36" xfId="42" applyNumberFormat="1" applyFont="1" applyBorder="1" applyAlignment="1">
      <alignment horizontal="center"/>
    </xf>
    <xf numFmtId="1" fontId="7" fillId="0" borderId="37" xfId="42" applyNumberFormat="1" applyFont="1" applyBorder="1" applyAlignment="1">
      <alignment horizontal="center"/>
    </xf>
    <xf numFmtId="164" fontId="2" fillId="0" borderId="38" xfId="42" applyNumberFormat="1" applyFont="1" applyBorder="1" applyAlignment="1">
      <alignment horizontal="center"/>
    </xf>
    <xf numFmtId="164" fontId="2" fillId="0" borderId="2" xfId="42" applyNumberFormat="1" applyFont="1" applyBorder="1" applyAlignment="1">
      <alignment horizontal="center"/>
    </xf>
    <xf numFmtId="164" fontId="2" fillId="0" borderId="20" xfId="42" applyNumberFormat="1" applyFont="1" applyBorder="1" applyAlignment="1">
      <alignment horizontal="center"/>
    </xf>
    <xf numFmtId="1" fontId="7" fillId="0" borderId="39" xfId="28" applyNumberFormat="1" applyFont="1" applyBorder="1" applyAlignment="1">
      <alignment horizontal="center"/>
    </xf>
    <xf numFmtId="1" fontId="7" fillId="0" borderId="40" xfId="28" applyNumberFormat="1" applyFont="1" applyBorder="1" applyAlignment="1">
      <alignment horizontal="center"/>
    </xf>
    <xf numFmtId="1" fontId="7" fillId="0" borderId="24" xfId="28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" fontId="7" fillId="0" borderId="15" xfId="0" applyNumberFormat="1" applyFont="1" applyBorder="1"/>
    <xf numFmtId="164" fontId="7" fillId="0" borderId="17" xfId="42" applyNumberFormat="1" applyFont="1" applyBorder="1"/>
    <xf numFmtId="164" fontId="12" fillId="0" borderId="16" xfId="42" applyNumberFormat="1" applyFont="1" applyBorder="1" applyAlignment="1">
      <alignment horizontal="center"/>
    </xf>
    <xf numFmtId="9" fontId="37" fillId="0" borderId="0" xfId="42" applyFont="1"/>
    <xf numFmtId="164" fontId="2" fillId="0" borderId="0" xfId="42" applyNumberFormat="1" applyFont="1" applyAlignment="1">
      <alignment horizontal="center"/>
    </xf>
    <xf numFmtId="164" fontId="12" fillId="0" borderId="0" xfId="42" applyNumberFormat="1" applyFont="1" applyAlignment="1">
      <alignment horizontal="center"/>
    </xf>
    <xf numFmtId="164" fontId="2" fillId="0" borderId="43" xfId="42" applyNumberFormat="1" applyFont="1" applyBorder="1" applyAlignment="1">
      <alignment horizontal="center"/>
    </xf>
    <xf numFmtId="164" fontId="12" fillId="0" borderId="18" xfId="42" applyNumberFormat="1" applyFont="1" applyBorder="1" applyAlignment="1">
      <alignment horizontal="center"/>
    </xf>
    <xf numFmtId="164" fontId="12" fillId="0" borderId="6" xfId="42" applyNumberFormat="1" applyFont="1" applyBorder="1" applyAlignment="1">
      <alignment horizontal="center"/>
    </xf>
    <xf numFmtId="164" fontId="12" fillId="0" borderId="7" xfId="42" applyNumberFormat="1" applyFont="1" applyBorder="1" applyAlignment="1">
      <alignment horizontal="center"/>
    </xf>
    <xf numFmtId="164" fontId="12" fillId="0" borderId="44" xfId="42" applyNumberFormat="1" applyFont="1" applyBorder="1" applyAlignment="1">
      <alignment horizontal="center"/>
    </xf>
    <xf numFmtId="0" fontId="16" fillId="0" borderId="0" xfId="0" applyFont="1"/>
    <xf numFmtId="164" fontId="2" fillId="0" borderId="8" xfId="42" applyNumberFormat="1" applyFont="1" applyBorder="1" applyAlignment="1">
      <alignment horizontal="center"/>
    </xf>
    <xf numFmtId="164" fontId="2" fillId="0" borderId="45" xfId="42" applyNumberFormat="1" applyFont="1" applyBorder="1" applyAlignment="1">
      <alignment horizontal="center"/>
    </xf>
    <xf numFmtId="164" fontId="2" fillId="0" borderId="46" xfId="42" applyNumberFormat="1" applyFont="1" applyBorder="1" applyAlignment="1">
      <alignment horizontal="center"/>
    </xf>
    <xf numFmtId="164" fontId="2" fillId="0" borderId="47" xfId="42" applyNumberFormat="1" applyFont="1" applyBorder="1" applyAlignment="1">
      <alignment horizontal="center"/>
    </xf>
    <xf numFmtId="164" fontId="2" fillId="0" borderId="30" xfId="42" applyNumberFormat="1" applyFont="1" applyBorder="1" applyAlignment="1">
      <alignment horizontal="center"/>
    </xf>
    <xf numFmtId="164" fontId="2" fillId="0" borderId="48" xfId="42" applyNumberFormat="1" applyFont="1" applyBorder="1" applyAlignment="1">
      <alignment horizontal="center"/>
    </xf>
    <xf numFmtId="164" fontId="2" fillId="33" borderId="0" xfId="42" applyNumberFormat="1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9" fontId="12" fillId="0" borderId="24" xfId="42" applyFont="1" applyBorder="1"/>
    <xf numFmtId="164" fontId="12" fillId="0" borderId="0" xfId="42" applyNumberFormat="1" applyFont="1" applyBorder="1" applyAlignment="1">
      <alignment horizontal="center"/>
    </xf>
    <xf numFmtId="164" fontId="2" fillId="0" borderId="18" xfId="42" applyNumberFormat="1" applyFont="1" applyBorder="1" applyAlignment="1">
      <alignment horizontal="center"/>
    </xf>
    <xf numFmtId="164" fontId="2" fillId="0" borderId="6" xfId="42" applyNumberFormat="1" applyFont="1" applyBorder="1" applyAlignment="1">
      <alignment horizontal="center"/>
    </xf>
    <xf numFmtId="164" fontId="2" fillId="0" borderId="7" xfId="42" applyNumberFormat="1" applyFont="1" applyBorder="1" applyAlignment="1">
      <alignment horizontal="center"/>
    </xf>
    <xf numFmtId="164" fontId="2" fillId="0" borderId="44" xfId="42" applyNumberFormat="1" applyFont="1" applyBorder="1" applyAlignment="1">
      <alignment horizontal="center"/>
    </xf>
    <xf numFmtId="0" fontId="38" fillId="0" borderId="0" xfId="0" applyFont="1"/>
    <xf numFmtId="164" fontId="38" fillId="0" borderId="0" xfId="42" applyNumberFormat="1" applyFont="1" applyAlignment="1">
      <alignment horizontal="center"/>
    </xf>
    <xf numFmtId="9" fontId="2" fillId="0" borderId="24" xfId="42" applyFont="1" applyBorder="1"/>
    <xf numFmtId="9" fontId="12" fillId="0" borderId="1" xfId="42" applyFont="1" applyBorder="1"/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12" fillId="0" borderId="5" xfId="42" applyNumberFormat="1" applyFont="1" applyBorder="1" applyAlignment="1">
      <alignment horizontal="center"/>
    </xf>
    <xf numFmtId="164" fontId="12" fillId="0" borderId="45" xfId="42" applyNumberFormat="1" applyFont="1" applyBorder="1" applyAlignment="1">
      <alignment horizontal="center"/>
    </xf>
    <xf numFmtId="164" fontId="12" fillId="0" borderId="46" xfId="42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164" fontId="12" fillId="0" borderId="14" xfId="42" applyNumberFormat="1" applyFont="1" applyBorder="1" applyAlignment="1">
      <alignment horizontal="center"/>
    </xf>
    <xf numFmtId="9" fontId="38" fillId="0" borderId="3" xfId="42" applyFont="1" applyBorder="1"/>
    <xf numFmtId="1" fontId="7" fillId="0" borderId="39" xfId="42" applyNumberFormat="1" applyFont="1" applyBorder="1" applyAlignment="1">
      <alignment horizontal="center"/>
    </xf>
    <xf numFmtId="1" fontId="7" fillId="0" borderId="40" xfId="42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42" applyNumberFormat="1" applyFont="1" applyBorder="1" applyAlignment="1">
      <alignment horizontal="center"/>
    </xf>
    <xf numFmtId="0" fontId="19" fillId="0" borderId="0" xfId="0" applyFont="1" applyBorder="1"/>
    <xf numFmtId="0" fontId="1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9" fontId="2" fillId="0" borderId="1" xfId="42" applyFont="1" applyBorder="1"/>
    <xf numFmtId="164" fontId="12" fillId="0" borderId="15" xfId="42" applyNumberFormat="1" applyFont="1" applyBorder="1" applyAlignment="1">
      <alignment horizontal="center"/>
    </xf>
    <xf numFmtId="164" fontId="12" fillId="0" borderId="17" xfId="42" applyNumberFormat="1" applyFont="1" applyBorder="1" applyAlignment="1">
      <alignment horizontal="center"/>
    </xf>
    <xf numFmtId="9" fontId="2" fillId="0" borderId="62" xfId="42" applyFont="1" applyBorder="1"/>
    <xf numFmtId="0" fontId="4" fillId="0" borderId="25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164" fontId="2" fillId="0" borderId="21" xfId="42" applyNumberFormat="1" applyFont="1" applyBorder="1" applyAlignment="1">
      <alignment horizontal="center"/>
    </xf>
    <xf numFmtId="164" fontId="12" fillId="0" borderId="64" xfId="42" applyNumberFormat="1" applyFont="1" applyBorder="1" applyAlignment="1">
      <alignment horizontal="center"/>
    </xf>
    <xf numFmtId="164" fontId="2" fillId="0" borderId="15" xfId="42" applyNumberFormat="1" applyFont="1" applyBorder="1" applyAlignment="1">
      <alignment horizontal="center"/>
    </xf>
    <xf numFmtId="164" fontId="2" fillId="0" borderId="16" xfId="42" applyNumberFormat="1" applyFont="1" applyBorder="1" applyAlignment="1">
      <alignment horizontal="center"/>
    </xf>
    <xf numFmtId="164" fontId="2" fillId="0" borderId="17" xfId="42" applyNumberFormat="1" applyFont="1" applyBorder="1" applyAlignment="1">
      <alignment horizontal="center"/>
    </xf>
    <xf numFmtId="164" fontId="2" fillId="0" borderId="5" xfId="42" applyNumberFormat="1" applyFont="1" applyBorder="1" applyAlignment="1">
      <alignment horizontal="center"/>
    </xf>
    <xf numFmtId="164" fontId="2" fillId="0" borderId="64" xfId="42" applyNumberFormat="1" applyFont="1" applyBorder="1" applyAlignment="1">
      <alignment horizontal="center"/>
    </xf>
    <xf numFmtId="164" fontId="12" fillId="0" borderId="8" xfId="42" applyNumberFormat="1" applyFont="1" applyBorder="1" applyAlignment="1">
      <alignment horizontal="center"/>
    </xf>
    <xf numFmtId="10" fontId="12" fillId="0" borderId="0" xfId="42" applyNumberFormat="1" applyFont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10" fontId="8" fillId="0" borderId="0" xfId="0" applyNumberFormat="1" applyFont="1"/>
    <xf numFmtId="0" fontId="0" fillId="0" borderId="0" xfId="0" applyFont="1" applyBorder="1"/>
    <xf numFmtId="0" fontId="0" fillId="0" borderId="0" xfId="0" applyFont="1"/>
    <xf numFmtId="10" fontId="12" fillId="0" borderId="0" xfId="42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42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/>
    <xf numFmtId="0" fontId="15" fillId="0" borderId="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6" fillId="0" borderId="52" xfId="0" applyFont="1" applyBorder="1"/>
    <xf numFmtId="0" fontId="16" fillId="0" borderId="51" xfId="0" applyFont="1" applyBorder="1"/>
    <xf numFmtId="0" fontId="1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6" fillId="0" borderId="0" xfId="0" applyFont="1" applyBorder="1" applyAlignment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" fillId="0" borderId="65" xfId="0" applyFont="1" applyBorder="1" applyAlignment="1">
      <alignment horizontal="center"/>
    </xf>
    <xf numFmtId="9" fontId="2" fillId="0" borderId="0" xfId="42" applyFont="1" applyBorder="1"/>
    <xf numFmtId="9" fontId="12" fillId="0" borderId="0" xfId="42" applyFont="1" applyBorder="1"/>
    <xf numFmtId="0" fontId="2" fillId="0" borderId="50" xfId="0" applyFont="1" applyBorder="1" applyAlignment="1">
      <alignment horizontal="center"/>
    </xf>
    <xf numFmtId="9" fontId="2" fillId="0" borderId="41" xfId="42" applyFont="1" applyBorder="1"/>
    <xf numFmtId="9" fontId="12" fillId="0" borderId="9" xfId="42" applyFont="1" applyBorder="1"/>
    <xf numFmtId="10" fontId="2" fillId="0" borderId="0" xfId="42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9" xfId="42" applyFont="1" applyBorder="1"/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" xfId="42" builtinId="5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4245689569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'Meridian Tower'!$B$55:$C$55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'Meridian Tower'!$A$58:$A$66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'Meridian Tower'!$C$58:$C$66</c:f>
              <c:numCache>
                <c:formatCode>0.0%</c:formatCode>
                <c:ptCount val="9"/>
                <c:pt idx="0">
                  <c:v>2.148148148148148E-2</c:v>
                </c:pt>
                <c:pt idx="1">
                  <c:v>0</c:v>
                </c:pt>
                <c:pt idx="2">
                  <c:v>4.4444444444444446E-2</c:v>
                </c:pt>
                <c:pt idx="3">
                  <c:v>1.1111111111111112E-2</c:v>
                </c:pt>
                <c:pt idx="4">
                  <c:v>1.4814814814814815E-2</c:v>
                </c:pt>
                <c:pt idx="5">
                  <c:v>4.8148148148148148E-2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C6-4A18-9CAA-C598AB816B2C}"/>
            </c:ext>
          </c:extLst>
        </c:ser>
        <c:ser>
          <c:idx val="1"/>
          <c:order val="1"/>
          <c:tx>
            <c:strRef>
              <c:f>'Meridian Tower'!$D$55:$E$55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'Meridian Tower'!$A$58:$A$66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'Meridian Tower'!$E$58:$E$66</c:f>
              <c:numCache>
                <c:formatCode>0.0%</c:formatCode>
                <c:ptCount val="9"/>
                <c:pt idx="0">
                  <c:v>3.4421364985163204E-2</c:v>
                </c:pt>
                <c:pt idx="1">
                  <c:v>0</c:v>
                </c:pt>
                <c:pt idx="2">
                  <c:v>1.1869436201780416E-2</c:v>
                </c:pt>
                <c:pt idx="3">
                  <c:v>2.0771513353115726E-2</c:v>
                </c:pt>
                <c:pt idx="4">
                  <c:v>0</c:v>
                </c:pt>
                <c:pt idx="5">
                  <c:v>3.5608308605341248E-2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C6-4A18-9CAA-C598AB816B2C}"/>
            </c:ext>
          </c:extLst>
        </c:ser>
        <c:ser>
          <c:idx val="0"/>
          <c:order val="2"/>
          <c:tx>
            <c:strRef>
              <c:f>'Meridian Tower'!$F$55:$G$55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'Meridian Tower'!$A$58:$A$66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'Meridian Tower'!$G$58:$G$66</c:f>
              <c:numCache>
                <c:formatCode>0.0%</c:formatCode>
                <c:ptCount val="9"/>
                <c:pt idx="0">
                  <c:v>3.9189189189189191E-2</c:v>
                </c:pt>
                <c:pt idx="1">
                  <c:v>0</c:v>
                </c:pt>
                <c:pt idx="2">
                  <c:v>3.0405405405405407E-2</c:v>
                </c:pt>
                <c:pt idx="3">
                  <c:v>3.7162162162162164E-2</c:v>
                </c:pt>
                <c:pt idx="4">
                  <c:v>3.3783783783783786E-3</c:v>
                </c:pt>
                <c:pt idx="5">
                  <c:v>6.7567567567567571E-3</c:v>
                </c:pt>
                <c:pt idx="6">
                  <c:v>6.7567567567567571E-2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6-4A18-9CAA-C598AB816B2C}"/>
            </c:ext>
          </c:extLst>
        </c:ser>
        <c:ser>
          <c:idx val="2"/>
          <c:order val="3"/>
          <c:tx>
            <c:strRef>
              <c:f>'Meridian Tower'!$H$55:$I$55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'Meridian Tower'!$A$58:$A$66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'Meridian Tower'!$I$58:$I$66</c:f>
              <c:numCache>
                <c:formatCode>0.0%</c:formatCode>
                <c:ptCount val="9"/>
                <c:pt idx="0">
                  <c:v>7.3221476510067121E-2</c:v>
                </c:pt>
                <c:pt idx="1">
                  <c:v>0</c:v>
                </c:pt>
                <c:pt idx="2">
                  <c:v>0</c:v>
                </c:pt>
                <c:pt idx="3">
                  <c:v>6.7114093959731542E-3</c:v>
                </c:pt>
                <c:pt idx="4">
                  <c:v>6.7114093959731542E-3</c:v>
                </c:pt>
                <c:pt idx="5">
                  <c:v>6.7114093959731542E-3</c:v>
                </c:pt>
                <c:pt idx="6">
                  <c:v>7.0469798657718116E-2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C6-4A18-9CAA-C598AB816B2C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'Meridian Tower'!$K$58:$K$66</c:f>
              <c:numCache>
                <c:formatCode>0.0%</c:formatCode>
                <c:ptCount val="9"/>
                <c:pt idx="0">
                  <c:v>4.5983379501385035E-2</c:v>
                </c:pt>
                <c:pt idx="1">
                  <c:v>0</c:v>
                </c:pt>
                <c:pt idx="2">
                  <c:v>4.1551246537396121E-2</c:v>
                </c:pt>
                <c:pt idx="3">
                  <c:v>2.7700831024930748E-3</c:v>
                </c:pt>
                <c:pt idx="4">
                  <c:v>2.7700831024930748E-3</c:v>
                </c:pt>
                <c:pt idx="5">
                  <c:v>2.7700831024930747E-2</c:v>
                </c:pt>
                <c:pt idx="6">
                  <c:v>8.3102493074792241E-2</c:v>
                </c:pt>
                <c:pt idx="7">
                  <c:v>0</c:v>
                </c:pt>
                <c:pt idx="8">
                  <c:v>1.3850415512465374E-2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8-496F-B7A9-A782C75574C2}"/>
            </c:ext>
          </c:extLst>
        </c:ser>
        <c:ser>
          <c:idx val="5"/>
          <c:order val="5"/>
          <c:tx>
            <c:strRef>
              <c:f>'Meridian Tower'!$L$55:$M$55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'Meridian Tower'!$M$58:$M$66</c:f>
              <c:numCache>
                <c:formatCode>0.0%</c:formatCode>
                <c:ptCount val="9"/>
                <c:pt idx="0">
                  <c:v>3.3883161512027492E-2</c:v>
                </c:pt>
                <c:pt idx="1">
                  <c:v>0</c:v>
                </c:pt>
                <c:pt idx="2">
                  <c:v>0</c:v>
                </c:pt>
                <c:pt idx="3">
                  <c:v>1.0309278350515464E-2</c:v>
                </c:pt>
                <c:pt idx="4">
                  <c:v>3.4364261168384879E-3</c:v>
                </c:pt>
                <c:pt idx="5">
                  <c:v>2.7491408934707903E-2</c:v>
                </c:pt>
                <c:pt idx="6">
                  <c:v>0.19931271477663232</c:v>
                </c:pt>
                <c:pt idx="7">
                  <c:v>0</c:v>
                </c:pt>
                <c:pt idx="8">
                  <c:v>2.4054982817869417E-2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A-451F-A547-FD5C6B30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490816"/>
        <c:axId val="606492776"/>
      </c:barChart>
      <c:catAx>
        <c:axId val="6064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06492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492776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06490816"/>
        <c:crosses val="autoZero"/>
        <c:crossBetween val="between"/>
        <c:majorUnit val="2.0000000000000004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60209376334254"/>
          <c:y val="0.92512381604473359"/>
          <c:w val="0.62392399794998088"/>
          <c:h val="7.48762142771985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8886582478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Peoria'!$B$55:$C$55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Peoria'!$A$58:$A$66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Peoria'!$C$58:$C$66</c:f>
              <c:numCache>
                <c:formatCode>0.0%</c:formatCode>
                <c:ptCount val="9"/>
                <c:pt idx="0">
                  <c:v>1.7365269461077845E-2</c:v>
                </c:pt>
                <c:pt idx="1">
                  <c:v>0</c:v>
                </c:pt>
                <c:pt idx="2">
                  <c:v>5.089820359281437E-2</c:v>
                </c:pt>
                <c:pt idx="3">
                  <c:v>2.9940119760479042E-2</c:v>
                </c:pt>
                <c:pt idx="4">
                  <c:v>8.9820359281437123E-3</c:v>
                </c:pt>
                <c:pt idx="5">
                  <c:v>0</c:v>
                </c:pt>
                <c:pt idx="6">
                  <c:v>5.9880239520958087E-3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7-4C35-B532-2FDA767EE19A}"/>
            </c:ext>
          </c:extLst>
        </c:ser>
        <c:ser>
          <c:idx val="0"/>
          <c:order val="1"/>
          <c:tx>
            <c:strRef>
              <c:f>'W. Peoria'!$D$55:$E$55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Peoria'!$A$58:$A$66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Peoria'!$E$58:$E$66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2.1276595744680851E-2</c:v>
                </c:pt>
                <c:pt idx="4">
                  <c:v>0</c:v>
                </c:pt>
                <c:pt idx="5">
                  <c:v>2.1276595744680851E-3</c:v>
                </c:pt>
                <c:pt idx="6">
                  <c:v>6.382978723404255E-3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D7-4C35-B532-2FDA767EE19A}"/>
            </c:ext>
          </c:extLst>
        </c:ser>
        <c:ser>
          <c:idx val="2"/>
          <c:order val="2"/>
          <c:tx>
            <c:strRef>
              <c:f>'W. Peoria'!$F$55:$G$55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Peoria'!$A$58:$A$66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Peoria'!$G$58:$G$66</c:f>
              <c:numCache>
                <c:formatCode>0.0%</c:formatCode>
                <c:ptCount val="9"/>
                <c:pt idx="0">
                  <c:v>1.0050251256281407E-2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5.0251256281407036E-3</c:v>
                </c:pt>
                <c:pt idx="5">
                  <c:v>0</c:v>
                </c:pt>
                <c:pt idx="6">
                  <c:v>9.7152428810720268E-2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D7-4C35-B532-2FDA767EE19A}"/>
            </c:ext>
          </c:extLst>
        </c:ser>
        <c:ser>
          <c:idx val="3"/>
          <c:order val="3"/>
          <c:tx>
            <c:strRef>
              <c:f>'W. Peoria'!$H$55:$I$55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Peoria'!$A$58:$A$66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Peoria'!$I$58:$I$66</c:f>
              <c:numCache>
                <c:formatCode>0.0%</c:formatCode>
                <c:ptCount val="9"/>
                <c:pt idx="0">
                  <c:v>3.1758034026465029E-2</c:v>
                </c:pt>
                <c:pt idx="1">
                  <c:v>0</c:v>
                </c:pt>
                <c:pt idx="2">
                  <c:v>1.1342155009451797E-2</c:v>
                </c:pt>
                <c:pt idx="3">
                  <c:v>5.6710775047258983E-3</c:v>
                </c:pt>
                <c:pt idx="4">
                  <c:v>0</c:v>
                </c:pt>
                <c:pt idx="5">
                  <c:v>1.890359168241966E-3</c:v>
                </c:pt>
                <c:pt idx="6">
                  <c:v>1.7013232514177693E-2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D7-4C35-B532-2FDA767EE19A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'W. Peoria'!$K$58:$K$66</c:f>
              <c:numCache>
                <c:formatCode>0.0%</c:formatCode>
                <c:ptCount val="9"/>
                <c:pt idx="0">
                  <c:v>2.3991726990692862E-2</c:v>
                </c:pt>
                <c:pt idx="1">
                  <c:v>0</c:v>
                </c:pt>
                <c:pt idx="2">
                  <c:v>0</c:v>
                </c:pt>
                <c:pt idx="3">
                  <c:v>3.9296794208893482E-2</c:v>
                </c:pt>
                <c:pt idx="4">
                  <c:v>3.1023784901758012E-3</c:v>
                </c:pt>
                <c:pt idx="5">
                  <c:v>0</c:v>
                </c:pt>
                <c:pt idx="6">
                  <c:v>2.688728024819028E-2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5-44A2-972B-DA8B2FC21AB2}"/>
            </c:ext>
          </c:extLst>
        </c:ser>
        <c:ser>
          <c:idx val="5"/>
          <c:order val="5"/>
          <c:tx>
            <c:strRef>
              <c:f>'W. Peoria'!$L$55:$M$55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Peoria'!$M$58:$M$66</c:f>
              <c:numCache>
                <c:formatCode>0.0%</c:formatCode>
                <c:ptCount val="9"/>
                <c:pt idx="0">
                  <c:v>1.5984251968503935E-2</c:v>
                </c:pt>
                <c:pt idx="1">
                  <c:v>0</c:v>
                </c:pt>
                <c:pt idx="2">
                  <c:v>0</c:v>
                </c:pt>
                <c:pt idx="3">
                  <c:v>4.3307086614173228E-2</c:v>
                </c:pt>
                <c:pt idx="4">
                  <c:v>1.968503937007874E-3</c:v>
                </c:pt>
                <c:pt idx="5">
                  <c:v>0</c:v>
                </c:pt>
                <c:pt idx="6">
                  <c:v>3.5433070866141732E-2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B-4EA5-BB14-EF57CA1C5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03712"/>
        <c:axId val="417501752"/>
      </c:barChart>
      <c:catAx>
        <c:axId val="4175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1750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501752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41750371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3159463314509"/>
          <c:y val="0.92995473391912964"/>
          <c:w val="0.69062362373785402"/>
          <c:h val="7.0045437868653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F5-4332-B6A0-62644F9D649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Peoria'!$C$14:$C$20</c:f>
              <c:numCache>
                <c:formatCode>0.0%</c:formatCode>
                <c:ptCount val="7"/>
                <c:pt idx="0">
                  <c:v>0.92800000000000005</c:v>
                </c:pt>
                <c:pt idx="1">
                  <c:v>0.88680000000000003</c:v>
                </c:pt>
                <c:pt idx="2">
                  <c:v>0.97019999999999995</c:v>
                </c:pt>
                <c:pt idx="3">
                  <c:v>0.88780000000000003</c:v>
                </c:pt>
                <c:pt idx="4">
                  <c:v>0.93230000000000002</c:v>
                </c:pt>
                <c:pt idx="5">
                  <c:v>0.90669999999999995</c:v>
                </c:pt>
                <c:pt idx="6">
                  <c:v>0.90329999999999999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5-4332-B6A0-62644F9D649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0.46984999999999999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F5-4332-B6A0-62644F9D6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502536"/>
        <c:axId val="660574632"/>
      </c:lineChart>
      <c:catAx>
        <c:axId val="41750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74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57463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75025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C-48AC-900F-9EF5AB88E49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Peoria'!$F$14:$F$20</c:f>
              <c:numCache>
                <c:formatCode>0.0%</c:formatCode>
                <c:ptCount val="7"/>
                <c:pt idx="0">
                  <c:v>0.92200000000000004</c:v>
                </c:pt>
                <c:pt idx="1">
                  <c:v>0.84640000000000004</c:v>
                </c:pt>
                <c:pt idx="2">
                  <c:v>0.95530000000000004</c:v>
                </c:pt>
                <c:pt idx="3">
                  <c:v>0.9214</c:v>
                </c:pt>
                <c:pt idx="4">
                  <c:v>0.92759999999999998</c:v>
                </c:pt>
                <c:pt idx="5">
                  <c:v>0.83420000000000005</c:v>
                </c:pt>
                <c:pt idx="6">
                  <c:v>0.87519999999999998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C-48AC-900F-9EF5AB88E49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Peoria'!$A$14:$A$20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Peoria'!$J$14:$J$20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AC-48AC-900F-9EF5AB88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576592"/>
        <c:axId val="660575024"/>
      </c:lineChart>
      <c:catAx>
        <c:axId val="66057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7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57502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765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0053792001637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51854095172078E-2"/>
          <c:y val="0.15666717665096566"/>
          <c:w val="0.8673314212327381"/>
          <c:h val="0.6433354275241781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'W. Pinnacle Peak'!$B$54:$C$54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Pinnacle Peak'!$A$57:$A$65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Pinnacle Peak'!$C$57:$C$65</c:f>
              <c:numCache>
                <c:formatCode>0.0%</c:formatCode>
                <c:ptCount val="9"/>
                <c:pt idx="0">
                  <c:v>1.4770797962648555E-2</c:v>
                </c:pt>
                <c:pt idx="1">
                  <c:v>0</c:v>
                </c:pt>
                <c:pt idx="2">
                  <c:v>8.4889643463497456E-3</c:v>
                </c:pt>
                <c:pt idx="3">
                  <c:v>2.5466893039049237E-2</c:v>
                </c:pt>
                <c:pt idx="4">
                  <c:v>1.697792869269949E-3</c:v>
                </c:pt>
                <c:pt idx="5">
                  <c:v>0</c:v>
                </c:pt>
                <c:pt idx="6">
                  <c:v>1.697792869269949E-3</c:v>
                </c:pt>
                <c:pt idx="7">
                  <c:v>3.3955857385398981E-3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5D-431F-A649-D6B15E83D7D7}"/>
            </c:ext>
          </c:extLst>
        </c:ser>
        <c:ser>
          <c:idx val="1"/>
          <c:order val="1"/>
          <c:tx>
            <c:strRef>
              <c:f>'W. Pinnacle Peak'!$D$54:$E$54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Pinnacle Peak'!$A$57:$A$65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Pinnacle Peak'!$E$57:$E$65</c:f>
              <c:numCache>
                <c:formatCode>0.0%</c:formatCode>
                <c:ptCount val="9"/>
                <c:pt idx="0">
                  <c:v>2.3199999999999991E-2</c:v>
                </c:pt>
                <c:pt idx="1">
                  <c:v>1.7391304347826083E-3</c:v>
                </c:pt>
                <c:pt idx="2">
                  <c:v>1.7391304347826084E-2</c:v>
                </c:pt>
                <c:pt idx="3">
                  <c:v>2.6086956521739126E-2</c:v>
                </c:pt>
                <c:pt idx="4">
                  <c:v>0</c:v>
                </c:pt>
                <c:pt idx="5">
                  <c:v>0</c:v>
                </c:pt>
                <c:pt idx="6">
                  <c:v>3.4782608695652167E-3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5D-431F-A649-D6B15E83D7D7}"/>
            </c:ext>
          </c:extLst>
        </c:ser>
        <c:ser>
          <c:idx val="0"/>
          <c:order val="2"/>
          <c:tx>
            <c:strRef>
              <c:f>'W. Pinnacle Peak'!$F$54:$G$54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Pinnacle Peak'!$A$57:$A$65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Pinnacle Peak'!$G$57:$G$65</c:f>
              <c:numCache>
                <c:formatCode>0.0%</c:formatCode>
                <c:ptCount val="9"/>
                <c:pt idx="0">
                  <c:v>1.6571428571428567E-2</c:v>
                </c:pt>
                <c:pt idx="1">
                  <c:v>2.040816326530612E-3</c:v>
                </c:pt>
                <c:pt idx="2">
                  <c:v>0</c:v>
                </c:pt>
                <c:pt idx="3">
                  <c:v>6.1224489795918364E-3</c:v>
                </c:pt>
                <c:pt idx="4">
                  <c:v>4.081632653061224E-3</c:v>
                </c:pt>
                <c:pt idx="5">
                  <c:v>0</c:v>
                </c:pt>
                <c:pt idx="6">
                  <c:v>0.10612244897959182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5D-431F-A649-D6B15E83D7D7}"/>
            </c:ext>
          </c:extLst>
        </c:ser>
        <c:ser>
          <c:idx val="2"/>
          <c:order val="3"/>
          <c:tx>
            <c:strRef>
              <c:f>'W. Pinnacle Peak'!$H$54:$I$54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Pinnacle Peak'!$A$57:$A$65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Pinnacle Peak'!$I$57:$I$65</c:f>
              <c:numCache>
                <c:formatCode>0.0%</c:formatCode>
                <c:ptCount val="9"/>
                <c:pt idx="0">
                  <c:v>2.0853932584269663E-2</c:v>
                </c:pt>
                <c:pt idx="1">
                  <c:v>0</c:v>
                </c:pt>
                <c:pt idx="2">
                  <c:v>1.1235955056179775E-2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2.4719101123595506E-2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5D-431F-A649-D6B15E83D7D7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'W. Pinnacle Peak'!$K$57:$K$65</c:f>
              <c:numCache>
                <c:formatCode>0.0%</c:formatCode>
                <c:ptCount val="9"/>
                <c:pt idx="0">
                  <c:v>5.503731343283582E-2</c:v>
                </c:pt>
                <c:pt idx="1">
                  <c:v>0</c:v>
                </c:pt>
                <c:pt idx="2">
                  <c:v>9.3283582089552231E-3</c:v>
                </c:pt>
                <c:pt idx="3">
                  <c:v>1.1194029850746268E-2</c:v>
                </c:pt>
                <c:pt idx="4">
                  <c:v>0</c:v>
                </c:pt>
                <c:pt idx="5">
                  <c:v>0</c:v>
                </c:pt>
                <c:pt idx="6">
                  <c:v>3.5447761194029849E-2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D-4DDB-A97C-BAF72CC5DEC3}"/>
            </c:ext>
          </c:extLst>
        </c:ser>
        <c:ser>
          <c:idx val="5"/>
          <c:order val="5"/>
          <c:tx>
            <c:strRef>
              <c:f>'W. Pinnacle Peak'!$L$54:$M$54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Pinnacle Peak'!$M$57:$M$65</c:f>
              <c:numCache>
                <c:formatCode>0.0%</c:formatCode>
                <c:ptCount val="9"/>
                <c:pt idx="0">
                  <c:v>2.7915194346289755E-2</c:v>
                </c:pt>
                <c:pt idx="1">
                  <c:v>0</c:v>
                </c:pt>
                <c:pt idx="2">
                  <c:v>3.5335689045936395E-3</c:v>
                </c:pt>
                <c:pt idx="3">
                  <c:v>3.3568904593639579E-2</c:v>
                </c:pt>
                <c:pt idx="4">
                  <c:v>8.8339222614840993E-3</c:v>
                </c:pt>
                <c:pt idx="5">
                  <c:v>0</c:v>
                </c:pt>
                <c:pt idx="6">
                  <c:v>5.3003533568904596E-2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4-4450-88F0-CB15697F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77768"/>
        <c:axId val="660575416"/>
      </c:barChart>
      <c:catAx>
        <c:axId val="660577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60575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575416"/>
        <c:scaling>
          <c:orientation val="minMax"/>
          <c:max val="0.12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60577768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466172425598221"/>
          <c:y val="0.95444724409448822"/>
          <c:w val="0.65366152934100574"/>
          <c:h val="4.55528702476546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4655203258021404"/>
          <c:w val="0.84798686467430862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F8-4984-872B-D63F11DE10A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Peak'!$C$14:$C$20</c:f>
              <c:numCache>
                <c:formatCode>0.0%</c:formatCode>
                <c:ptCount val="7"/>
                <c:pt idx="0">
                  <c:v>0.91830000000000001</c:v>
                </c:pt>
                <c:pt idx="1">
                  <c:v>0.94450000000000001</c:v>
                </c:pt>
                <c:pt idx="2">
                  <c:v>0.92800000000000005</c:v>
                </c:pt>
                <c:pt idx="3">
                  <c:v>0.86509999999999998</c:v>
                </c:pt>
                <c:pt idx="4">
                  <c:v>0.94320000000000004</c:v>
                </c:pt>
                <c:pt idx="5">
                  <c:v>0.88900000000000001</c:v>
                </c:pt>
                <c:pt idx="6">
                  <c:v>0.87309999999999999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8-4984-872B-D63F11DE10A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8000"/>
              </a:solidFill>
            </c:spPr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F8-4984-872B-D63F11DE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574240"/>
        <c:axId val="660577376"/>
      </c:lineChart>
      <c:catAx>
        <c:axId val="6605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05773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05742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05880034226491"/>
          <c:y val="0.86207067464206455"/>
          <c:w val="0.72893907492332688"/>
          <c:h val="9.91378009079336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20833418104728615"/>
          <c:w val="0.84432385445973279"/>
          <c:h val="0.5375021871019982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2-4ADE-8207-620E6D8C014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Peak'!$F$14:$F$20</c:f>
              <c:numCache>
                <c:formatCode>0.0%</c:formatCode>
                <c:ptCount val="7"/>
                <c:pt idx="0">
                  <c:v>0.92249999999999999</c:v>
                </c:pt>
                <c:pt idx="1">
                  <c:v>0.93530000000000002</c:v>
                </c:pt>
                <c:pt idx="2">
                  <c:v>0.90700000000000003</c:v>
                </c:pt>
                <c:pt idx="3">
                  <c:v>0.87509999999999999</c:v>
                </c:pt>
                <c:pt idx="4">
                  <c:v>0.92920000000000003</c:v>
                </c:pt>
                <c:pt idx="5">
                  <c:v>0.84919999999999995</c:v>
                </c:pt>
                <c:pt idx="6">
                  <c:v>0.87109999999999999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2-4ADE-8207-620E6D8C014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8000"/>
              </a:solidFill>
            </c:spPr>
          </c:marker>
          <c:cat>
            <c:numRef>
              <c:f>'W. Pinnacle Peak'!$A$14:$A$20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Pinnacle Peak'!$J$14:$J$20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2-4ADE-8207-620E6D8C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634472"/>
        <c:axId val="608632904"/>
      </c:lineChart>
      <c:catAx>
        <c:axId val="60863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8632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63290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86344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9167016622922135"/>
          <c:w val="0.72893907492332688"/>
          <c:h val="9.5833770778652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65798317266417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078947368421059E-2"/>
          <c:y val="0.1619718309859155"/>
          <c:w val="0.86842105263157898"/>
          <c:h val="0.626760563380281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'[1]W. 1st Ave'!$H$55:$I$55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1st Ave'!$A$59:$A$67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'[1]W. 1st Ave'!$I$58:$I$66</c:f>
              <c:numCache>
                <c:formatCode>General</c:formatCode>
                <c:ptCount val="9"/>
                <c:pt idx="0">
                  <c:v>4.0616246498599441E-2</c:v>
                </c:pt>
                <c:pt idx="1">
                  <c:v>0</c:v>
                </c:pt>
                <c:pt idx="2">
                  <c:v>0</c:v>
                </c:pt>
                <c:pt idx="3">
                  <c:v>2.2408963585434174E-2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5-446A-8B85-404C2AE8496E}"/>
            </c:ext>
          </c:extLst>
        </c:ser>
        <c:ser>
          <c:idx val="4"/>
          <c:order val="1"/>
          <c:tx>
            <c:strRef>
              <c:f>'W. 1st Ave'!$D$56:$E$56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1st Ave'!$A$59:$A$67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Ave'!$E$59:$E$67</c:f>
              <c:numCache>
                <c:formatCode>0.0%</c:formatCode>
                <c:ptCount val="9"/>
                <c:pt idx="0">
                  <c:v>5.1042253521126756E-2</c:v>
                </c:pt>
                <c:pt idx="1">
                  <c:v>0</c:v>
                </c:pt>
                <c:pt idx="2">
                  <c:v>0</c:v>
                </c:pt>
                <c:pt idx="3">
                  <c:v>2.8169014084507044E-3</c:v>
                </c:pt>
                <c:pt idx="4">
                  <c:v>2.8169014084507044E-3</c:v>
                </c:pt>
                <c:pt idx="5">
                  <c:v>1.4084507042253521E-2</c:v>
                </c:pt>
                <c:pt idx="6">
                  <c:v>5.6338028169014088E-3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C5-446A-8B85-404C2AE8496E}"/>
            </c:ext>
          </c:extLst>
        </c:ser>
        <c:ser>
          <c:idx val="2"/>
          <c:order val="2"/>
          <c:tx>
            <c:strRef>
              <c:f>'W. 1st Ave'!$F$56:$G$56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1st Ave'!$A$59:$A$67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Ave'!$G$59:$G$67</c:f>
              <c:numCache>
                <c:formatCode>0.0%</c:formatCode>
                <c:ptCount val="9"/>
                <c:pt idx="0">
                  <c:v>1.6959064327485378E-2</c:v>
                </c:pt>
                <c:pt idx="1">
                  <c:v>0</c:v>
                </c:pt>
                <c:pt idx="2">
                  <c:v>0</c:v>
                </c:pt>
                <c:pt idx="3">
                  <c:v>1.1695906432748537E-2</c:v>
                </c:pt>
                <c:pt idx="4">
                  <c:v>8.771929824561403E-3</c:v>
                </c:pt>
                <c:pt idx="5">
                  <c:v>8.771929824561403E-3</c:v>
                </c:pt>
                <c:pt idx="6">
                  <c:v>0.14327485380116958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C5-446A-8B85-404C2AE8496E}"/>
            </c:ext>
          </c:extLst>
        </c:ser>
        <c:ser>
          <c:idx val="0"/>
          <c:order val="3"/>
          <c:tx>
            <c:strRef>
              <c:f>'W. 1st Ave'!$H$56:$I$56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1st Ave'!$A$59:$A$67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Ave'!$I$59:$I$67</c:f>
              <c:numCache>
                <c:formatCode>0.0%</c:formatCode>
                <c:ptCount val="9"/>
                <c:pt idx="0">
                  <c:v>4.6569343065693415E-2</c:v>
                </c:pt>
                <c:pt idx="1">
                  <c:v>0</c:v>
                </c:pt>
                <c:pt idx="2">
                  <c:v>0</c:v>
                </c:pt>
                <c:pt idx="3">
                  <c:v>1.21654501216545E-2</c:v>
                </c:pt>
                <c:pt idx="4">
                  <c:v>1.7031630170316298E-2</c:v>
                </c:pt>
                <c:pt idx="5">
                  <c:v>4.8661800486617997E-3</c:v>
                </c:pt>
                <c:pt idx="6">
                  <c:v>8.5158150851581502E-2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C5-446A-8B85-404C2AE8496E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'W. 1st Ave'!$K$59:$K$67</c:f>
              <c:numCache>
                <c:formatCode>0.0%</c:formatCode>
                <c:ptCount val="9"/>
                <c:pt idx="0">
                  <c:v>3.5363321799307956E-2</c:v>
                </c:pt>
                <c:pt idx="1">
                  <c:v>0</c:v>
                </c:pt>
                <c:pt idx="2">
                  <c:v>3.4602076124567475E-3</c:v>
                </c:pt>
                <c:pt idx="3">
                  <c:v>2.768166089965398E-2</c:v>
                </c:pt>
                <c:pt idx="4">
                  <c:v>3.4602076124567475E-3</c:v>
                </c:pt>
                <c:pt idx="5">
                  <c:v>0</c:v>
                </c:pt>
                <c:pt idx="6">
                  <c:v>7.6124567474048443E-2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0-42AE-B203-125E89A86B5B}"/>
            </c:ext>
          </c:extLst>
        </c:ser>
        <c:ser>
          <c:idx val="5"/>
          <c:order val="5"/>
          <c:tx>
            <c:strRef>
              <c:f>'W. 1st Ave'!$L$56:$M$56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1st Ave'!$M$59:$M$67</c:f>
              <c:numCache>
                <c:formatCode>0.0%</c:formatCode>
                <c:ptCount val="9"/>
                <c:pt idx="0">
                  <c:v>4.8864059590316575E-2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9.3109869646182501E-3</c:v>
                </c:pt>
                <c:pt idx="5">
                  <c:v>0</c:v>
                </c:pt>
                <c:pt idx="6">
                  <c:v>6.7039106145251395E-2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4-42D1-802F-F1A54E30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60944"/>
        <c:axId val="737337776"/>
      </c:barChart>
      <c:catAx>
        <c:axId val="73646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733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337776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36460944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548600094119475"/>
          <c:y val="0.92957746478873238"/>
          <c:w val="0.62641503762854844"/>
          <c:h val="7.0422423612142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091694184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08623864796321"/>
          <c:w val="0.84798686467430862"/>
          <c:h val="0.5948288381196923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4-4988-97E2-CB3950AF2CA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Ave'!$C$14:$C$20</c:f>
              <c:numCache>
                <c:formatCode>0.0%</c:formatCode>
                <c:ptCount val="7"/>
                <c:pt idx="0">
                  <c:v>1</c:v>
                </c:pt>
                <c:pt idx="1">
                  <c:v>0.93700000000000006</c:v>
                </c:pt>
                <c:pt idx="2">
                  <c:v>0.92800000000000005</c:v>
                </c:pt>
                <c:pt idx="3">
                  <c:v>0.8105</c:v>
                </c:pt>
                <c:pt idx="4">
                  <c:v>0.83420000000000005</c:v>
                </c:pt>
                <c:pt idx="5">
                  <c:v>0.85394999999999999</c:v>
                </c:pt>
                <c:pt idx="6">
                  <c:v>0.87480000000000002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4-4988-97E2-CB3950AF2CA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4-4988-97E2-CB3950AF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335032"/>
        <c:axId val="737338560"/>
      </c:lineChart>
      <c:catAx>
        <c:axId val="73733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733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3385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73350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82073611766271E-2"/>
          <c:y val="0.86207067464206455"/>
          <c:w val="0.89176554543585274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9406727389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8333407932161183"/>
          <c:w val="0.84432385445973279"/>
          <c:h val="0.558335605206726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9-499A-9BB4-88440526281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Ave'!$F$14:$F$20</c:f>
              <c:numCache>
                <c:formatCode>0.0%</c:formatCode>
                <c:ptCount val="7"/>
                <c:pt idx="0">
                  <c:v>1</c:v>
                </c:pt>
                <c:pt idx="1">
                  <c:v>0.9244</c:v>
                </c:pt>
                <c:pt idx="2">
                  <c:v>0.90700000000000003</c:v>
                </c:pt>
                <c:pt idx="3">
                  <c:v>0.84570000000000001</c:v>
                </c:pt>
                <c:pt idx="4">
                  <c:v>0.8498</c:v>
                </c:pt>
                <c:pt idx="5">
                  <c:v>0.84284999999999999</c:v>
                </c:pt>
                <c:pt idx="6">
                  <c:v>0.82979999999999998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9-499A-9BB4-88440526281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1st Ave'!$A$14:$A$20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9-499A-9BB4-88440526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335816"/>
        <c:axId val="737334248"/>
      </c:lineChart>
      <c:catAx>
        <c:axId val="73733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7334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733424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73358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22736674044776"/>
          <c:y val="0.89167016622922135"/>
          <c:w val="0.82272869620097266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43733322853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'S. Alma School'!$B$54:$C$54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'S. Alma School'!$A$57:$A$65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Alma School'!$C$57:$C$65</c:f>
              <c:numCache>
                <c:formatCode>0.0%</c:formatCode>
                <c:ptCount val="9"/>
                <c:pt idx="0">
                  <c:v>7.3724007561436671E-3</c:v>
                </c:pt>
                <c:pt idx="1">
                  <c:v>0</c:v>
                </c:pt>
                <c:pt idx="2">
                  <c:v>9.4517958412098299E-3</c:v>
                </c:pt>
                <c:pt idx="3">
                  <c:v>3.0245746691871456E-2</c:v>
                </c:pt>
                <c:pt idx="4">
                  <c:v>0</c:v>
                </c:pt>
                <c:pt idx="5">
                  <c:v>0</c:v>
                </c:pt>
                <c:pt idx="6">
                  <c:v>1.890359168241966E-3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4-492C-A5F9-45135D8F655F}"/>
            </c:ext>
          </c:extLst>
        </c:ser>
        <c:ser>
          <c:idx val="4"/>
          <c:order val="1"/>
          <c:tx>
            <c:strRef>
              <c:f>'S. Alma School'!$D$54:$E$54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'S. Alma School'!$A$57:$A$65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Alma School'!$E$57:$E$65</c:f>
              <c:numCache>
                <c:formatCode>0.0%</c:formatCode>
                <c:ptCount val="9"/>
                <c:pt idx="0">
                  <c:v>2.9956958393113336E-2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5.7388809182209463E-3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34-492C-A5F9-45135D8F655F}"/>
            </c:ext>
          </c:extLst>
        </c:ser>
        <c:ser>
          <c:idx val="1"/>
          <c:order val="2"/>
          <c:tx>
            <c:strRef>
              <c:f>'S. Alma School'!$F$54:$G$54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'S. Alma School'!$A$57:$A$65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Alma School'!$G$57:$G$65</c:f>
              <c:numCache>
                <c:formatCode>0.0%</c:formatCode>
                <c:ptCount val="9"/>
                <c:pt idx="0">
                  <c:v>2.688766114180479E-2</c:v>
                </c:pt>
                <c:pt idx="1">
                  <c:v>0</c:v>
                </c:pt>
                <c:pt idx="2">
                  <c:v>3.6832412523020259E-3</c:v>
                </c:pt>
                <c:pt idx="3">
                  <c:v>5.5248618784530384E-3</c:v>
                </c:pt>
                <c:pt idx="4">
                  <c:v>0</c:v>
                </c:pt>
                <c:pt idx="5">
                  <c:v>3.6832412523020259E-3</c:v>
                </c:pt>
                <c:pt idx="6">
                  <c:v>8.2872928176795577E-2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34-492C-A5F9-45135D8F655F}"/>
            </c:ext>
          </c:extLst>
        </c:ser>
        <c:ser>
          <c:idx val="3"/>
          <c:order val="3"/>
          <c:tx>
            <c:strRef>
              <c:f>'S. Alma School'!$H$54:$I$54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'S. Alma School'!$A$57:$A$65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'S. Alma School'!$I$57:$I$65</c:f>
              <c:numCache>
                <c:formatCode>0.0%</c:formatCode>
                <c:ptCount val="9"/>
                <c:pt idx="0">
                  <c:v>3.0081300813008131E-2</c:v>
                </c:pt>
                <c:pt idx="1">
                  <c:v>2.0325203252032522E-3</c:v>
                </c:pt>
                <c:pt idx="2">
                  <c:v>4.0650406504065045E-3</c:v>
                </c:pt>
                <c:pt idx="3">
                  <c:v>4.0650406504065045E-3</c:v>
                </c:pt>
                <c:pt idx="4">
                  <c:v>2.0325203252032522E-3</c:v>
                </c:pt>
                <c:pt idx="5">
                  <c:v>0</c:v>
                </c:pt>
                <c:pt idx="6">
                  <c:v>3.6585365853658534E-2</c:v>
                </c:pt>
                <c:pt idx="7">
                  <c:v>0</c:v>
                </c:pt>
                <c:pt idx="8">
                  <c:v>6.0975609756097563E-3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34-492C-A5F9-45135D8F655F}"/>
            </c:ext>
          </c:extLst>
        </c:ser>
        <c:ser>
          <c:idx val="0"/>
          <c:order val="4"/>
          <c:tx>
            <c:v>2023</c:v>
          </c:tx>
          <c:invertIfNegative val="0"/>
          <c:val>
            <c:numRef>
              <c:f>'S. Alma School'!$K$57:$K$65</c:f>
              <c:numCache>
                <c:formatCode>0.0%</c:formatCode>
                <c:ptCount val="9"/>
                <c:pt idx="0">
                  <c:v>4.8845470692717587E-2</c:v>
                </c:pt>
                <c:pt idx="1">
                  <c:v>0</c:v>
                </c:pt>
                <c:pt idx="2">
                  <c:v>8.8809946714031966E-3</c:v>
                </c:pt>
                <c:pt idx="3">
                  <c:v>2.1314387211367674E-2</c:v>
                </c:pt>
                <c:pt idx="4">
                  <c:v>0</c:v>
                </c:pt>
                <c:pt idx="5">
                  <c:v>0</c:v>
                </c:pt>
                <c:pt idx="6">
                  <c:v>4.0852575488454709E-2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C-4D5A-BBE6-CCED780E537B}"/>
            </c:ext>
          </c:extLst>
        </c:ser>
        <c:ser>
          <c:idx val="5"/>
          <c:order val="5"/>
          <c:tx>
            <c:strRef>
              <c:f>'S. Alma School'!$L$54:$M$54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'S. Alma School'!$M$57:$M$65</c:f>
              <c:numCache>
                <c:formatCode>0.0%</c:formatCode>
                <c:ptCount val="9"/>
                <c:pt idx="0">
                  <c:v>4.409090909090909E-2</c:v>
                </c:pt>
                <c:pt idx="1">
                  <c:v>0</c:v>
                </c:pt>
                <c:pt idx="2">
                  <c:v>0</c:v>
                </c:pt>
                <c:pt idx="3">
                  <c:v>4.9586776859504134E-2</c:v>
                </c:pt>
                <c:pt idx="4">
                  <c:v>0</c:v>
                </c:pt>
                <c:pt idx="5">
                  <c:v>0</c:v>
                </c:pt>
                <c:pt idx="6">
                  <c:v>8.4710743801652888E-2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9-4E0D-AD24-669BE0DE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079888"/>
        <c:axId val="733077928"/>
      </c:barChart>
      <c:catAx>
        <c:axId val="73307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07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077928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33079888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2106026264188"/>
          <c:y val="0.93961656966792195"/>
          <c:w val="0.68063041774198019"/>
          <c:h val="6.0383258544294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C-43CA-A0C9-D3B347CB51A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Tower'!$C$14:$C$20</c:f>
              <c:numCache>
                <c:formatCode>0.0%</c:formatCode>
                <c:ptCount val="7"/>
                <c:pt idx="0">
                  <c:v>0.88800000000000001</c:v>
                </c:pt>
                <c:pt idx="1">
                  <c:v>0.86</c:v>
                </c:pt>
                <c:pt idx="2">
                  <c:v>0.89729999999999999</c:v>
                </c:pt>
                <c:pt idx="3">
                  <c:v>0.8155</c:v>
                </c:pt>
                <c:pt idx="4">
                  <c:v>0.83620000000000005</c:v>
                </c:pt>
                <c:pt idx="5">
                  <c:v>0.7823</c:v>
                </c:pt>
                <c:pt idx="6">
                  <c:v>0.70150000000000001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3CA-A0C9-D3B347CB51A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9C-43CA-A0C9-D3B347CB5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60328"/>
        <c:axId val="734162288"/>
      </c:lineChart>
      <c:catAx>
        <c:axId val="73416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16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16228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1603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988586986698894E-2"/>
          <c:y val="0.89647933493291876"/>
          <c:w val="0.92999362901289484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7-41AD-9F39-88E93DBFEB3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School'!$C$14:$C$20</c:f>
              <c:numCache>
                <c:formatCode>0.0%</c:formatCode>
                <c:ptCount val="7"/>
                <c:pt idx="0">
                  <c:v>0.95099999999999996</c:v>
                </c:pt>
                <c:pt idx="1">
                  <c:v>0.95099999999999996</c:v>
                </c:pt>
                <c:pt idx="2">
                  <c:v>0.96430000000000005</c:v>
                </c:pt>
                <c:pt idx="3">
                  <c:v>0.87729999999999997</c:v>
                </c:pt>
                <c:pt idx="4">
                  <c:v>0.91500000000000004</c:v>
                </c:pt>
                <c:pt idx="5">
                  <c:v>0.88009999999999999</c:v>
                </c:pt>
                <c:pt idx="6">
                  <c:v>0.8216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7-41AD-9F39-88E93DBFEB3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17-41AD-9F39-88E93DBF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01360"/>
        <c:axId val="417500576"/>
      </c:lineChart>
      <c:catAx>
        <c:axId val="4175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750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5005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75013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6-4B74-9F7B-DF2FDE7EF55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School'!$F$14:$F$20</c:f>
              <c:numCache>
                <c:formatCode>0.0%</c:formatCode>
                <c:ptCount val="7"/>
                <c:pt idx="0">
                  <c:v>0.94679999999999997</c:v>
                </c:pt>
                <c:pt idx="1">
                  <c:v>0.94799999999999995</c:v>
                </c:pt>
                <c:pt idx="2">
                  <c:v>0.96179999999999999</c:v>
                </c:pt>
                <c:pt idx="3">
                  <c:v>0.86550000000000005</c:v>
                </c:pt>
                <c:pt idx="4">
                  <c:v>0.94350000000000001</c:v>
                </c:pt>
                <c:pt idx="5">
                  <c:v>0.89529999999999998</c:v>
                </c:pt>
                <c:pt idx="6">
                  <c:v>0.81789999999999996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6-4B74-9F7B-DF2FDE7EF55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'S. Alma School'!$A$14:$A$20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'S. Alma School'!$J$14:$J$20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6-4B74-9F7B-DF2FDE7EF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02928"/>
        <c:axId val="417503320"/>
      </c:lineChart>
      <c:catAx>
        <c:axId val="41750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7503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5033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175029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163719289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'N. 95th Lane'!$B$55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95th Lane'!$A$58:$A$66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Lane'!$C$58:$C$66</c:f>
              <c:numCache>
                <c:formatCode>0.0%</c:formatCode>
                <c:ptCount val="9"/>
                <c:pt idx="0">
                  <c:v>3.7662337662337661E-2</c:v>
                </c:pt>
                <c:pt idx="1">
                  <c:v>0</c:v>
                </c:pt>
                <c:pt idx="2">
                  <c:v>2.2727272727272728E-2</c:v>
                </c:pt>
                <c:pt idx="3">
                  <c:v>2.5974025974025976E-2</c:v>
                </c:pt>
                <c:pt idx="4">
                  <c:v>3.246753246753247E-3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E-4462-95F7-3D4AD699A2CF}"/>
            </c:ext>
          </c:extLst>
        </c:ser>
        <c:ser>
          <c:idx val="0"/>
          <c:order val="1"/>
          <c:tx>
            <c:strRef>
              <c:f>'N. 95th Lane'!$D$55:$E$55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95th Lane'!$A$58:$A$66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Lane'!$E$58:$E$66</c:f>
              <c:numCache>
                <c:formatCode>0.0%</c:formatCode>
                <c:ptCount val="9"/>
                <c:pt idx="0">
                  <c:v>8.0892608089260798E-3</c:v>
                </c:pt>
                <c:pt idx="1">
                  <c:v>0</c:v>
                </c:pt>
                <c:pt idx="2">
                  <c:v>0</c:v>
                </c:pt>
                <c:pt idx="3">
                  <c:v>1.1157601115760111E-2</c:v>
                </c:pt>
                <c:pt idx="4">
                  <c:v>4.1841004184100415E-3</c:v>
                </c:pt>
                <c:pt idx="5">
                  <c:v>0</c:v>
                </c:pt>
                <c:pt idx="6">
                  <c:v>2.7894002789400278E-3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E-4462-95F7-3D4AD699A2CF}"/>
            </c:ext>
          </c:extLst>
        </c:ser>
        <c:ser>
          <c:idx val="2"/>
          <c:order val="2"/>
          <c:tx>
            <c:strRef>
              <c:f>'N. 95th Lane'!$F$55:$G$55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95th Lane'!$A$58:$A$66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Lane'!$G$58:$G$66</c:f>
              <c:numCache>
                <c:formatCode>0.0%</c:formatCode>
                <c:ptCount val="9"/>
                <c:pt idx="0">
                  <c:v>2.148148148148148E-2</c:v>
                </c:pt>
                <c:pt idx="1">
                  <c:v>0</c:v>
                </c:pt>
                <c:pt idx="2">
                  <c:v>0</c:v>
                </c:pt>
                <c:pt idx="3">
                  <c:v>1.0101010101010102E-2</c:v>
                </c:pt>
                <c:pt idx="4">
                  <c:v>0</c:v>
                </c:pt>
                <c:pt idx="5">
                  <c:v>0</c:v>
                </c:pt>
                <c:pt idx="6">
                  <c:v>4.0404040404040407E-2</c:v>
                </c:pt>
                <c:pt idx="7">
                  <c:v>0</c:v>
                </c:pt>
                <c:pt idx="8">
                  <c:v>1.3468013468013467E-2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E-4462-95F7-3D4AD699A2CF}"/>
            </c:ext>
          </c:extLst>
        </c:ser>
        <c:ser>
          <c:idx val="3"/>
          <c:order val="3"/>
          <c:tx>
            <c:strRef>
              <c:f>'N. 95th Lane'!$H$55:$I$55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95th Lane'!$A$58:$A$66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95th Lane'!$I$58:$I$66</c:f>
              <c:numCache>
                <c:formatCode>0.0%</c:formatCode>
                <c:ptCount val="9"/>
                <c:pt idx="0">
                  <c:v>2.3984962406015036E-2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3.7593984962406013E-3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E-4462-95F7-3D4AD699A2CF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'N. 95th Lane'!$K$58:$K$66</c:f>
              <c:numCache>
                <c:formatCode>0.0%</c:formatCode>
                <c:ptCount val="9"/>
                <c:pt idx="0">
                  <c:v>2.98780487804878E-2</c:v>
                </c:pt>
                <c:pt idx="1">
                  <c:v>3.0487804878048777E-3</c:v>
                </c:pt>
                <c:pt idx="2">
                  <c:v>0</c:v>
                </c:pt>
                <c:pt idx="3">
                  <c:v>1.5243902439024388E-2</c:v>
                </c:pt>
                <c:pt idx="4">
                  <c:v>0</c:v>
                </c:pt>
                <c:pt idx="5">
                  <c:v>0</c:v>
                </c:pt>
                <c:pt idx="6">
                  <c:v>6.0975609756097554E-3</c:v>
                </c:pt>
                <c:pt idx="7">
                  <c:v>0</c:v>
                </c:pt>
                <c:pt idx="8">
                  <c:v>3.0487804878048777E-3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B-4D94-AE4F-D4623EDD78A1}"/>
            </c:ext>
          </c:extLst>
        </c:ser>
        <c:ser>
          <c:idx val="5"/>
          <c:order val="5"/>
          <c:tx>
            <c:strRef>
              <c:f>'N. 95th Lane'!$L$55:$M$55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95th Lane'!$M$58:$M$66</c:f>
              <c:numCache>
                <c:formatCode>0.0%</c:formatCode>
                <c:ptCount val="9"/>
                <c:pt idx="0">
                  <c:v>1.1328125E-2</c:v>
                </c:pt>
                <c:pt idx="1">
                  <c:v>0</c:v>
                </c:pt>
                <c:pt idx="2">
                  <c:v>3.90625E-3</c:v>
                </c:pt>
                <c:pt idx="3">
                  <c:v>3.90625E-2</c:v>
                </c:pt>
                <c:pt idx="4">
                  <c:v>0</c:v>
                </c:pt>
                <c:pt idx="5">
                  <c:v>0</c:v>
                </c:pt>
                <c:pt idx="6">
                  <c:v>1.5625E-2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1-4010-9CA5-74CAD68F2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973072"/>
        <c:axId val="770965624"/>
      </c:barChart>
      <c:catAx>
        <c:axId val="77097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0965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65624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7097307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91837700615291"/>
          <c:y val="0.90580014454714897"/>
          <c:w val="0.58391252330207843"/>
          <c:h val="9.419994543692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E-42CD-B039-8265CB26E16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Lane'!$C$14:$C$19</c:f>
              <c:numCache>
                <c:formatCode>0.0%</c:formatCode>
                <c:ptCount val="6"/>
                <c:pt idx="0">
                  <c:v>0.91039999999999999</c:v>
                </c:pt>
                <c:pt idx="1">
                  <c:v>0.9738</c:v>
                </c:pt>
                <c:pt idx="2">
                  <c:v>0.91449999999999998</c:v>
                </c:pt>
                <c:pt idx="3">
                  <c:v>0.97230000000000005</c:v>
                </c:pt>
                <c:pt idx="4">
                  <c:v>0.94269999999999998</c:v>
                </c:pt>
                <c:pt idx="5">
                  <c:v>0.93010000000000004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E-42CD-B039-8265CB26E16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 formatCode="0.00%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E-42CD-B039-8265CB26E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66016"/>
        <c:axId val="770969152"/>
      </c:lineChart>
      <c:catAx>
        <c:axId val="7709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6915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660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0-4FB9-9213-02C34D7EB7D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Lane'!$F$14:$F$19</c:f>
              <c:numCache>
                <c:formatCode>0.0%</c:formatCode>
                <c:ptCount val="6"/>
                <c:pt idx="0">
                  <c:v>0.89570000000000005</c:v>
                </c:pt>
                <c:pt idx="1">
                  <c:v>0.96960000000000002</c:v>
                </c:pt>
                <c:pt idx="2">
                  <c:v>0.93</c:v>
                </c:pt>
                <c:pt idx="3">
                  <c:v>0.9849</c:v>
                </c:pt>
                <c:pt idx="4">
                  <c:v>0.95940000000000003</c:v>
                </c:pt>
                <c:pt idx="5">
                  <c:v>0.88449999999999995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0-4FB9-9213-02C34D7EB7D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'N. 95th Lane'!$A$14:$A$19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95th Lane'!$J$14:$J$19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0.46700000000000003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0-4FB9-9213-02C34D7EB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69936"/>
        <c:axId val="770966800"/>
      </c:lineChart>
      <c:catAx>
        <c:axId val="77096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6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6680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699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163719289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'E. Van Buren'!$B$55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'E. Van Buren'!$A$58:$A$66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Van Buren'!$C$58:$C$66</c:f>
              <c:numCache>
                <c:formatCode>0.0%</c:formatCode>
                <c:ptCount val="9"/>
                <c:pt idx="0">
                  <c:v>3.272727272727273E-2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2-4FFC-8C7C-FAF9FEF99EE2}"/>
            </c:ext>
          </c:extLst>
        </c:ser>
        <c:ser>
          <c:idx val="0"/>
          <c:order val="1"/>
          <c:tx>
            <c:strRef>
              <c:f>'E. Van Buren'!$D$55:$E$55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'E. Van Buren'!$A$58:$A$66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Van Buren'!$E$58:$E$66</c:f>
              <c:numCache>
                <c:formatCode>0.0%</c:formatCode>
                <c:ptCount val="9"/>
                <c:pt idx="0">
                  <c:v>8.9482288828337878E-2</c:v>
                </c:pt>
                <c:pt idx="1">
                  <c:v>2.7247956403269758E-3</c:v>
                </c:pt>
                <c:pt idx="2">
                  <c:v>2.7247956403269758E-3</c:v>
                </c:pt>
                <c:pt idx="3">
                  <c:v>2.7247956403269758E-3</c:v>
                </c:pt>
                <c:pt idx="4">
                  <c:v>0</c:v>
                </c:pt>
                <c:pt idx="5">
                  <c:v>2.7247956403269758E-3</c:v>
                </c:pt>
                <c:pt idx="6">
                  <c:v>2.7247956403269758E-3</c:v>
                </c:pt>
                <c:pt idx="7">
                  <c:v>2.7247956403269758E-3</c:v>
                </c:pt>
                <c:pt idx="8">
                  <c:v>2.7247956403269758E-3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2-4FFC-8C7C-FAF9FEF99EE2}"/>
            </c:ext>
          </c:extLst>
        </c:ser>
        <c:ser>
          <c:idx val="2"/>
          <c:order val="2"/>
          <c:tx>
            <c:strRef>
              <c:f>'E. Van Buren'!$F$55:$G$55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'E. Van Buren'!$A$58:$A$66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Van Buren'!$G$58:$G$66</c:f>
              <c:numCache>
                <c:formatCode>0.0%</c:formatCode>
                <c:ptCount val="9"/>
                <c:pt idx="0">
                  <c:v>2.9292929292929291E-2</c:v>
                </c:pt>
                <c:pt idx="1">
                  <c:v>3.3670033670033669E-3</c:v>
                </c:pt>
                <c:pt idx="2">
                  <c:v>3.3670033670033669E-3</c:v>
                </c:pt>
                <c:pt idx="3">
                  <c:v>3.3670033670033669E-3</c:v>
                </c:pt>
                <c:pt idx="4">
                  <c:v>3.3670033670033669E-3</c:v>
                </c:pt>
                <c:pt idx="5">
                  <c:v>3.3670033670033669E-3</c:v>
                </c:pt>
                <c:pt idx="6">
                  <c:v>0.11784511784511785</c:v>
                </c:pt>
                <c:pt idx="7">
                  <c:v>3.3670033670033669E-3</c:v>
                </c:pt>
                <c:pt idx="8">
                  <c:v>3.3670033670033669E-3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92-4FFC-8C7C-FAF9FEF99EE2}"/>
            </c:ext>
          </c:extLst>
        </c:ser>
        <c:ser>
          <c:idx val="3"/>
          <c:order val="3"/>
          <c:tx>
            <c:strRef>
              <c:f>'E. Van Buren'!$H$55:$I$55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Van Buren'!$A$58:$A$66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Van Buren'!$I$58:$I$66</c:f>
              <c:numCache>
                <c:formatCode>0.0%</c:formatCode>
                <c:ptCount val="9"/>
                <c:pt idx="0">
                  <c:v>3.4523809523809526E-2</c:v>
                </c:pt>
                <c:pt idx="1">
                  <c:v>0</c:v>
                </c:pt>
                <c:pt idx="2">
                  <c:v>0</c:v>
                </c:pt>
                <c:pt idx="3">
                  <c:v>1.7857142857142856E-2</c:v>
                </c:pt>
                <c:pt idx="4">
                  <c:v>5.9523809523809521E-3</c:v>
                </c:pt>
                <c:pt idx="5">
                  <c:v>0</c:v>
                </c:pt>
                <c:pt idx="6">
                  <c:v>3.273809523809524E-2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92-4FFC-8C7C-FAF9FEF99EE2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'E. Van Buren'!$K$58:$K$66</c:f>
              <c:numCache>
                <c:formatCode>0.0%</c:formatCode>
                <c:ptCount val="9"/>
                <c:pt idx="0">
                  <c:v>3.0615835777126094E-2</c:v>
                </c:pt>
                <c:pt idx="1">
                  <c:v>0</c:v>
                </c:pt>
                <c:pt idx="2">
                  <c:v>0</c:v>
                </c:pt>
                <c:pt idx="3">
                  <c:v>3.5190615835777123E-2</c:v>
                </c:pt>
                <c:pt idx="4">
                  <c:v>0</c:v>
                </c:pt>
                <c:pt idx="5">
                  <c:v>0</c:v>
                </c:pt>
                <c:pt idx="6">
                  <c:v>2.6392961876832838E-2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E54-9F05-48865E8FF7EC}"/>
            </c:ext>
          </c:extLst>
        </c:ser>
        <c:ser>
          <c:idx val="5"/>
          <c:order val="5"/>
          <c:tx>
            <c:strRef>
              <c:f>'E. Van Buren'!$L$55:$M$55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Van Buren'!$M$58:$M$66</c:f>
              <c:numCache>
                <c:formatCode>0.0%</c:formatCode>
                <c:ptCount val="9"/>
                <c:pt idx="0">
                  <c:v>2.7248322147651004E-2</c:v>
                </c:pt>
                <c:pt idx="1">
                  <c:v>0</c:v>
                </c:pt>
                <c:pt idx="2">
                  <c:v>0</c:v>
                </c:pt>
                <c:pt idx="3">
                  <c:v>6.3758389261744972E-2</c:v>
                </c:pt>
                <c:pt idx="4">
                  <c:v>0</c:v>
                </c:pt>
                <c:pt idx="5">
                  <c:v>0</c:v>
                </c:pt>
                <c:pt idx="6">
                  <c:v>8.7248322147651006E-2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0-44DF-A45E-DF2594CD3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968368"/>
        <c:axId val="770968760"/>
      </c:barChart>
      <c:catAx>
        <c:axId val="7709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0968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68760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70968368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530089066735506"/>
          <c:y val="0.90580014454714897"/>
          <c:w val="0.65886701521770108"/>
          <c:h val="9.419994543692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2-4518-B1A3-5B231A31D11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Buren'!$C$14:$C$19</c:f>
              <c:numCache>
                <c:formatCode>0.0%</c:formatCode>
                <c:ptCount val="6"/>
                <c:pt idx="0">
                  <c:v>0.96730000000000005</c:v>
                </c:pt>
                <c:pt idx="1">
                  <c:v>0.89100000000000001</c:v>
                </c:pt>
                <c:pt idx="2">
                  <c:v>0.82930000000000004</c:v>
                </c:pt>
                <c:pt idx="3">
                  <c:v>0.90890000000000004</c:v>
                </c:pt>
                <c:pt idx="4">
                  <c:v>0.90780000000000005</c:v>
                </c:pt>
                <c:pt idx="5">
                  <c:v>0.82169999999999999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2-4518-B1A3-5B231A31D11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D2-4518-B1A3-5B231A31D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69544"/>
        <c:axId val="770971896"/>
      </c:lineChart>
      <c:catAx>
        <c:axId val="77096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7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7189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695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0-4A4F-AE81-6775839C3C4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Buren'!$F$14:$F$19</c:f>
              <c:numCache>
                <c:formatCode>0.0%</c:formatCode>
                <c:ptCount val="6"/>
                <c:pt idx="0">
                  <c:v>0.98570000000000002</c:v>
                </c:pt>
                <c:pt idx="1">
                  <c:v>0.90229999999999999</c:v>
                </c:pt>
                <c:pt idx="2">
                  <c:v>0.81950000000000001</c:v>
                </c:pt>
                <c:pt idx="3">
                  <c:v>0.91269999999999996</c:v>
                </c:pt>
                <c:pt idx="4">
                  <c:v>0.90029999999999999</c:v>
                </c:pt>
                <c:pt idx="5">
                  <c:v>0.79869999999999997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0-4A4F-AE81-6775839C3C4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'E. Van Buren'!$A$14:$A$19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Van Buren'!$J$14:$J$19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0.46700000000000003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A0-4A4F-AE81-6775839C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972288"/>
        <c:axId val="770971112"/>
      </c:lineChart>
      <c:catAx>
        <c:axId val="7709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711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722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163719289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Glenn'!$B$55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'W. Glenn'!$A$58:$A$66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Glenn'!$C$58:$C$66</c:f>
              <c:numCache>
                <c:formatCode>0.0%</c:formatCode>
                <c:ptCount val="9"/>
                <c:pt idx="0">
                  <c:v>1.3092550790067719E-2</c:v>
                </c:pt>
                <c:pt idx="1">
                  <c:v>2.257336343115124E-3</c:v>
                </c:pt>
                <c:pt idx="2">
                  <c:v>1.1286681715575621E-2</c:v>
                </c:pt>
                <c:pt idx="3">
                  <c:v>2.7088036117381489E-2</c:v>
                </c:pt>
                <c:pt idx="4">
                  <c:v>0</c:v>
                </c:pt>
                <c:pt idx="5">
                  <c:v>2.257336343115124E-3</c:v>
                </c:pt>
                <c:pt idx="6">
                  <c:v>2.257336343115124E-3</c:v>
                </c:pt>
                <c:pt idx="7">
                  <c:v>2.257336343115124E-3</c:v>
                </c:pt>
                <c:pt idx="8">
                  <c:v>2.257336343115124E-3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1-4E24-A21C-F275F4F79511}"/>
            </c:ext>
          </c:extLst>
        </c:ser>
        <c:ser>
          <c:idx val="0"/>
          <c:order val="1"/>
          <c:tx>
            <c:strRef>
              <c:f>'W. Glenn'!$D$55:$E$55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Glenn'!$A$58:$A$66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Glenn'!$E$58:$E$66</c:f>
              <c:numCache>
                <c:formatCode>0.0%</c:formatCode>
                <c:ptCount val="9"/>
                <c:pt idx="0">
                  <c:v>1.4536340852130323E-2</c:v>
                </c:pt>
                <c:pt idx="1">
                  <c:v>0</c:v>
                </c:pt>
                <c:pt idx="2">
                  <c:v>1.5037593984962403E-2</c:v>
                </c:pt>
                <c:pt idx="3">
                  <c:v>1.7543859649122806E-2</c:v>
                </c:pt>
                <c:pt idx="4">
                  <c:v>5.0125313283208009E-3</c:v>
                </c:pt>
                <c:pt idx="5">
                  <c:v>0</c:v>
                </c:pt>
                <c:pt idx="6">
                  <c:v>1.2531328320802003E-2</c:v>
                </c:pt>
                <c:pt idx="7">
                  <c:v>2.5062656641604004E-3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1-4E24-A21C-F275F4F79511}"/>
            </c:ext>
          </c:extLst>
        </c:ser>
        <c:ser>
          <c:idx val="2"/>
          <c:order val="2"/>
          <c:tx>
            <c:strRef>
              <c:f>'W. Glenn'!$F$55:$G$55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Glenn'!$A$58:$A$66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Glenn'!$G$58:$G$66</c:f>
              <c:numCache>
                <c:formatCode>0.0%</c:formatCode>
                <c:ptCount val="9"/>
                <c:pt idx="0">
                  <c:v>1.5579975579975577E-2</c:v>
                </c:pt>
                <c:pt idx="1">
                  <c:v>0</c:v>
                </c:pt>
                <c:pt idx="2">
                  <c:v>7.3260073260073251E-3</c:v>
                </c:pt>
                <c:pt idx="3">
                  <c:v>9.7680097680097663E-3</c:v>
                </c:pt>
                <c:pt idx="4">
                  <c:v>6.1050061050061041E-3</c:v>
                </c:pt>
                <c:pt idx="5">
                  <c:v>0</c:v>
                </c:pt>
                <c:pt idx="6">
                  <c:v>0.13186813186813184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1-4E24-A21C-F275F4F79511}"/>
            </c:ext>
          </c:extLst>
        </c:ser>
        <c:ser>
          <c:idx val="3"/>
          <c:order val="3"/>
          <c:tx>
            <c:strRef>
              <c:f>'W. Glenn'!$H$55:$I$55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Glenn'!$A$58:$A$66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Glenn'!$I$58:$I$66</c:f>
              <c:numCache>
                <c:formatCode>0.0%</c:formatCode>
                <c:ptCount val="9"/>
                <c:pt idx="0">
                  <c:v>3.9910112359550567E-2</c:v>
                </c:pt>
                <c:pt idx="1">
                  <c:v>0</c:v>
                </c:pt>
                <c:pt idx="2">
                  <c:v>1.5730337078651686E-2</c:v>
                </c:pt>
                <c:pt idx="3">
                  <c:v>0</c:v>
                </c:pt>
                <c:pt idx="4">
                  <c:v>2.2471910112359553E-3</c:v>
                </c:pt>
                <c:pt idx="5">
                  <c:v>0</c:v>
                </c:pt>
                <c:pt idx="6">
                  <c:v>3.3707865168539325E-2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A1-4E24-A21C-F275F4F79511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'W. Glenn'!$K$58:$K$66</c:f>
              <c:numCache>
                <c:formatCode>0.0%</c:formatCode>
                <c:ptCount val="9"/>
                <c:pt idx="0">
                  <c:v>2.5035971223021578E-2</c:v>
                </c:pt>
                <c:pt idx="1">
                  <c:v>0</c:v>
                </c:pt>
                <c:pt idx="2">
                  <c:v>1.199040767386091E-2</c:v>
                </c:pt>
                <c:pt idx="3">
                  <c:v>1.9184652278177457E-2</c:v>
                </c:pt>
                <c:pt idx="4">
                  <c:v>2.3980815347721821E-3</c:v>
                </c:pt>
                <c:pt idx="5">
                  <c:v>0</c:v>
                </c:pt>
                <c:pt idx="6">
                  <c:v>4.3165467625899276E-2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59F-B25C-03D751A84BC1}"/>
            </c:ext>
          </c:extLst>
        </c:ser>
        <c:ser>
          <c:idx val="5"/>
          <c:order val="5"/>
          <c:tx>
            <c:strRef>
              <c:f>'W. Glenn'!$L$55:$M$55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Glenn'!$M$58:$M$66</c:f>
              <c:numCache>
                <c:formatCode>0.0%</c:formatCode>
                <c:ptCount val="9"/>
                <c:pt idx="0">
                  <c:v>4.6539379474940329E-2</c:v>
                </c:pt>
                <c:pt idx="1">
                  <c:v>0</c:v>
                </c:pt>
                <c:pt idx="2">
                  <c:v>0</c:v>
                </c:pt>
                <c:pt idx="3">
                  <c:v>4.2959427207637228E-2</c:v>
                </c:pt>
                <c:pt idx="4">
                  <c:v>0</c:v>
                </c:pt>
                <c:pt idx="5">
                  <c:v>0</c:v>
                </c:pt>
                <c:pt idx="6">
                  <c:v>4.0572792362768499E-2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48C-8460-A34563AE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261800"/>
        <c:axId val="601261408"/>
      </c:barChart>
      <c:catAx>
        <c:axId val="60126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0126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261408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01261800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655772126844799"/>
          <c:y val="0.90580014454714897"/>
          <c:w val="0.6845656981602003"/>
          <c:h val="9.419994543692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A-4A2D-8427-FA95CDA71A2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Glenn'!$C$14:$C$19</c:f>
              <c:numCache>
                <c:formatCode>0.0%</c:formatCode>
                <c:ptCount val="6"/>
                <c:pt idx="0">
                  <c:v>0.93720000000000003</c:v>
                </c:pt>
                <c:pt idx="1">
                  <c:v>0.93279999999999996</c:v>
                </c:pt>
                <c:pt idx="2">
                  <c:v>0.93279999999999996</c:v>
                </c:pt>
                <c:pt idx="3">
                  <c:v>0.90839999999999999</c:v>
                </c:pt>
                <c:pt idx="4">
                  <c:v>0.8982</c:v>
                </c:pt>
                <c:pt idx="5">
                  <c:v>0.86990000000000001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A-4A2D-8427-FA95CDA71A2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A-4A2D-8427-FA95CDA7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62584"/>
        <c:axId val="601264544"/>
      </c:lineChart>
      <c:catAx>
        <c:axId val="60126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12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26454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12625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C-4D49-A905-D07B79FF547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Tower'!$F$14:$F$20</c:f>
              <c:numCache>
                <c:formatCode>0.0%</c:formatCode>
                <c:ptCount val="7"/>
                <c:pt idx="0">
                  <c:v>0.90100000000000002</c:v>
                </c:pt>
                <c:pt idx="1">
                  <c:v>0.78400000000000003</c:v>
                </c:pt>
                <c:pt idx="2">
                  <c:v>0.87749999999999995</c:v>
                </c:pt>
                <c:pt idx="3">
                  <c:v>0.76919999999999999</c:v>
                </c:pt>
                <c:pt idx="4">
                  <c:v>0.78939999999999999</c:v>
                </c:pt>
                <c:pt idx="5">
                  <c:v>0.78220000000000001</c:v>
                </c:pt>
                <c:pt idx="6">
                  <c:v>0.67490000000000006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C-4D49-A905-D07B79FF547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'Meridian Tower'!$A$14:$A$20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'Meridian Tower'!$J$14:$J$20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C-4D49-A905-D07B79FF5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61112"/>
        <c:axId val="734162680"/>
      </c:lineChart>
      <c:catAx>
        <c:axId val="73416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16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16268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1611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5487846628"/>
          <c:y val="0.87246581019477831"/>
          <c:w val="0.76517098406177486"/>
          <c:h val="0.1208963353265052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9-4973-9ECD-B903FF35D69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Glenn'!$F$14:$F$19</c:f>
              <c:numCache>
                <c:formatCode>0.0%</c:formatCode>
                <c:ptCount val="6"/>
                <c:pt idx="0">
                  <c:v>0.94630000000000003</c:v>
                </c:pt>
                <c:pt idx="1">
                  <c:v>0.94820000000000004</c:v>
                </c:pt>
                <c:pt idx="2">
                  <c:v>0.94820000000000004</c:v>
                </c:pt>
                <c:pt idx="3">
                  <c:v>0.92789999999999995</c:v>
                </c:pt>
                <c:pt idx="4">
                  <c:v>0.89439999999999997</c:v>
                </c:pt>
                <c:pt idx="5">
                  <c:v>0.91569999999999996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9-4973-9ECD-B903FF35D69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'W. Glenn'!$A$14:$A$19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'W. Glenn'!$J$14:$J$19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0.46700000000000003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9-4973-9ECD-B903FF35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262192"/>
        <c:axId val="601263368"/>
      </c:lineChart>
      <c:catAx>
        <c:axId val="60126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126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26336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12621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163719289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'E. Broadway'!$B$54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'E. Broadway'!$A$57:$A$65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Broadway'!$C$57:$C$65</c:f>
              <c:numCache>
                <c:formatCode>0.0%</c:formatCode>
                <c:ptCount val="9"/>
                <c:pt idx="0">
                  <c:v>3.5218508997429301E-2</c:v>
                </c:pt>
                <c:pt idx="1">
                  <c:v>0</c:v>
                </c:pt>
                <c:pt idx="2">
                  <c:v>2.570694087403599E-2</c:v>
                </c:pt>
                <c:pt idx="3">
                  <c:v>6.1696658097686374E-2</c:v>
                </c:pt>
                <c:pt idx="4">
                  <c:v>0</c:v>
                </c:pt>
                <c:pt idx="5">
                  <c:v>0</c:v>
                </c:pt>
                <c:pt idx="6">
                  <c:v>2.5706940874035988E-3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EC0-A842-10EA30707E5F}"/>
            </c:ext>
          </c:extLst>
        </c:ser>
        <c:ser>
          <c:idx val="0"/>
          <c:order val="1"/>
          <c:tx>
            <c:strRef>
              <c:f>'E. Broadway'!$D$54:$E$54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'E. Broadway'!$A$57:$A$65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Broadway'!$E$57:$E$65</c:f>
              <c:numCache>
                <c:formatCode>0.0%</c:formatCode>
                <c:ptCount val="9"/>
                <c:pt idx="0">
                  <c:v>1.4536340852130323E-2</c:v>
                </c:pt>
                <c:pt idx="1">
                  <c:v>0</c:v>
                </c:pt>
                <c:pt idx="2">
                  <c:v>1.5037593984962403E-2</c:v>
                </c:pt>
                <c:pt idx="3">
                  <c:v>1.7543859649122806E-2</c:v>
                </c:pt>
                <c:pt idx="4">
                  <c:v>5.0125313283208009E-3</c:v>
                </c:pt>
                <c:pt idx="5">
                  <c:v>0</c:v>
                </c:pt>
                <c:pt idx="6">
                  <c:v>1.2531328320802003E-2</c:v>
                </c:pt>
                <c:pt idx="7">
                  <c:v>2.5062656641604004E-3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1-4EC0-A842-10EA30707E5F}"/>
            </c:ext>
          </c:extLst>
        </c:ser>
        <c:ser>
          <c:idx val="2"/>
          <c:order val="2"/>
          <c:tx>
            <c:strRef>
              <c:f>'E. Broadway'!$F$54:$G$54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'E. Broadway'!$A$57:$A$65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Broadway'!$G$57:$G$65</c:f>
              <c:numCache>
                <c:formatCode>0.0%</c:formatCode>
                <c:ptCount val="9"/>
                <c:pt idx="0">
                  <c:v>1.7540322580645158E-2</c:v>
                </c:pt>
                <c:pt idx="1">
                  <c:v>0</c:v>
                </c:pt>
                <c:pt idx="2">
                  <c:v>0</c:v>
                </c:pt>
                <c:pt idx="3">
                  <c:v>1.4112903225806449E-2</c:v>
                </c:pt>
                <c:pt idx="4">
                  <c:v>8.0645161290322578E-3</c:v>
                </c:pt>
                <c:pt idx="5">
                  <c:v>0</c:v>
                </c:pt>
                <c:pt idx="6">
                  <c:v>0.10282258064516128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1-4EC0-A842-10EA30707E5F}"/>
            </c:ext>
          </c:extLst>
        </c:ser>
        <c:ser>
          <c:idx val="3"/>
          <c:order val="3"/>
          <c:tx>
            <c:strRef>
              <c:f>'E. Broadway'!$H$54:$I$54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Broadway'!$A$57:$A$65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Broadway'!$I$57:$I$65</c:f>
              <c:numCache>
                <c:formatCode>0.0%</c:formatCode>
                <c:ptCount val="9"/>
                <c:pt idx="0">
                  <c:v>3.0020703933747412E-2</c:v>
                </c:pt>
                <c:pt idx="1">
                  <c:v>0</c:v>
                </c:pt>
                <c:pt idx="2">
                  <c:v>0</c:v>
                </c:pt>
                <c:pt idx="3">
                  <c:v>2.4844720496894408E-2</c:v>
                </c:pt>
                <c:pt idx="4">
                  <c:v>2.070393374741201E-3</c:v>
                </c:pt>
                <c:pt idx="5">
                  <c:v>0</c:v>
                </c:pt>
                <c:pt idx="6">
                  <c:v>3.1055900621118012E-2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61-4EC0-A842-10EA30707E5F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'E. Broadway'!$K$57:$K$65</c:f>
              <c:numCache>
                <c:formatCode>0.0%</c:formatCode>
                <c:ptCount val="9"/>
                <c:pt idx="0">
                  <c:v>1.5183246073298426E-2</c:v>
                </c:pt>
                <c:pt idx="1">
                  <c:v>0</c:v>
                </c:pt>
                <c:pt idx="2">
                  <c:v>5.2356020942408363E-3</c:v>
                </c:pt>
                <c:pt idx="3">
                  <c:v>1.5706806282722509E-2</c:v>
                </c:pt>
                <c:pt idx="4">
                  <c:v>1.7452006980802788E-3</c:v>
                </c:pt>
                <c:pt idx="5">
                  <c:v>0</c:v>
                </c:pt>
                <c:pt idx="6">
                  <c:v>2.6178010471204185E-2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0-4898-BD84-F66CF0D45C88}"/>
            </c:ext>
          </c:extLst>
        </c:ser>
        <c:ser>
          <c:idx val="5"/>
          <c:order val="5"/>
          <c:tx>
            <c:strRef>
              <c:f>'E. Broadway'!$L$54:$M$54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Broadway'!$M$57:$M$65</c:f>
              <c:numCache>
                <c:formatCode>0.0%</c:formatCode>
                <c:ptCount val="9"/>
                <c:pt idx="0">
                  <c:v>3.3408577878103835E-2</c:v>
                </c:pt>
                <c:pt idx="1">
                  <c:v>0</c:v>
                </c:pt>
                <c:pt idx="2">
                  <c:v>0</c:v>
                </c:pt>
                <c:pt idx="3">
                  <c:v>1.1286681715575619E-2</c:v>
                </c:pt>
                <c:pt idx="4">
                  <c:v>2.257336343115124E-3</c:v>
                </c:pt>
                <c:pt idx="5">
                  <c:v>0</c:v>
                </c:pt>
                <c:pt idx="6">
                  <c:v>4.7404063205417603E-2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5-4CEE-936F-261DB545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58200"/>
        <c:axId val="736461336"/>
      </c:barChart>
      <c:catAx>
        <c:axId val="73645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461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61336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36458200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67247536680865"/>
          <c:y val="0.90580014454714897"/>
          <c:w val="0.66743324286520067"/>
          <c:h val="9.419994543692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E-4CB7-B56F-17443AD336A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Broadway'!$C$14:$C$19</c:f>
              <c:numCache>
                <c:formatCode>0.0%</c:formatCode>
                <c:ptCount val="6"/>
                <c:pt idx="0">
                  <c:v>0.87480000000000002</c:v>
                </c:pt>
                <c:pt idx="1">
                  <c:v>0.93279999999999996</c:v>
                </c:pt>
                <c:pt idx="2">
                  <c:v>0.85750000000000004</c:v>
                </c:pt>
                <c:pt idx="3">
                  <c:v>0.91200000000000003</c:v>
                </c:pt>
                <c:pt idx="4">
                  <c:v>0.93600000000000005</c:v>
                </c:pt>
                <c:pt idx="5">
                  <c:v>0.90559999999999996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E-4CB7-B56F-17443AD336A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E-4CB7-B56F-17443AD3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59376"/>
        <c:axId val="736458984"/>
      </c:lineChart>
      <c:catAx>
        <c:axId val="73645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8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5898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93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2-4920-BD65-893BEBD0FD1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Broadway'!$F$14:$F$19</c:f>
              <c:numCache>
                <c:formatCode>0.0%</c:formatCode>
                <c:ptCount val="6"/>
                <c:pt idx="0">
                  <c:v>0.85350000000000004</c:v>
                </c:pt>
                <c:pt idx="1">
                  <c:v>0.94820000000000004</c:v>
                </c:pt>
                <c:pt idx="2">
                  <c:v>0.86509999999999998</c:v>
                </c:pt>
                <c:pt idx="3">
                  <c:v>0.90359999999999996</c:v>
                </c:pt>
                <c:pt idx="4">
                  <c:v>0.93610000000000004</c:v>
                </c:pt>
                <c:pt idx="5">
                  <c:v>0.90849999999999997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2-4920-BD65-893BEBD0FD1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'E. Broadway'!$A$14:$A$19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Broadway'!$J$14:$J$19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0.46700000000000003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52-4920-BD65-893BEBD0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59768"/>
        <c:axId val="736460160"/>
      </c:lineChart>
      <c:catAx>
        <c:axId val="73645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601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97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163719289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'Clearview Ave'!$B$51:$C$51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'Clearview Ave'!$A$54:$A$62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'Clearview Ave'!$C$54:$C$62</c:f>
              <c:numCache>
                <c:formatCode>0.0%</c:formatCode>
                <c:ptCount val="9"/>
                <c:pt idx="0">
                  <c:v>2.4892703862660945E-2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8.5836909871244635E-3</c:v>
                </c:pt>
                <c:pt idx="5">
                  <c:v>0</c:v>
                </c:pt>
                <c:pt idx="6">
                  <c:v>3.8626609442060089E-2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E-4391-A194-2772A4A11356}"/>
            </c:ext>
          </c:extLst>
        </c:ser>
        <c:ser>
          <c:idx val="0"/>
          <c:order val="1"/>
          <c:tx>
            <c:v>2023</c:v>
          </c:tx>
          <c:invertIfNegative val="0"/>
          <c:val>
            <c:numRef>
              <c:f>'Clearview Ave'!$E$54:$E$62</c:f>
              <c:numCache>
                <c:formatCode>0.0%</c:formatCode>
                <c:ptCount val="9"/>
                <c:pt idx="0">
                  <c:v>1.8840579710144929E-2</c:v>
                </c:pt>
                <c:pt idx="1">
                  <c:v>0</c:v>
                </c:pt>
                <c:pt idx="2">
                  <c:v>0</c:v>
                </c:pt>
                <c:pt idx="3">
                  <c:v>4.830917874396135E-3</c:v>
                </c:pt>
                <c:pt idx="4">
                  <c:v>1.4492753623188406E-2</c:v>
                </c:pt>
                <c:pt idx="5">
                  <c:v>0</c:v>
                </c:pt>
                <c:pt idx="6">
                  <c:v>3.864734299516908E-2</c:v>
                </c:pt>
                <c:pt idx="7">
                  <c:v>0</c:v>
                </c:pt>
                <c:pt idx="8">
                  <c:v>3.3816425120772944E-2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5-4089-A19D-87E3FBC48F1B}"/>
            </c:ext>
          </c:extLst>
        </c:ser>
        <c:ser>
          <c:idx val="1"/>
          <c:order val="2"/>
          <c:tx>
            <c:strRef>
              <c:f>'Clearview Ave'!$F$51:$G$51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'Clearview Ave'!$G$54:$G$62</c:f>
              <c:numCache>
                <c:formatCode>0.0%</c:formatCode>
                <c:ptCount val="9"/>
                <c:pt idx="0">
                  <c:v>1.968503937007874E-2</c:v>
                </c:pt>
                <c:pt idx="1">
                  <c:v>0</c:v>
                </c:pt>
                <c:pt idx="2">
                  <c:v>0</c:v>
                </c:pt>
                <c:pt idx="3">
                  <c:v>1.5748031496062992E-2</c:v>
                </c:pt>
                <c:pt idx="4">
                  <c:v>1.5748031496062992E-2</c:v>
                </c:pt>
                <c:pt idx="5">
                  <c:v>0</c:v>
                </c:pt>
                <c:pt idx="6">
                  <c:v>7.4803149606299218E-2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5-4A08-B97F-88F0A649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458200"/>
        <c:axId val="736461336"/>
      </c:barChart>
      <c:catAx>
        <c:axId val="73645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6461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61336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36458200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967247536680865"/>
          <c:y val="0.90580014454714897"/>
          <c:w val="0.63102677536332696"/>
          <c:h val="9.4199945436927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5-4035-BA9E-DD71CE815B6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Ave'!$C$14:$C$16</c:f>
              <c:numCache>
                <c:formatCode>0.0%</c:formatCode>
                <c:ptCount val="3"/>
                <c:pt idx="0">
                  <c:v>0.92789999999999995</c:v>
                </c:pt>
                <c:pt idx="1">
                  <c:v>0.88939999999999997</c:v>
                </c:pt>
                <c:pt idx="2">
                  <c:v>0.874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5-4035-BA9E-DD71CE815B6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5-4035-BA9E-DD71CE815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59376"/>
        <c:axId val="736458984"/>
      </c:lineChart>
      <c:catAx>
        <c:axId val="73645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8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5898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93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40285054009685"/>
          <c:y val="0.89661290176098229"/>
          <c:w val="0.72893907492332688"/>
          <c:h val="9.913780090793367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3-43C6-A68B-504361EFEE7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Ave'!$F$14:$F$16</c:f>
              <c:numCache>
                <c:formatCode>0.0%</c:formatCode>
                <c:ptCount val="3"/>
                <c:pt idx="0">
                  <c:v>0.95679999999999998</c:v>
                </c:pt>
                <c:pt idx="1">
                  <c:v>0.90269999999999995</c:v>
                </c:pt>
                <c:pt idx="2">
                  <c:v>0.87919999999999998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3-43C6-A68B-504361EFEE7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'Clearview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'Clearview Ave'!$J$14:$J$16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E3-43C6-A68B-504361EF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459768"/>
        <c:axId val="736460160"/>
      </c:lineChart>
      <c:catAx>
        <c:axId val="73645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601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64597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439881673983575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45359112244449E-2"/>
          <c:y val="0.1709090909090909"/>
          <c:w val="0.86985242954305042"/>
          <c:h val="0.61090909090909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'#25 N. 19th Ave'!$B$54:$C$54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'#25 N.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'#25 N. 19th Ave'!$C$57:$C$65</c:f>
              <c:numCache>
                <c:formatCode>0.0%</c:formatCode>
                <c:ptCount val="9"/>
                <c:pt idx="0">
                  <c:v>5.168316831683168E-2</c:v>
                </c:pt>
                <c:pt idx="1">
                  <c:v>0</c:v>
                </c:pt>
                <c:pt idx="2">
                  <c:v>0</c:v>
                </c:pt>
                <c:pt idx="3">
                  <c:v>3.4653465346534656E-2</c:v>
                </c:pt>
                <c:pt idx="4">
                  <c:v>8.4158415841584164E-2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F-472C-AD79-DD7C7B237C49}"/>
            </c:ext>
          </c:extLst>
        </c:ser>
        <c:ser>
          <c:idx val="1"/>
          <c:order val="1"/>
          <c:tx>
            <c:strRef>
              <c:f>'#25 N. 19th Ave'!$D$54:$E$54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'#25 N.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'#25 N. 19th Ave'!$E$57:$E$65</c:f>
              <c:numCache>
                <c:formatCode>0.0%</c:formatCode>
                <c:ptCount val="9"/>
                <c:pt idx="0">
                  <c:v>5.7343173431734319E-2</c:v>
                </c:pt>
                <c:pt idx="1">
                  <c:v>7.3800738007380072E-3</c:v>
                </c:pt>
                <c:pt idx="2">
                  <c:v>3.6900369003690036E-3</c:v>
                </c:pt>
                <c:pt idx="3">
                  <c:v>4.4280442804428041E-2</c:v>
                </c:pt>
                <c:pt idx="4">
                  <c:v>9.9630996309963096E-2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7.3800738007380072E-3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F-472C-AD79-DD7C7B237C49}"/>
            </c:ext>
          </c:extLst>
        </c:ser>
        <c:ser>
          <c:idx val="2"/>
          <c:order val="2"/>
          <c:tx>
            <c:strRef>
              <c:f>'#25 N. 19th Ave'!$F$54:$G$54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'#25 N.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'#25 N. 19th Ave'!$G$57:$G$65</c:f>
              <c:numCache>
                <c:formatCode>0.0%</c:formatCode>
                <c:ptCount val="9"/>
                <c:pt idx="0">
                  <c:v>4.5999999999999999E-2</c:v>
                </c:pt>
                <c:pt idx="1">
                  <c:v>3.4482758620689655E-3</c:v>
                </c:pt>
                <c:pt idx="2">
                  <c:v>3.4482758620689655E-3</c:v>
                </c:pt>
                <c:pt idx="3">
                  <c:v>3.4482758620689655E-3</c:v>
                </c:pt>
                <c:pt idx="4">
                  <c:v>8.9655172413793102E-2</c:v>
                </c:pt>
                <c:pt idx="5">
                  <c:v>3.4482758620689655E-3</c:v>
                </c:pt>
                <c:pt idx="6">
                  <c:v>4.1379310344827586E-2</c:v>
                </c:pt>
                <c:pt idx="7">
                  <c:v>3.4482758620689655E-3</c:v>
                </c:pt>
                <c:pt idx="8">
                  <c:v>3.4482758620689655E-3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DF-472C-AD79-DD7C7B237C49}"/>
            </c:ext>
          </c:extLst>
        </c:ser>
        <c:ser>
          <c:idx val="3"/>
          <c:order val="3"/>
          <c:tx>
            <c:strRef>
              <c:f>'#25 N. 19th Ave'!$H$54:$I$54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'#25 N. 19th Ave'!$A$57:$A$65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'#25 N. 19th Ave'!$I$57:$I$65</c:f>
              <c:numCache>
                <c:formatCode>0.0%</c:formatCode>
                <c:ptCount val="9"/>
                <c:pt idx="0">
                  <c:v>2.6502732240437157E-2</c:v>
                </c:pt>
                <c:pt idx="1">
                  <c:v>0</c:v>
                </c:pt>
                <c:pt idx="2">
                  <c:v>0</c:v>
                </c:pt>
                <c:pt idx="3">
                  <c:v>1.3661202185792349E-2</c:v>
                </c:pt>
                <c:pt idx="4">
                  <c:v>0.10109289617486339</c:v>
                </c:pt>
                <c:pt idx="5">
                  <c:v>0</c:v>
                </c:pt>
                <c:pt idx="6">
                  <c:v>1.6393442622950821E-2</c:v>
                </c:pt>
                <c:pt idx="7">
                  <c:v>0</c:v>
                </c:pt>
                <c:pt idx="8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DF-472C-AD79-DD7C7B237C49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'#25 N. 19th Ave'!$K$57:$K$65</c:f>
              <c:numCache>
                <c:formatCode>0.0%</c:formatCode>
                <c:ptCount val="9"/>
                <c:pt idx="0">
                  <c:v>5.2703412073490802E-2</c:v>
                </c:pt>
                <c:pt idx="1">
                  <c:v>0</c:v>
                </c:pt>
                <c:pt idx="2">
                  <c:v>5.2493438320209964E-3</c:v>
                </c:pt>
                <c:pt idx="3">
                  <c:v>7.8740157480314942E-3</c:v>
                </c:pt>
                <c:pt idx="4">
                  <c:v>9.4488188976377938E-2</c:v>
                </c:pt>
                <c:pt idx="5">
                  <c:v>0</c:v>
                </c:pt>
                <c:pt idx="6">
                  <c:v>3.4120734908136476E-2</c:v>
                </c:pt>
                <c:pt idx="7">
                  <c:v>0</c:v>
                </c:pt>
                <c:pt idx="8">
                  <c:v>1.0498687664041993E-2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8-4872-A8BA-9FA41B00F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63072"/>
        <c:axId val="734163464"/>
      </c:barChart>
      <c:catAx>
        <c:axId val="73416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416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163464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416307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01862771637852"/>
          <c:y val="0.92143349001526897"/>
          <c:w val="0.56762916080879033"/>
          <c:h val="7.85664381880322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948309427846821"/>
          <c:w val="0.86080740042532411"/>
          <c:h val="0.5862081303208561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9-40F7-9E20-0A7C9396652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Ave'!$C$14:$C$19</c:f>
              <c:numCache>
                <c:formatCode>0.0%</c:formatCode>
                <c:ptCount val="6"/>
                <c:pt idx="0">
                  <c:v>0.80189999999999995</c:v>
                </c:pt>
                <c:pt idx="1">
                  <c:v>0.80969999999999998</c:v>
                </c:pt>
                <c:pt idx="2">
                  <c:v>0.78029999999999999</c:v>
                </c:pt>
                <c:pt idx="3">
                  <c:v>0.80230000000000001</c:v>
                </c:pt>
                <c:pt idx="4">
                  <c:v>0.83140000000000003</c:v>
                </c:pt>
                <c:pt idx="5">
                  <c:v>0.79510000000000003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9-40F7-9E20-0A7C9396652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Ave'!$I$14:$I$19</c:f>
              <c:numCache>
                <c:formatCode>0.0%</c:formatCode>
                <c:ptCount val="6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9-40F7-9E20-0A7C9396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160720"/>
        <c:axId val="733918096"/>
      </c:lineChart>
      <c:catAx>
        <c:axId val="73416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91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91809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41607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500071207972037"/>
          <c:w val="0.85714439021074829"/>
          <c:h val="0.5750023396905098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8-448E-85E9-5E5F28C88F7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Ave'!$F$14:$F$19</c:f>
              <c:numCache>
                <c:formatCode>0.0%</c:formatCode>
                <c:ptCount val="6"/>
                <c:pt idx="0">
                  <c:v>0.9143</c:v>
                </c:pt>
                <c:pt idx="1">
                  <c:v>0.86480000000000001</c:v>
                </c:pt>
                <c:pt idx="2">
                  <c:v>0.80620000000000003</c:v>
                </c:pt>
                <c:pt idx="3">
                  <c:v>0.79379999999999995</c:v>
                </c:pt>
                <c:pt idx="4">
                  <c:v>0.8589</c:v>
                </c:pt>
                <c:pt idx="5">
                  <c:v>0.80459999999999998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8-448E-85E9-5E5F28C88F7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'#25 N. 19th Ave'!$A$14:$A$19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'#25 N. 19th Ave'!$J$14:$J$19</c:f>
              <c:numCache>
                <c:formatCode>0.0%</c:formatCode>
                <c:ptCount val="6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8-448E-85E9-5E5F28C88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18488"/>
        <c:axId val="733918880"/>
      </c:lineChart>
      <c:catAx>
        <c:axId val="73391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9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91888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9184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43733322853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'#42 N. Central'!$B$55:$C$55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'#42 N. Central'!$A$58:$A$66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'#42 N. Central'!$C$58:$C$66</c:f>
              <c:numCache>
                <c:formatCode>0.0%</c:formatCode>
                <c:ptCount val="9"/>
                <c:pt idx="0">
                  <c:v>2.0597973807758834E-2</c:v>
                </c:pt>
                <c:pt idx="1">
                  <c:v>9.8838645910551033E-3</c:v>
                </c:pt>
                <c:pt idx="2">
                  <c:v>6.7210279219174704E-2</c:v>
                </c:pt>
                <c:pt idx="3">
                  <c:v>9.4885100074128981E-2</c:v>
                </c:pt>
                <c:pt idx="4">
                  <c:v>1.704966641957005E-2</c:v>
                </c:pt>
                <c:pt idx="5">
                  <c:v>7.3140597973807758E-2</c:v>
                </c:pt>
                <c:pt idx="6">
                  <c:v>1.630837657524092E-2</c:v>
                </c:pt>
                <c:pt idx="7">
                  <c:v>4.9419322955275514E-4</c:v>
                </c:pt>
                <c:pt idx="8">
                  <c:v>4.9419322955275514E-4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8-4726-9C10-A33137F7ED99}"/>
            </c:ext>
          </c:extLst>
        </c:ser>
        <c:ser>
          <c:idx val="4"/>
          <c:order val="1"/>
          <c:tx>
            <c:strRef>
              <c:f>'#42 N. Central'!$D$55:$E$55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'#42 N. Central'!$A$58:$A$66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'#42 N. Central'!$E$58:$E$66</c:f>
              <c:numCache>
                <c:formatCode>0.0%</c:formatCode>
                <c:ptCount val="9"/>
                <c:pt idx="0">
                  <c:v>2.9589183567342688E-2</c:v>
                </c:pt>
                <c:pt idx="1">
                  <c:v>6.2402496099843996E-3</c:v>
                </c:pt>
                <c:pt idx="2">
                  <c:v>6.3442537701508067E-2</c:v>
                </c:pt>
                <c:pt idx="3">
                  <c:v>7.2282891315652631E-2</c:v>
                </c:pt>
                <c:pt idx="4">
                  <c:v>2.1320852834113363E-2</c:v>
                </c:pt>
                <c:pt idx="5">
                  <c:v>6.5522620904836196E-2</c:v>
                </c:pt>
                <c:pt idx="6">
                  <c:v>2.3400936037441498E-2</c:v>
                </c:pt>
                <c:pt idx="7">
                  <c:v>0</c:v>
                </c:pt>
                <c:pt idx="8">
                  <c:v>5.2002080083203327E-3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8-4726-9C10-A33137F7ED99}"/>
            </c:ext>
          </c:extLst>
        </c:ser>
        <c:ser>
          <c:idx val="1"/>
          <c:order val="2"/>
          <c:tx>
            <c:strRef>
              <c:f>'#42 N. Central'!$F$55:$G$55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'#42 N. Central'!$A$58:$A$66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'#42 N. Central'!$G$58:$G$66</c:f>
              <c:numCache>
                <c:formatCode>0.0%</c:formatCode>
                <c:ptCount val="9"/>
                <c:pt idx="0">
                  <c:v>2.2586002372479239E-2</c:v>
                </c:pt>
                <c:pt idx="1">
                  <c:v>4.1518386714116248E-3</c:v>
                </c:pt>
                <c:pt idx="2">
                  <c:v>2.1352313167259787E-2</c:v>
                </c:pt>
                <c:pt idx="3">
                  <c:v>8.8967971530249119E-3</c:v>
                </c:pt>
                <c:pt idx="4">
                  <c:v>1.6607354685646499E-2</c:v>
                </c:pt>
                <c:pt idx="5">
                  <c:v>2.5504151838671413E-2</c:v>
                </c:pt>
                <c:pt idx="6">
                  <c:v>0.54151838671411623</c:v>
                </c:pt>
                <c:pt idx="7">
                  <c:v>0</c:v>
                </c:pt>
                <c:pt idx="8">
                  <c:v>2.9655990510083037E-3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E8-4726-9C10-A33137F7ED99}"/>
            </c:ext>
          </c:extLst>
        </c:ser>
        <c:ser>
          <c:idx val="0"/>
          <c:order val="3"/>
          <c:tx>
            <c:strRef>
              <c:f>'#42 N. Central'!$H$55:$I$55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'#42 N. Central'!$A$58:$A$66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'#42 N. Central'!$I$58:$I$66</c:f>
              <c:numCache>
                <c:formatCode>0.0%</c:formatCode>
                <c:ptCount val="9"/>
                <c:pt idx="0">
                  <c:v>1.5416874687968044E-2</c:v>
                </c:pt>
                <c:pt idx="1">
                  <c:v>0</c:v>
                </c:pt>
                <c:pt idx="2">
                  <c:v>1.0983524712930605E-2</c:v>
                </c:pt>
                <c:pt idx="3">
                  <c:v>1.4478282576135796E-2</c:v>
                </c:pt>
                <c:pt idx="4">
                  <c:v>2.4463305042436344E-2</c:v>
                </c:pt>
                <c:pt idx="5">
                  <c:v>1.4478282576135796E-2</c:v>
                </c:pt>
                <c:pt idx="6">
                  <c:v>0.46829755366949577</c:v>
                </c:pt>
                <c:pt idx="7">
                  <c:v>0</c:v>
                </c:pt>
                <c:pt idx="8">
                  <c:v>3.494757863205192E-3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E8-4726-9C10-A33137F7ED99}"/>
            </c:ext>
          </c:extLst>
        </c:ser>
        <c:ser>
          <c:idx val="2"/>
          <c:order val="4"/>
          <c:tx>
            <c:v>2023</c:v>
          </c:tx>
          <c:invertIfNegative val="0"/>
          <c:val>
            <c:numRef>
              <c:f>'#42 N. Central'!$K$58:$K$66</c:f>
              <c:numCache>
                <c:formatCode>0.0%</c:formatCode>
                <c:ptCount val="9"/>
                <c:pt idx="0">
                  <c:v>1.7385031559963928E-2</c:v>
                </c:pt>
                <c:pt idx="1">
                  <c:v>0</c:v>
                </c:pt>
                <c:pt idx="2">
                  <c:v>4.328223624887286E-3</c:v>
                </c:pt>
                <c:pt idx="3">
                  <c:v>2.6330027051397656E-2</c:v>
                </c:pt>
                <c:pt idx="4">
                  <c:v>3.083859332732191E-2</c:v>
                </c:pt>
                <c:pt idx="5">
                  <c:v>9.3778178539224519E-3</c:v>
                </c:pt>
                <c:pt idx="6">
                  <c:v>0.55834084761045988</c:v>
                </c:pt>
                <c:pt idx="7">
                  <c:v>0</c:v>
                </c:pt>
                <c:pt idx="8">
                  <c:v>3.6068530207394048E-4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E-48B9-9C28-F23B160C5F50}"/>
            </c:ext>
          </c:extLst>
        </c:ser>
        <c:ser>
          <c:idx val="5"/>
          <c:order val="5"/>
          <c:tx>
            <c:strRef>
              <c:f>'#42 N. Central'!$L$55:$M$55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'#42 N. Central'!$M$58:$M$66</c:f>
              <c:numCache>
                <c:formatCode>0.0%</c:formatCode>
                <c:ptCount val="9"/>
                <c:pt idx="0">
                  <c:v>3.1204842804139807E-2</c:v>
                </c:pt>
                <c:pt idx="1">
                  <c:v>0</c:v>
                </c:pt>
                <c:pt idx="2">
                  <c:v>6.6393282561999613E-3</c:v>
                </c:pt>
                <c:pt idx="3">
                  <c:v>3.163444639718805E-2</c:v>
                </c:pt>
                <c:pt idx="4">
                  <c:v>2.9876977152899824E-2</c:v>
                </c:pt>
                <c:pt idx="5">
                  <c:v>8.5920718609646552E-3</c:v>
                </c:pt>
                <c:pt idx="6">
                  <c:v>0.55340753759031436</c:v>
                </c:pt>
                <c:pt idx="7">
                  <c:v>3.905487209529389E-4</c:v>
                </c:pt>
                <c:pt idx="8">
                  <c:v>1.5621948838117556E-3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D-4B87-912C-CADCA74F8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009088"/>
        <c:axId val="399009872"/>
      </c:barChart>
      <c:catAx>
        <c:axId val="399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0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09872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99009088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498486774011824"/>
          <c:y val="0.9347856517935258"/>
          <c:w val="0.58362544623719048"/>
          <c:h val="6.52145363549986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25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225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1782006920415225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903114186851208E-2"/>
          <c:y val="0.15018368741303018"/>
          <c:w val="0.88235294117647056"/>
          <c:h val="0.6300388837814924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'#69, N. Central'!$B$59:$C$59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'#69, N. Central'!$A$62:$A$70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'#69, N. Central'!$C$62:$C$70</c:f>
              <c:numCache>
                <c:formatCode>0.0%</c:formatCode>
                <c:ptCount val="9"/>
                <c:pt idx="0">
                  <c:v>1.6159250585480095E-2</c:v>
                </c:pt>
                <c:pt idx="1">
                  <c:v>0</c:v>
                </c:pt>
                <c:pt idx="2">
                  <c:v>9.3676814988290398E-3</c:v>
                </c:pt>
                <c:pt idx="3">
                  <c:v>4.2154566744730677E-2</c:v>
                </c:pt>
                <c:pt idx="4">
                  <c:v>0</c:v>
                </c:pt>
                <c:pt idx="5">
                  <c:v>3.9812646370023422E-2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2-4837-AAAA-F239AABAC04F}"/>
            </c:ext>
          </c:extLst>
        </c:ser>
        <c:ser>
          <c:idx val="1"/>
          <c:order val="1"/>
          <c:tx>
            <c:strRef>
              <c:f>'#69, N. Central'!$D$59:$E$59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'#69, N. Central'!$A$62:$A$70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'#69, N. Central'!$E$62:$E$70</c:f>
              <c:numCache>
                <c:formatCode>0.0%</c:formatCode>
                <c:ptCount val="9"/>
                <c:pt idx="0">
                  <c:v>6.3318777292576418E-3</c:v>
                </c:pt>
                <c:pt idx="1">
                  <c:v>0</c:v>
                </c:pt>
                <c:pt idx="2">
                  <c:v>1.5283842794759825E-2</c:v>
                </c:pt>
                <c:pt idx="3">
                  <c:v>2.8384279475982533E-2</c:v>
                </c:pt>
                <c:pt idx="4">
                  <c:v>5.0218340611353711E-2</c:v>
                </c:pt>
                <c:pt idx="5">
                  <c:v>5.458515283842795E-2</c:v>
                </c:pt>
                <c:pt idx="6">
                  <c:v>6.5502183406113534E-3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2-4837-AAAA-F239AABAC04F}"/>
            </c:ext>
          </c:extLst>
        </c:ser>
        <c:ser>
          <c:idx val="4"/>
          <c:order val="2"/>
          <c:tx>
            <c:strRef>
              <c:f>'#69, N. Central'!$F$59:$G$59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'#69, N. Central'!$A$62:$A$70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'#69, N. Central'!$G$62:$G$70</c:f>
              <c:numCache>
                <c:formatCode>0.0%</c:formatCode>
                <c:ptCount val="9"/>
                <c:pt idx="0">
                  <c:v>1.8189473684210526E-2</c:v>
                </c:pt>
                <c:pt idx="1">
                  <c:v>2.1052631578947368E-3</c:v>
                </c:pt>
                <c:pt idx="2">
                  <c:v>2.1052631578947368E-2</c:v>
                </c:pt>
                <c:pt idx="3">
                  <c:v>2.3157894736842106E-2</c:v>
                </c:pt>
                <c:pt idx="4">
                  <c:v>5.473684210526316E-2</c:v>
                </c:pt>
                <c:pt idx="5">
                  <c:v>0.04</c:v>
                </c:pt>
                <c:pt idx="6">
                  <c:v>1.6842105263157894E-2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2-4837-AAAA-F239AABAC04F}"/>
            </c:ext>
          </c:extLst>
        </c:ser>
        <c:ser>
          <c:idx val="2"/>
          <c:order val="3"/>
          <c:tx>
            <c:strRef>
              <c:f>'#69, N. Central'!$H$59:$I$59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'#69, N. Central'!$A$62:$A$70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'#69, N. Central'!$I$62:$I$70</c:f>
              <c:numCache>
                <c:formatCode>0.0%</c:formatCode>
                <c:ptCount val="9"/>
                <c:pt idx="0">
                  <c:v>1.7753424657534246E-2</c:v>
                </c:pt>
                <c:pt idx="1">
                  <c:v>0</c:v>
                </c:pt>
                <c:pt idx="2">
                  <c:v>5.4794520547945206E-3</c:v>
                </c:pt>
                <c:pt idx="3">
                  <c:v>5.4794520547945206E-3</c:v>
                </c:pt>
                <c:pt idx="4">
                  <c:v>7.3972602739726029E-2</c:v>
                </c:pt>
                <c:pt idx="5">
                  <c:v>5.4794520547945206E-3</c:v>
                </c:pt>
                <c:pt idx="6">
                  <c:v>0.32602739726027397</c:v>
                </c:pt>
                <c:pt idx="7">
                  <c:v>0</c:v>
                </c:pt>
                <c:pt idx="8">
                  <c:v>2.7397260273972603E-3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2-4837-AAAA-F239AABAC04F}"/>
            </c:ext>
          </c:extLst>
        </c:ser>
        <c:ser>
          <c:idx val="0"/>
          <c:order val="4"/>
          <c:tx>
            <c:strRef>
              <c:f>'#69, N. Central'!$J$59:$K$59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'#69, N. Central'!$A$62:$A$70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'#69, N. Central'!$K$62:$K$70</c:f>
              <c:numCache>
                <c:formatCode>0.0%</c:formatCode>
                <c:ptCount val="9"/>
                <c:pt idx="0">
                  <c:v>3.7527812113720645E-2</c:v>
                </c:pt>
                <c:pt idx="1">
                  <c:v>0</c:v>
                </c:pt>
                <c:pt idx="2">
                  <c:v>0</c:v>
                </c:pt>
                <c:pt idx="3">
                  <c:v>1.73053152039555E-2</c:v>
                </c:pt>
                <c:pt idx="4">
                  <c:v>7.0457354758961685E-2</c:v>
                </c:pt>
                <c:pt idx="5">
                  <c:v>2.472187886279357E-3</c:v>
                </c:pt>
                <c:pt idx="6">
                  <c:v>0.18046971569839307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32-4837-AAAA-F239AABAC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012224"/>
        <c:axId val="786319968"/>
      </c:barChart>
      <c:catAx>
        <c:axId val="3990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19968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9012224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06920415224915"/>
          <c:y val="0.94139501793045099"/>
          <c:w val="0.620834636107645"/>
          <c:h val="5.86051171084530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08623864796321"/>
          <c:w val="0.86080740042532411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3-4B83-AB1E-51EBACFE613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Central'!$C$14:$C$23</c:f>
              <c:numCache>
                <c:formatCode>0.0%</c:formatCode>
                <c:ptCount val="10"/>
                <c:pt idx="0">
                  <c:v>0.77690000000000003</c:v>
                </c:pt>
                <c:pt idx="1">
                  <c:v>0.83409999999999995</c:v>
                </c:pt>
                <c:pt idx="2">
                  <c:v>0.80610000000000004</c:v>
                </c:pt>
                <c:pt idx="3">
                  <c:v>0.81100000000000005</c:v>
                </c:pt>
                <c:pt idx="4">
                  <c:v>0.94299999999999995</c:v>
                </c:pt>
                <c:pt idx="5">
                  <c:v>0.89249999999999996</c:v>
                </c:pt>
                <c:pt idx="6">
                  <c:v>0.83860000000000001</c:v>
                </c:pt>
                <c:pt idx="7">
                  <c:v>0.82389999999999997</c:v>
                </c:pt>
                <c:pt idx="8">
                  <c:v>0.56310000000000004</c:v>
                </c:pt>
                <c:pt idx="9">
                  <c:v>0.69179999999999997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3-4B83-AB1E-51EBACFE613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Central'!$I$14:$I$23</c:f>
              <c:numCache>
                <c:formatCode>0.0%</c:formatCode>
                <c:ptCount val="10"/>
                <c:pt idx="0">
                  <c:v>0.69389999999999996</c:v>
                </c:pt>
                <c:pt idx="1">
                  <c:v>0.70809999999999995</c:v>
                </c:pt>
                <c:pt idx="2">
                  <c:v>0.70830000000000004</c:v>
                </c:pt>
                <c:pt idx="3">
                  <c:v>0.71579999999999999</c:v>
                </c:pt>
                <c:pt idx="4">
                  <c:v>0.75170000000000003</c:v>
                </c:pt>
                <c:pt idx="5">
                  <c:v>0.75929999999999997</c:v>
                </c:pt>
                <c:pt idx="6">
                  <c:v>0.73650000000000004</c:v>
                </c:pt>
                <c:pt idx="7">
                  <c:v>0.73740000000000006</c:v>
                </c:pt>
                <c:pt idx="8">
                  <c:v>0.48699999999999999</c:v>
                </c:pt>
                <c:pt idx="9">
                  <c:v>0.50949999999999995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C3-4B83-AB1E-51EBACFE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318792"/>
        <c:axId val="786317616"/>
      </c:lineChart>
      <c:catAx>
        <c:axId val="78631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176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87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50934979281436"/>
          <c:y val="0.88362272312527457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Central'!$E$14:$E$23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1-469D-A5E9-64298CD8BAC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Central'!$F$14:$F$23</c:f>
              <c:numCache>
                <c:formatCode>0.0%</c:formatCode>
                <c:ptCount val="10"/>
                <c:pt idx="0">
                  <c:v>0.72519999999999996</c:v>
                </c:pt>
                <c:pt idx="1">
                  <c:v>0.85119999999999996</c:v>
                </c:pt>
                <c:pt idx="2">
                  <c:v>0.78520000000000001</c:v>
                </c:pt>
                <c:pt idx="3">
                  <c:v>0.79239999999999999</c:v>
                </c:pt>
                <c:pt idx="4">
                  <c:v>0.95399999999999996</c:v>
                </c:pt>
                <c:pt idx="5">
                  <c:v>0.90439999999999998</c:v>
                </c:pt>
                <c:pt idx="6">
                  <c:v>0.83940000000000003</c:v>
                </c:pt>
                <c:pt idx="7">
                  <c:v>0.73370000000000002</c:v>
                </c:pt>
                <c:pt idx="8">
                  <c:v>0.55679999999999996</c:v>
                </c:pt>
                <c:pt idx="9">
                  <c:v>0.66600000000000004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1-469D-A5E9-64298CD8BAC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'#69, N. Central'!$A$14:$A$23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'#69, N. Central'!$J$14:$J$23</c:f>
              <c:numCache>
                <c:formatCode>0.0%</c:formatCode>
                <c:ptCount val="10"/>
                <c:pt idx="0">
                  <c:v>0.66639999999999999</c:v>
                </c:pt>
                <c:pt idx="1">
                  <c:v>0.67410000000000003</c:v>
                </c:pt>
                <c:pt idx="2">
                  <c:v>0.66800000000000004</c:v>
                </c:pt>
                <c:pt idx="3">
                  <c:v>0.67889999999999995</c:v>
                </c:pt>
                <c:pt idx="4">
                  <c:v>0.71889999999999998</c:v>
                </c:pt>
                <c:pt idx="5">
                  <c:v>0.71540000000000004</c:v>
                </c:pt>
                <c:pt idx="6">
                  <c:v>0.69230000000000003</c:v>
                </c:pt>
                <c:pt idx="7">
                  <c:v>0.70799999999999996</c:v>
                </c:pt>
                <c:pt idx="8">
                  <c:v>0.46700000000000003</c:v>
                </c:pt>
                <c:pt idx="9">
                  <c:v>0.51470000000000005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41-469D-A5E9-64298CD8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319576"/>
        <c:axId val="786320360"/>
      </c:lineChart>
      <c:catAx>
        <c:axId val="78631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2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203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957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50934979281436"/>
          <c:y val="0.90417016622922131"/>
          <c:w val="0.69047734417813156"/>
          <c:h val="7.50004374453193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A-443C-9272-3C3E6C6B706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Central'!$C$14:$C$20</c:f>
              <c:numCache>
                <c:formatCode>0.0%</c:formatCode>
                <c:ptCount val="7"/>
                <c:pt idx="0">
                  <c:v>0.7339</c:v>
                </c:pt>
                <c:pt idx="1">
                  <c:v>0.69989999999999997</c:v>
                </c:pt>
                <c:pt idx="2">
                  <c:v>0.71299999999999997</c:v>
                </c:pt>
                <c:pt idx="3">
                  <c:v>0.35639999999999999</c:v>
                </c:pt>
                <c:pt idx="4">
                  <c:v>0.44840000000000002</c:v>
                </c:pt>
                <c:pt idx="5">
                  <c:v>0.35299999999999998</c:v>
                </c:pt>
                <c:pt idx="6">
                  <c:v>0.3367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A-443C-9272-3C3E6C6B706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A-443C-9272-3C3E6C6B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010656"/>
        <c:axId val="399010264"/>
      </c:lineChart>
      <c:catAx>
        <c:axId val="3990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9901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1026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990106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05880034226491"/>
          <c:y val="0.87931195295866993"/>
          <c:w val="0.72893907492332688"/>
          <c:h val="9.91378009079336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40102679468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3-4FAF-8B42-B298B16B41A2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Central'!$F$14:$F$20</c:f>
              <c:numCache>
                <c:formatCode>0.0%</c:formatCode>
                <c:ptCount val="7"/>
                <c:pt idx="0">
                  <c:v>0.72660000000000002</c:v>
                </c:pt>
                <c:pt idx="1">
                  <c:v>0.68010000000000004</c:v>
                </c:pt>
                <c:pt idx="2">
                  <c:v>0.68720000000000003</c:v>
                </c:pt>
                <c:pt idx="3">
                  <c:v>0.3458</c:v>
                </c:pt>
                <c:pt idx="4">
                  <c:v>0.42920000000000003</c:v>
                </c:pt>
                <c:pt idx="5">
                  <c:v>0.32469999999999999</c:v>
                </c:pt>
                <c:pt idx="6">
                  <c:v>0.30869999999999997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3-4FAF-8B42-B298B16B41A2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square"/>
            <c:size val="5"/>
            <c:spPr>
              <a:solidFill>
                <a:srgbClr val="008000"/>
              </a:solidFill>
            </c:spPr>
          </c:marker>
          <c:cat>
            <c:numRef>
              <c:f>'#42 N. Central'!$A$14:$A$20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'#42 N. Central'!$J$14:$J$20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3-4FAF-8B42-B298B16B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011440"/>
        <c:axId val="399008696"/>
      </c:lineChart>
      <c:catAx>
        <c:axId val="39901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9900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00869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990114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9579667926124"/>
          <c:y val="0.8875034995625547"/>
          <c:w val="0.72893907492332688"/>
          <c:h val="9.58337707786526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738999873924057"/>
          <c:y val="3.7593984962406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96293440537571E-2"/>
          <c:y val="0.17669172932330826"/>
          <c:w val="0.88254556432373787"/>
          <c:h val="0.59774436090225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'Pinchot &amp; 16th'!$B$54:$C$54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'Pinchot &amp; 16th'!$A$57:$A$65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16th'!$C$57:$C$65</c:f>
              <c:numCache>
                <c:formatCode>0.0%</c:formatCode>
                <c:ptCount val="9"/>
                <c:pt idx="0">
                  <c:v>5.1699164345403899E-2</c:v>
                </c:pt>
                <c:pt idx="1">
                  <c:v>0</c:v>
                </c:pt>
                <c:pt idx="2">
                  <c:v>1.3927576601671309E-2</c:v>
                </c:pt>
                <c:pt idx="3">
                  <c:v>0</c:v>
                </c:pt>
                <c:pt idx="4">
                  <c:v>5.5710306406685237E-3</c:v>
                </c:pt>
                <c:pt idx="5">
                  <c:v>0</c:v>
                </c:pt>
                <c:pt idx="6">
                  <c:v>2.7855153203342618E-3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8-4904-97EC-57FA2A0AAB58}"/>
            </c:ext>
          </c:extLst>
        </c:ser>
        <c:ser>
          <c:idx val="0"/>
          <c:order val="1"/>
          <c:tx>
            <c:strRef>
              <c:f>'Pinchot &amp; 16th'!$D$54:$E$54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'Pinchot &amp; 16th'!$A$57:$A$65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16th'!$E$57:$E$65</c:f>
              <c:numCache>
                <c:formatCode>0.0%</c:formatCode>
                <c:ptCount val="9"/>
                <c:pt idx="0">
                  <c:v>3.6250000000000004E-2</c:v>
                </c:pt>
                <c:pt idx="1">
                  <c:v>0</c:v>
                </c:pt>
                <c:pt idx="2">
                  <c:v>0</c:v>
                </c:pt>
                <c:pt idx="3">
                  <c:v>8.333333333333335E-3</c:v>
                </c:pt>
                <c:pt idx="4">
                  <c:v>8.333333333333335E-3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8-4904-97EC-57FA2A0AAB58}"/>
            </c:ext>
          </c:extLst>
        </c:ser>
        <c:ser>
          <c:idx val="2"/>
          <c:order val="2"/>
          <c:tx>
            <c:strRef>
              <c:f>'Pinchot &amp; 16th'!$F$54:$G$54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'Pinchot &amp; 16th'!$A$57:$A$65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16th'!$G$57:$G$65</c:f>
              <c:numCache>
                <c:formatCode>0.0%</c:formatCode>
                <c:ptCount val="9"/>
                <c:pt idx="0">
                  <c:v>1.0050251256281407E-2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5.0251256281407036E-3</c:v>
                </c:pt>
                <c:pt idx="5">
                  <c:v>0</c:v>
                </c:pt>
                <c:pt idx="6">
                  <c:v>9.7152428810720268E-2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8-4904-97EC-57FA2A0AAB58}"/>
            </c:ext>
          </c:extLst>
        </c:ser>
        <c:ser>
          <c:idx val="3"/>
          <c:order val="3"/>
          <c:tx>
            <c:strRef>
              <c:f>'Pinchot &amp; 16th'!$H$54:$I$54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'Pinchot &amp; 16th'!$A$57:$A$65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'Pinchot &amp; 16th'!$I$57:$I$65</c:f>
              <c:numCache>
                <c:formatCode>0.0%</c:formatCode>
                <c:ptCount val="9"/>
                <c:pt idx="0">
                  <c:v>3.7247706422018342E-2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5.0458715596330278E-2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8-4904-97EC-57FA2A0AAB58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'Pinchot &amp; 16th'!$K$57:$K$65</c:f>
              <c:numCache>
                <c:formatCode>0.0%</c:formatCode>
                <c:ptCount val="9"/>
                <c:pt idx="0">
                  <c:v>2.0103986135181974E-2</c:v>
                </c:pt>
                <c:pt idx="1">
                  <c:v>0</c:v>
                </c:pt>
                <c:pt idx="2">
                  <c:v>0</c:v>
                </c:pt>
                <c:pt idx="3">
                  <c:v>1.7331022530329289E-2</c:v>
                </c:pt>
                <c:pt idx="4">
                  <c:v>5.1993067590987872E-3</c:v>
                </c:pt>
                <c:pt idx="5">
                  <c:v>0</c:v>
                </c:pt>
                <c:pt idx="6">
                  <c:v>7.6256499133448868E-2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B56-8508-6C6F853CDECA}"/>
            </c:ext>
          </c:extLst>
        </c:ser>
        <c:ser>
          <c:idx val="5"/>
          <c:order val="5"/>
          <c:tx>
            <c:strRef>
              <c:f>'Pinchot &amp; 16th'!$L$54:$M$54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'Pinchot &amp; 16th'!$M$57:$M$65</c:f>
              <c:numCache>
                <c:formatCode>0.0%</c:formatCode>
                <c:ptCount val="9"/>
                <c:pt idx="0">
                  <c:v>2.0505050505050502E-2</c:v>
                </c:pt>
                <c:pt idx="1">
                  <c:v>2.5252525252525252E-2</c:v>
                </c:pt>
                <c:pt idx="2">
                  <c:v>0</c:v>
                </c:pt>
                <c:pt idx="3">
                  <c:v>1.0101010101010102E-2</c:v>
                </c:pt>
                <c:pt idx="4">
                  <c:v>1.5151515151515152E-2</c:v>
                </c:pt>
                <c:pt idx="5">
                  <c:v>0</c:v>
                </c:pt>
                <c:pt idx="6">
                  <c:v>7.575757575757576E-2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C-4C42-B19E-BDE0FE857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318008"/>
        <c:axId val="786317224"/>
      </c:barChart>
      <c:catAx>
        <c:axId val="78631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6317224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631800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22441517954362"/>
          <c:y val="0.94736842105263153"/>
          <c:w val="0.69286146006558347"/>
          <c:h val="5.26318052387904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241415597672241"/>
          <c:w val="0.86080740042532411"/>
          <c:h val="0.5818977764214381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CF-4FF9-8F40-2AACAB194AE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16th'!$C$14:$C$20</c:f>
              <c:numCache>
                <c:formatCode>0.0%</c:formatCode>
                <c:ptCount val="7"/>
                <c:pt idx="0">
                  <c:v>0.93300000000000005</c:v>
                </c:pt>
                <c:pt idx="1">
                  <c:v>0.92600000000000005</c:v>
                </c:pt>
                <c:pt idx="2">
                  <c:v>0.94710000000000005</c:v>
                </c:pt>
                <c:pt idx="3">
                  <c:v>0.88780000000000003</c:v>
                </c:pt>
                <c:pt idx="4">
                  <c:v>0.9123</c:v>
                </c:pt>
                <c:pt idx="5">
                  <c:v>0.88109999999999999</c:v>
                </c:pt>
                <c:pt idx="6">
                  <c:v>0.85319999999999996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F-4FF9-8F40-2AACAB194AE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CF-4FF9-8F40-2AACAB19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078712"/>
        <c:axId val="733076752"/>
      </c:lineChart>
      <c:catAx>
        <c:axId val="73307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07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07675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0787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85733514079971"/>
          <c:y val="0.90517432102103124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35586823894702E-2"/>
          <c:y val="0.20833418104728615"/>
          <c:w val="0.86080740042532411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0-418D-8795-5072890230F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16th'!$F$14:$F$20</c:f>
              <c:numCache>
                <c:formatCode>0.0%</c:formatCode>
                <c:ptCount val="7"/>
                <c:pt idx="0">
                  <c:v>0.92969999999999997</c:v>
                </c:pt>
                <c:pt idx="1">
                  <c:v>0.93669999999999998</c:v>
                </c:pt>
                <c:pt idx="2">
                  <c:v>0.96009999999999995</c:v>
                </c:pt>
                <c:pt idx="3">
                  <c:v>0.9214</c:v>
                </c:pt>
                <c:pt idx="4">
                  <c:v>0.91269999999999996</c:v>
                </c:pt>
                <c:pt idx="5">
                  <c:v>0.89300000000000002</c:v>
                </c:pt>
                <c:pt idx="6">
                  <c:v>0.89470000000000005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0-418D-8795-5072890230F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56C0-418D-8795-5072890230FC}"/>
              </c:ext>
            </c:extLst>
          </c:dPt>
          <c:cat>
            <c:numRef>
              <c:f>'Pinchot &amp; 16th'!$A$14:$A$20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'Pinchot &amp; 16th'!$J$14:$J$20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0-418D-8795-507289023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077144"/>
        <c:axId val="733077536"/>
      </c:lineChart>
      <c:catAx>
        <c:axId val="73307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07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307753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330771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833683289588807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8</xdr:col>
      <xdr:colOff>238125</xdr:colOff>
      <xdr:row>85</xdr:row>
      <xdr:rowOff>9525</xdr:rowOff>
    </xdr:to>
    <xdr:graphicFrame macro="">
      <xdr:nvGraphicFramePr>
        <xdr:cNvPr id="14964239" name="Chart 1">
          <a:extLst>
            <a:ext uri="{FF2B5EF4-FFF2-40B4-BE49-F238E27FC236}">
              <a16:creationId xmlns:a16="http://schemas.microsoft.com/office/drawing/2014/main" id="{00000000-0008-0000-0000-00000F5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49357</xdr:colOff>
      <xdr:row>20</xdr:row>
      <xdr:rowOff>118629</xdr:rowOff>
    </xdr:from>
    <xdr:to>
      <xdr:col>6</xdr:col>
      <xdr:colOff>525607</xdr:colOff>
      <xdr:row>35</xdr:row>
      <xdr:rowOff>51954</xdr:rowOff>
    </xdr:to>
    <xdr:graphicFrame macro="">
      <xdr:nvGraphicFramePr>
        <xdr:cNvPr id="14964240" name="Chart 2">
          <a:extLst>
            <a:ext uri="{FF2B5EF4-FFF2-40B4-BE49-F238E27FC236}">
              <a16:creationId xmlns:a16="http://schemas.microsoft.com/office/drawing/2014/main" id="{00000000-0008-0000-0000-0000105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866</xdr:colOff>
      <xdr:row>35</xdr:row>
      <xdr:rowOff>71870</xdr:rowOff>
    </xdr:from>
    <xdr:to>
      <xdr:col>6</xdr:col>
      <xdr:colOff>534266</xdr:colOff>
      <xdr:row>52</xdr:row>
      <xdr:rowOff>14720</xdr:rowOff>
    </xdr:to>
    <xdr:graphicFrame macro="">
      <xdr:nvGraphicFramePr>
        <xdr:cNvPr id="14964241" name="Chart 3">
          <a:extLst>
            <a:ext uri="{FF2B5EF4-FFF2-40B4-BE49-F238E27FC236}">
              <a16:creationId xmlns:a16="http://schemas.microsoft.com/office/drawing/2014/main" id="{00000000-0008-0000-0000-0000115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773430</xdr:colOff>
      <xdr:row>102</xdr:row>
      <xdr:rowOff>190500</xdr:rowOff>
    </xdr:to>
    <xdr:sp macro="" textlink="">
      <xdr:nvSpPr>
        <xdr:cNvPr id="14964242" name="Text Box 4">
          <a:extLst>
            <a:ext uri="{FF2B5EF4-FFF2-40B4-BE49-F238E27FC236}">
              <a16:creationId xmlns:a16="http://schemas.microsoft.com/office/drawing/2014/main" id="{00000000-0008-0000-0000-00001256E400}"/>
            </a:ext>
          </a:extLst>
        </xdr:cNvPr>
        <xdr:cNvSpPr txBox="1">
          <a:spLocks noChangeArrowheads="1"/>
        </xdr:cNvSpPr>
      </xdr:nvSpPr>
      <xdr:spPr bwMode="auto">
        <a:xfrm>
          <a:off x="69532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112569</xdr:colOff>
      <xdr:row>21</xdr:row>
      <xdr:rowOff>87458</xdr:rowOff>
    </xdr:from>
    <xdr:to>
      <xdr:col>9</xdr:col>
      <xdr:colOff>93519</xdr:colOff>
      <xdr:row>25</xdr:row>
      <xdr:rowOff>68408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065569" y="4396222"/>
          <a:ext cx="1297132" cy="590550"/>
        </a:xfrm>
        <a:prstGeom prst="borderCallout1">
          <a:avLst>
            <a:gd name="adj1" fmla="val 12194"/>
            <a:gd name="adj2" fmla="val -8931"/>
            <a:gd name="adj3" fmla="val 15128"/>
            <a:gd name="adj4" fmla="val -1569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27384</xdr:colOff>
      <xdr:row>36</xdr:row>
      <xdr:rowOff>132377</xdr:rowOff>
    </xdr:from>
    <xdr:to>
      <xdr:col>9</xdr:col>
      <xdr:colOff>141684</xdr:colOff>
      <xdr:row>41</xdr:row>
      <xdr:rowOff>18077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4980384" y="6727141"/>
          <a:ext cx="1430482" cy="647700"/>
        </a:xfrm>
        <a:prstGeom prst="borderCallout1">
          <a:avLst>
            <a:gd name="adj1" fmla="val 18519"/>
            <a:gd name="adj2" fmla="val -8694"/>
            <a:gd name="adj3" fmla="val 25368"/>
            <a:gd name="adj4" fmla="val -1135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521970</xdr:colOff>
      <xdr:row>88</xdr:row>
      <xdr:rowOff>179070</xdr:rowOff>
    </xdr:to>
    <xdr:sp macro="" textlink="">
      <xdr:nvSpPr>
        <xdr:cNvPr id="14964245" name="Text Box 7">
          <a:extLst>
            <a:ext uri="{FF2B5EF4-FFF2-40B4-BE49-F238E27FC236}">
              <a16:creationId xmlns:a16="http://schemas.microsoft.com/office/drawing/2014/main" id="{00000000-0008-0000-0000-00001556E400}"/>
            </a:ext>
          </a:extLst>
        </xdr:cNvPr>
        <xdr:cNvSpPr txBox="1">
          <a:spLocks noChangeArrowheads="1"/>
        </xdr:cNvSpPr>
      </xdr:nvSpPr>
      <xdr:spPr bwMode="auto">
        <a:xfrm>
          <a:off x="3648075" y="14068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496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7268825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7268825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521970</xdr:colOff>
      <xdr:row>88</xdr:row>
      <xdr:rowOff>190500</xdr:rowOff>
    </xdr:to>
    <xdr:sp macro="" textlink="">
      <xdr:nvSpPr>
        <xdr:cNvPr id="14964249" name="Text Box 16">
          <a:extLst>
            <a:ext uri="{FF2B5EF4-FFF2-40B4-BE49-F238E27FC236}">
              <a16:creationId xmlns:a16="http://schemas.microsoft.com/office/drawing/2014/main" id="{00000000-0008-0000-0000-00001956E400}"/>
            </a:ext>
          </a:extLst>
        </xdr:cNvPr>
        <xdr:cNvSpPr txBox="1">
          <a:spLocks noChangeArrowheads="1"/>
        </xdr:cNvSpPr>
      </xdr:nvSpPr>
      <xdr:spPr bwMode="auto">
        <a:xfrm>
          <a:off x="3648075" y="14077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773430</xdr:colOff>
      <xdr:row>102</xdr:row>
      <xdr:rowOff>190500</xdr:rowOff>
    </xdr:to>
    <xdr:sp macro="" textlink="">
      <xdr:nvSpPr>
        <xdr:cNvPr id="14964250" name="Text Box 17">
          <a:extLst>
            <a:ext uri="{FF2B5EF4-FFF2-40B4-BE49-F238E27FC236}">
              <a16:creationId xmlns:a16="http://schemas.microsoft.com/office/drawing/2014/main" id="{00000000-0008-0000-0000-00001A56E400}"/>
            </a:ext>
          </a:extLst>
        </xdr:cNvPr>
        <xdr:cNvSpPr txBox="1">
          <a:spLocks noChangeArrowheads="1"/>
        </xdr:cNvSpPr>
      </xdr:nvSpPr>
      <xdr:spPr bwMode="auto">
        <a:xfrm>
          <a:off x="69532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773430</xdr:colOff>
      <xdr:row>102</xdr:row>
      <xdr:rowOff>190500</xdr:rowOff>
    </xdr:to>
    <xdr:sp macro="" textlink="">
      <xdr:nvSpPr>
        <xdr:cNvPr id="14964251" name="Text Box 18">
          <a:extLst>
            <a:ext uri="{FF2B5EF4-FFF2-40B4-BE49-F238E27FC236}">
              <a16:creationId xmlns:a16="http://schemas.microsoft.com/office/drawing/2014/main" id="{00000000-0008-0000-0000-00001B56E400}"/>
            </a:ext>
          </a:extLst>
        </xdr:cNvPr>
        <xdr:cNvSpPr txBox="1">
          <a:spLocks noChangeArrowheads="1"/>
        </xdr:cNvSpPr>
      </xdr:nvSpPr>
      <xdr:spPr bwMode="auto">
        <a:xfrm>
          <a:off x="69532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773430</xdr:colOff>
      <xdr:row>102</xdr:row>
      <xdr:rowOff>190500</xdr:rowOff>
    </xdr:to>
    <xdr:sp macro="" textlink="">
      <xdr:nvSpPr>
        <xdr:cNvPr id="14964252" name="Text Box 19">
          <a:extLst>
            <a:ext uri="{FF2B5EF4-FFF2-40B4-BE49-F238E27FC236}">
              <a16:creationId xmlns:a16="http://schemas.microsoft.com/office/drawing/2014/main" id="{00000000-0008-0000-0000-00001C56E400}"/>
            </a:ext>
          </a:extLst>
        </xdr:cNvPr>
        <xdr:cNvSpPr txBox="1">
          <a:spLocks noChangeArrowheads="1"/>
        </xdr:cNvSpPr>
      </xdr:nvSpPr>
      <xdr:spPr bwMode="auto">
        <a:xfrm>
          <a:off x="69532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773430</xdr:colOff>
      <xdr:row>102</xdr:row>
      <xdr:rowOff>190500</xdr:rowOff>
    </xdr:to>
    <xdr:sp macro="" textlink="">
      <xdr:nvSpPr>
        <xdr:cNvPr id="14964253" name="Text Box 20">
          <a:extLst>
            <a:ext uri="{FF2B5EF4-FFF2-40B4-BE49-F238E27FC236}">
              <a16:creationId xmlns:a16="http://schemas.microsoft.com/office/drawing/2014/main" id="{00000000-0008-0000-0000-00001D56E400}"/>
            </a:ext>
          </a:extLst>
        </xdr:cNvPr>
        <xdr:cNvSpPr txBox="1">
          <a:spLocks noChangeArrowheads="1"/>
        </xdr:cNvSpPr>
      </xdr:nvSpPr>
      <xdr:spPr bwMode="auto">
        <a:xfrm>
          <a:off x="69532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521970</xdr:colOff>
      <xdr:row>101</xdr:row>
      <xdr:rowOff>190500</xdr:rowOff>
    </xdr:to>
    <xdr:sp macro="" textlink="">
      <xdr:nvSpPr>
        <xdr:cNvPr id="14964254" name="Text Box 21">
          <a:extLst>
            <a:ext uri="{FF2B5EF4-FFF2-40B4-BE49-F238E27FC236}">
              <a16:creationId xmlns:a16="http://schemas.microsoft.com/office/drawing/2014/main" id="{00000000-0008-0000-0000-00001E56E400}"/>
            </a:ext>
          </a:extLst>
        </xdr:cNvPr>
        <xdr:cNvSpPr txBox="1">
          <a:spLocks noChangeArrowheads="1"/>
        </xdr:cNvSpPr>
      </xdr:nvSpPr>
      <xdr:spPr bwMode="auto">
        <a:xfrm>
          <a:off x="364807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521970</xdr:colOff>
      <xdr:row>101</xdr:row>
      <xdr:rowOff>190500</xdr:rowOff>
    </xdr:to>
    <xdr:sp macro="" textlink="">
      <xdr:nvSpPr>
        <xdr:cNvPr id="14964255" name="Text Box 22">
          <a:extLst>
            <a:ext uri="{FF2B5EF4-FFF2-40B4-BE49-F238E27FC236}">
              <a16:creationId xmlns:a16="http://schemas.microsoft.com/office/drawing/2014/main" id="{00000000-0008-0000-0000-00001F56E400}"/>
            </a:ext>
          </a:extLst>
        </xdr:cNvPr>
        <xdr:cNvSpPr txBox="1">
          <a:spLocks noChangeArrowheads="1"/>
        </xdr:cNvSpPr>
      </xdr:nvSpPr>
      <xdr:spPr bwMode="auto">
        <a:xfrm>
          <a:off x="3648075" y="16792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0.93824</cdr:x>
      <cdr:y>0.5308</cdr:y>
    </cdr:from>
    <cdr:to>
      <cdr:x>0.983</cdr:x>
      <cdr:y>0.7529</cdr:y>
    </cdr:to>
    <cdr:sp macro="" textlink="">
      <cdr:nvSpPr>
        <cdr:cNvPr id="11223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0356" y="1346976"/>
          <a:ext cx="261766" cy="561799"/>
        </a:xfrm>
        <a:prstGeom xmlns:a="http://schemas.openxmlformats.org/drawingml/2006/main" prst="upArrow">
          <a:avLst>
            <a:gd name="adj1" fmla="val 50000"/>
            <a:gd name="adj2" fmla="val 536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0.95429</cdr:x>
      <cdr:y>0.21311</cdr:y>
    </cdr:from>
    <cdr:to>
      <cdr:x>0.99086</cdr:x>
      <cdr:y>0.39855</cdr:y>
    </cdr:to>
    <cdr:sp macro="" textlink="">
      <cdr:nvSpPr>
        <cdr:cNvPr id="11233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5194" y="476146"/>
          <a:ext cx="190531" cy="411540"/>
        </a:xfrm>
        <a:prstGeom xmlns:a="http://schemas.openxmlformats.org/drawingml/2006/main" prst="downArrow">
          <a:avLst>
            <a:gd name="adj1" fmla="val 50000"/>
            <a:gd name="adj2" fmla="val 539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0.33897</cdr:y>
    </cdr:from>
    <cdr:to>
      <cdr:x>0.99061</cdr:x>
      <cdr:y>0.51965</cdr:y>
    </cdr:to>
    <cdr:sp macro="" textlink="">
      <cdr:nvSpPr>
        <cdr:cNvPr id="112435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81291"/>
          <a:ext cx="228893" cy="414752"/>
        </a:xfrm>
        <a:prstGeom xmlns:a="http://schemas.openxmlformats.org/drawingml/2006/main" prst="downArrow">
          <a:avLst>
            <a:gd name="adj1" fmla="val 50000"/>
            <a:gd name="adj2" fmla="val 453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68</xdr:row>
      <xdr:rowOff>0</xdr:rowOff>
    </xdr:from>
    <xdr:to>
      <xdr:col>8</xdr:col>
      <xdr:colOff>285750</xdr:colOff>
      <xdr:row>84</xdr:row>
      <xdr:rowOff>142875</xdr:rowOff>
    </xdr:to>
    <xdr:graphicFrame macro="">
      <xdr:nvGraphicFramePr>
        <xdr:cNvPr id="14999055" name="Chart 1">
          <a:extLst>
            <a:ext uri="{FF2B5EF4-FFF2-40B4-BE49-F238E27FC236}">
              <a16:creationId xmlns:a16="http://schemas.microsoft.com/office/drawing/2014/main" id="{00000000-0008-0000-0400-00000FD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</xdr:colOff>
      <xdr:row>20</xdr:row>
      <xdr:rowOff>80010</xdr:rowOff>
    </xdr:from>
    <xdr:to>
      <xdr:col>6</xdr:col>
      <xdr:colOff>550545</xdr:colOff>
      <xdr:row>34</xdr:row>
      <xdr:rowOff>150495</xdr:rowOff>
    </xdr:to>
    <xdr:graphicFrame macro="">
      <xdr:nvGraphicFramePr>
        <xdr:cNvPr id="14999056" name="Chart 2">
          <a:extLst>
            <a:ext uri="{FF2B5EF4-FFF2-40B4-BE49-F238E27FC236}">
              <a16:creationId xmlns:a16="http://schemas.microsoft.com/office/drawing/2014/main" id="{00000000-0008-0000-0400-000010D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35</xdr:row>
      <xdr:rowOff>9525</xdr:rowOff>
    </xdr:from>
    <xdr:to>
      <xdr:col>6</xdr:col>
      <xdr:colOff>504825</xdr:colOff>
      <xdr:row>50</xdr:row>
      <xdr:rowOff>9525</xdr:rowOff>
    </xdr:to>
    <xdr:graphicFrame macro="">
      <xdr:nvGraphicFramePr>
        <xdr:cNvPr id="14999057" name="Chart 3">
          <a:extLst>
            <a:ext uri="{FF2B5EF4-FFF2-40B4-BE49-F238E27FC236}">
              <a16:creationId xmlns:a16="http://schemas.microsoft.com/office/drawing/2014/main" id="{00000000-0008-0000-0400-000011D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14999058" name="Text Box 4">
          <a:extLst>
            <a:ext uri="{FF2B5EF4-FFF2-40B4-BE49-F238E27FC236}">
              <a16:creationId xmlns:a16="http://schemas.microsoft.com/office/drawing/2014/main" id="{00000000-0008-0000-0400-000012DEE4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575310</xdr:colOff>
      <xdr:row>22</xdr:row>
      <xdr:rowOff>13335</xdr:rowOff>
    </xdr:from>
    <xdr:to>
      <xdr:col>9</xdr:col>
      <xdr:colOff>508635</xdr:colOff>
      <xdr:row>26</xdr:row>
      <xdr:rowOff>15240</xdr:rowOff>
    </xdr:to>
    <xdr:sp macro="" textlink="">
      <xdr:nvSpPr>
        <xdr:cNvPr id="1182725" name="AutoShape 5">
          <a:extLst>
            <a:ext uri="{FF2B5EF4-FFF2-40B4-BE49-F238E27FC236}">
              <a16:creationId xmlns:a16="http://schemas.microsoft.com/office/drawing/2014/main" id="{00000000-0008-0000-0400-0000050C1200}"/>
            </a:ext>
          </a:extLst>
        </xdr:cNvPr>
        <xdr:cNvSpPr>
          <a:spLocks/>
        </xdr:cNvSpPr>
      </xdr:nvSpPr>
      <xdr:spPr bwMode="auto">
        <a:xfrm>
          <a:off x="5574030" y="3990975"/>
          <a:ext cx="1304925" cy="611505"/>
        </a:xfrm>
        <a:prstGeom prst="borderCallout1">
          <a:avLst>
            <a:gd name="adj1" fmla="val 12194"/>
            <a:gd name="adj2" fmla="val -8931"/>
            <a:gd name="adj3" fmla="val 10099"/>
            <a:gd name="adj4" fmla="val -235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581025</xdr:colOff>
      <xdr:row>34</xdr:row>
      <xdr:rowOff>57150</xdr:rowOff>
    </xdr:from>
    <xdr:to>
      <xdr:col>8</xdr:col>
      <xdr:colOff>695325</xdr:colOff>
      <xdr:row>38</xdr:row>
      <xdr:rowOff>95250</xdr:rowOff>
    </xdr:to>
    <xdr:sp macro="" textlink="">
      <xdr:nvSpPr>
        <xdr:cNvPr id="1182726" name="AutoShape 6">
          <a:extLst>
            <a:ext uri="{FF2B5EF4-FFF2-40B4-BE49-F238E27FC236}">
              <a16:creationId xmlns:a16="http://schemas.microsoft.com/office/drawing/2014/main" id="{00000000-0008-0000-0400-0000060C1200}"/>
            </a:ext>
          </a:extLst>
        </xdr:cNvPr>
        <xdr:cNvSpPr>
          <a:spLocks/>
        </xdr:cNvSpPr>
      </xdr:nvSpPr>
      <xdr:spPr bwMode="auto">
        <a:xfrm>
          <a:off x="5305425" y="6505575"/>
          <a:ext cx="962025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520700</xdr:colOff>
      <xdr:row>88</xdr:row>
      <xdr:rowOff>177800</xdr:rowOff>
    </xdr:to>
    <xdr:sp macro="" textlink="">
      <xdr:nvSpPr>
        <xdr:cNvPr id="14999061" name="Text Box 7">
          <a:extLst>
            <a:ext uri="{FF2B5EF4-FFF2-40B4-BE49-F238E27FC236}">
              <a16:creationId xmlns:a16="http://schemas.microsoft.com/office/drawing/2014/main" id="{00000000-0008-0000-0400-000015DEE400}"/>
            </a:ext>
          </a:extLst>
        </xdr:cNvPr>
        <xdr:cNvSpPr txBox="1">
          <a:spLocks noChangeArrowheads="1"/>
        </xdr:cNvSpPr>
      </xdr:nvSpPr>
      <xdr:spPr bwMode="auto">
        <a:xfrm>
          <a:off x="3648075" y="1483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1182728" name="Text Box 8">
          <a:extLst>
            <a:ext uri="{FF2B5EF4-FFF2-40B4-BE49-F238E27FC236}">
              <a16:creationId xmlns:a16="http://schemas.microsoft.com/office/drawing/2014/main" id="{00000000-0008-0000-0400-0000080C1200}"/>
            </a:ext>
          </a:extLst>
        </xdr:cNvPr>
        <xdr:cNvSpPr txBox="1">
          <a:spLocks noChangeArrowheads="1"/>
        </xdr:cNvSpPr>
      </xdr:nvSpPr>
      <xdr:spPr bwMode="auto">
        <a:xfrm>
          <a:off x="76200" y="14258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182733" name="Text Box 13">
          <a:extLst>
            <a:ext uri="{FF2B5EF4-FFF2-40B4-BE49-F238E27FC236}">
              <a16:creationId xmlns:a16="http://schemas.microsoft.com/office/drawing/2014/main" id="{00000000-0008-0000-0400-00000D0C1200}"/>
            </a:ext>
          </a:extLst>
        </xdr:cNvPr>
        <xdr:cNvSpPr txBox="1">
          <a:spLocks noChangeArrowheads="1"/>
        </xdr:cNvSpPr>
      </xdr:nvSpPr>
      <xdr:spPr bwMode="auto">
        <a:xfrm>
          <a:off x="457200" y="17402175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82734" name="Text Box 14">
          <a:extLst>
            <a:ext uri="{FF2B5EF4-FFF2-40B4-BE49-F238E27FC236}">
              <a16:creationId xmlns:a16="http://schemas.microsoft.com/office/drawing/2014/main" id="{00000000-0008-0000-0400-00000E0C1200}"/>
            </a:ext>
          </a:extLst>
        </xdr:cNvPr>
        <xdr:cNvSpPr txBox="1">
          <a:spLocks noChangeArrowheads="1"/>
        </xdr:cNvSpPr>
      </xdr:nvSpPr>
      <xdr:spPr bwMode="auto">
        <a:xfrm>
          <a:off x="314325" y="17402175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520700</xdr:colOff>
      <xdr:row>88</xdr:row>
      <xdr:rowOff>190500</xdr:rowOff>
    </xdr:to>
    <xdr:sp macro="" textlink="">
      <xdr:nvSpPr>
        <xdr:cNvPr id="14999065" name="Text Box 16">
          <a:extLst>
            <a:ext uri="{FF2B5EF4-FFF2-40B4-BE49-F238E27FC236}">
              <a16:creationId xmlns:a16="http://schemas.microsoft.com/office/drawing/2014/main" id="{00000000-0008-0000-0400-000019DEE400}"/>
            </a:ext>
          </a:extLst>
        </xdr:cNvPr>
        <xdr:cNvSpPr txBox="1">
          <a:spLocks noChangeArrowheads="1"/>
        </xdr:cNvSpPr>
      </xdr:nvSpPr>
      <xdr:spPr bwMode="auto">
        <a:xfrm>
          <a:off x="3648075" y="14849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14999066" name="Text Box 17">
          <a:extLst>
            <a:ext uri="{FF2B5EF4-FFF2-40B4-BE49-F238E27FC236}">
              <a16:creationId xmlns:a16="http://schemas.microsoft.com/office/drawing/2014/main" id="{00000000-0008-0000-0400-00001ADEE4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14999067" name="Text Box 18">
          <a:extLst>
            <a:ext uri="{FF2B5EF4-FFF2-40B4-BE49-F238E27FC236}">
              <a16:creationId xmlns:a16="http://schemas.microsoft.com/office/drawing/2014/main" id="{00000000-0008-0000-0400-00001BDEE4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14999068" name="Text Box 19">
          <a:extLst>
            <a:ext uri="{FF2B5EF4-FFF2-40B4-BE49-F238E27FC236}">
              <a16:creationId xmlns:a16="http://schemas.microsoft.com/office/drawing/2014/main" id="{00000000-0008-0000-0400-00001CDEE4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190500</xdr:rowOff>
    </xdr:to>
    <xdr:sp macro="" textlink="">
      <xdr:nvSpPr>
        <xdr:cNvPr id="14999069" name="Text Box 20">
          <a:extLst>
            <a:ext uri="{FF2B5EF4-FFF2-40B4-BE49-F238E27FC236}">
              <a16:creationId xmlns:a16="http://schemas.microsoft.com/office/drawing/2014/main" id="{00000000-0008-0000-0400-00001DDEE400}"/>
            </a:ext>
          </a:extLst>
        </xdr:cNvPr>
        <xdr:cNvSpPr txBox="1">
          <a:spLocks noChangeArrowheads="1"/>
        </xdr:cNvSpPr>
      </xdr:nvSpPr>
      <xdr:spPr bwMode="auto">
        <a:xfrm>
          <a:off x="69532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190500</xdr:rowOff>
    </xdr:to>
    <xdr:sp macro="" textlink="">
      <xdr:nvSpPr>
        <xdr:cNvPr id="14999070" name="Text Box 21">
          <a:extLst>
            <a:ext uri="{FF2B5EF4-FFF2-40B4-BE49-F238E27FC236}">
              <a16:creationId xmlns:a16="http://schemas.microsoft.com/office/drawing/2014/main" id="{00000000-0008-0000-0400-00001EDEE4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190500</xdr:rowOff>
    </xdr:to>
    <xdr:sp macro="" textlink="">
      <xdr:nvSpPr>
        <xdr:cNvPr id="14999071" name="Text Box 22">
          <a:extLst>
            <a:ext uri="{FF2B5EF4-FFF2-40B4-BE49-F238E27FC236}">
              <a16:creationId xmlns:a16="http://schemas.microsoft.com/office/drawing/2014/main" id="{00000000-0008-0000-0400-00001FDEE400}"/>
            </a:ext>
          </a:extLst>
        </xdr:cNvPr>
        <xdr:cNvSpPr txBox="1">
          <a:spLocks noChangeArrowheads="1"/>
        </xdr:cNvSpPr>
      </xdr:nvSpPr>
      <xdr:spPr bwMode="auto">
        <a:xfrm>
          <a:off x="3648075" y="17526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0.76169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171450</xdr:colOff>
      <xdr:row>85</xdr:row>
      <xdr:rowOff>85725</xdr:rowOff>
    </xdr:to>
    <xdr:graphicFrame macro="">
      <xdr:nvGraphicFramePr>
        <xdr:cNvPr id="15003337" name="Chart 1">
          <a:extLst>
            <a:ext uri="{FF2B5EF4-FFF2-40B4-BE49-F238E27FC236}">
              <a16:creationId xmlns:a16="http://schemas.microsoft.com/office/drawing/2014/main" id="{00000000-0008-0000-0500-0000C9E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</xdr:colOff>
      <xdr:row>20</xdr:row>
      <xdr:rowOff>89535</xdr:rowOff>
    </xdr:from>
    <xdr:to>
      <xdr:col>6</xdr:col>
      <xdr:colOff>539115</xdr:colOff>
      <xdr:row>35</xdr:row>
      <xdr:rowOff>22860</xdr:rowOff>
    </xdr:to>
    <xdr:graphicFrame macro="">
      <xdr:nvGraphicFramePr>
        <xdr:cNvPr id="15003338" name="Chart 2">
          <a:extLst>
            <a:ext uri="{FF2B5EF4-FFF2-40B4-BE49-F238E27FC236}">
              <a16:creationId xmlns:a16="http://schemas.microsoft.com/office/drawing/2014/main" id="{00000000-0008-0000-0500-0000CAE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104775</xdr:rowOff>
    </xdr:from>
    <xdr:to>
      <xdr:col>6</xdr:col>
      <xdr:colOff>523875</xdr:colOff>
      <xdr:row>49</xdr:row>
      <xdr:rowOff>104775</xdr:rowOff>
    </xdr:to>
    <xdr:graphicFrame macro="">
      <xdr:nvGraphicFramePr>
        <xdr:cNvPr id="15003339" name="Chart 3">
          <a:extLst>
            <a:ext uri="{FF2B5EF4-FFF2-40B4-BE49-F238E27FC236}">
              <a16:creationId xmlns:a16="http://schemas.microsoft.com/office/drawing/2014/main" id="{00000000-0008-0000-0500-0000CBEE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40" name="Text Box 5">
          <a:extLst>
            <a:ext uri="{FF2B5EF4-FFF2-40B4-BE49-F238E27FC236}">
              <a16:creationId xmlns:a16="http://schemas.microsoft.com/office/drawing/2014/main" id="{00000000-0008-0000-0500-0000CC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480060</xdr:colOff>
      <xdr:row>21</xdr:row>
      <xdr:rowOff>102870</xdr:rowOff>
    </xdr:from>
    <xdr:to>
      <xdr:col>8</xdr:col>
      <xdr:colOff>523875</xdr:colOff>
      <xdr:row>24</xdr:row>
      <xdr:rowOff>131445</xdr:rowOff>
    </xdr:to>
    <xdr:sp macro="" textlink="">
      <xdr:nvSpPr>
        <xdr:cNvPr id="416774" name="AutoShape 6">
          <a:extLst>
            <a:ext uri="{FF2B5EF4-FFF2-40B4-BE49-F238E27FC236}">
              <a16:creationId xmlns:a16="http://schemas.microsoft.com/office/drawing/2014/main" id="{00000000-0008-0000-0500-0000065C0600}"/>
            </a:ext>
          </a:extLst>
        </xdr:cNvPr>
        <xdr:cNvSpPr>
          <a:spLocks/>
        </xdr:cNvSpPr>
      </xdr:nvSpPr>
      <xdr:spPr bwMode="auto">
        <a:xfrm>
          <a:off x="4785360" y="3905250"/>
          <a:ext cx="1369695" cy="485775"/>
        </a:xfrm>
        <a:prstGeom prst="borderCallout1">
          <a:avLst>
            <a:gd name="adj1" fmla="val 12194"/>
            <a:gd name="adj2" fmla="val -8931"/>
            <a:gd name="adj3" fmla="val 20182"/>
            <a:gd name="adj4" fmla="val -1382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666750</xdr:colOff>
      <xdr:row>34</xdr:row>
      <xdr:rowOff>104775</xdr:rowOff>
    </xdr:from>
    <xdr:to>
      <xdr:col>9</xdr:col>
      <xdr:colOff>19050</xdr:colOff>
      <xdr:row>37</xdr:row>
      <xdr:rowOff>28575</xdr:rowOff>
    </xdr:to>
    <xdr:sp macro="" textlink="">
      <xdr:nvSpPr>
        <xdr:cNvPr id="416775" name="AutoShape 7">
          <a:extLst>
            <a:ext uri="{FF2B5EF4-FFF2-40B4-BE49-F238E27FC236}">
              <a16:creationId xmlns:a16="http://schemas.microsoft.com/office/drawing/2014/main" id="{00000000-0008-0000-0500-0000075C0600}"/>
            </a:ext>
          </a:extLst>
        </xdr:cNvPr>
        <xdr:cNvSpPr>
          <a:spLocks/>
        </xdr:cNvSpPr>
      </xdr:nvSpPr>
      <xdr:spPr bwMode="auto">
        <a:xfrm>
          <a:off x="5391150" y="6057900"/>
          <a:ext cx="1571625" cy="381000"/>
        </a:xfrm>
        <a:prstGeom prst="borderCallout1">
          <a:avLst>
            <a:gd name="adj1" fmla="val 18519"/>
            <a:gd name="adj2" fmla="val -8694"/>
            <a:gd name="adj3" fmla="val 18273"/>
            <a:gd name="adj4" fmla="val -1781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5003343" name="Text Box 8">
          <a:extLst>
            <a:ext uri="{FF2B5EF4-FFF2-40B4-BE49-F238E27FC236}">
              <a16:creationId xmlns:a16="http://schemas.microsoft.com/office/drawing/2014/main" id="{00000000-0008-0000-0500-0000CFEEE400}"/>
            </a:ext>
          </a:extLst>
        </xdr:cNvPr>
        <xdr:cNvSpPr txBox="1">
          <a:spLocks noChangeArrowheads="1"/>
        </xdr:cNvSpPr>
      </xdr:nvSpPr>
      <xdr:spPr bwMode="auto">
        <a:xfrm>
          <a:off x="3648075" y="14487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84</xdr:row>
      <xdr:rowOff>66675</xdr:rowOff>
    </xdr:from>
    <xdr:ext cx="1445763" cy="159873"/>
    <xdr:sp macro="" textlink="">
      <xdr:nvSpPr>
        <xdr:cNvPr id="416777" name="Text Box 9">
          <a:extLst>
            <a:ext uri="{FF2B5EF4-FFF2-40B4-BE49-F238E27FC236}">
              <a16:creationId xmlns:a16="http://schemas.microsoft.com/office/drawing/2014/main" id="{00000000-0008-0000-0500-0000095C0600}"/>
            </a:ext>
          </a:extLst>
        </xdr:cNvPr>
        <xdr:cNvSpPr txBox="1">
          <a:spLocks noChangeArrowheads="1"/>
        </xdr:cNvSpPr>
      </xdr:nvSpPr>
      <xdr:spPr bwMode="auto">
        <a:xfrm>
          <a:off x="95250" y="137350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419100</xdr:colOff>
      <xdr:row>102</xdr:row>
      <xdr:rowOff>0</xdr:rowOff>
    </xdr:from>
    <xdr:to>
      <xdr:col>0</xdr:col>
      <xdr:colOff>762000</xdr:colOff>
      <xdr:row>102</xdr:row>
      <xdr:rowOff>0</xdr:rowOff>
    </xdr:to>
    <xdr:sp macro="" textlink="">
      <xdr:nvSpPr>
        <xdr:cNvPr id="416786" name="Text Box 18">
          <a:extLst>
            <a:ext uri="{FF2B5EF4-FFF2-40B4-BE49-F238E27FC236}">
              <a16:creationId xmlns:a16="http://schemas.microsoft.com/office/drawing/2014/main" id="{00000000-0008-0000-0500-0000125C0600}"/>
            </a:ext>
          </a:extLst>
        </xdr:cNvPr>
        <xdr:cNvSpPr txBox="1">
          <a:spLocks noChangeArrowheads="1"/>
        </xdr:cNvSpPr>
      </xdr:nvSpPr>
      <xdr:spPr bwMode="auto">
        <a:xfrm>
          <a:off x="419100" y="17649825"/>
          <a:ext cx="3429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5003346" name="Text Box 19">
          <a:extLst>
            <a:ext uri="{FF2B5EF4-FFF2-40B4-BE49-F238E27FC236}">
              <a16:creationId xmlns:a16="http://schemas.microsoft.com/office/drawing/2014/main" id="{00000000-0008-0000-0500-0000D2EEE400}"/>
            </a:ext>
          </a:extLst>
        </xdr:cNvPr>
        <xdr:cNvSpPr txBox="1">
          <a:spLocks noChangeArrowheads="1"/>
        </xdr:cNvSpPr>
      </xdr:nvSpPr>
      <xdr:spPr bwMode="auto">
        <a:xfrm>
          <a:off x="3648075" y="14487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47" name="Text Box 21">
          <a:extLst>
            <a:ext uri="{FF2B5EF4-FFF2-40B4-BE49-F238E27FC236}">
              <a16:creationId xmlns:a16="http://schemas.microsoft.com/office/drawing/2014/main" id="{00000000-0008-0000-0500-0000D3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114300</xdr:rowOff>
    </xdr:from>
    <xdr:to>
      <xdr:col>0</xdr:col>
      <xdr:colOff>771525</xdr:colOff>
      <xdr:row>103</xdr:row>
      <xdr:rowOff>66675</xdr:rowOff>
    </xdr:to>
    <xdr:sp macro="" textlink="">
      <xdr:nvSpPr>
        <xdr:cNvPr id="15003348" name="Text Box 22">
          <a:extLst>
            <a:ext uri="{FF2B5EF4-FFF2-40B4-BE49-F238E27FC236}">
              <a16:creationId xmlns:a16="http://schemas.microsoft.com/office/drawing/2014/main" id="{00000000-0008-0000-0500-0000D4EEE4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49" name="Text Box 23">
          <a:extLst>
            <a:ext uri="{FF2B5EF4-FFF2-40B4-BE49-F238E27FC236}">
              <a16:creationId xmlns:a16="http://schemas.microsoft.com/office/drawing/2014/main" id="{00000000-0008-0000-0500-0000D5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114300</xdr:rowOff>
    </xdr:from>
    <xdr:to>
      <xdr:col>0</xdr:col>
      <xdr:colOff>771525</xdr:colOff>
      <xdr:row>103</xdr:row>
      <xdr:rowOff>66675</xdr:rowOff>
    </xdr:to>
    <xdr:sp macro="" textlink="">
      <xdr:nvSpPr>
        <xdr:cNvPr id="15003350" name="Text Box 24">
          <a:extLst>
            <a:ext uri="{FF2B5EF4-FFF2-40B4-BE49-F238E27FC236}">
              <a16:creationId xmlns:a16="http://schemas.microsoft.com/office/drawing/2014/main" id="{00000000-0008-0000-0500-0000D6EEE4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1" name="Text Box 25">
          <a:extLst>
            <a:ext uri="{FF2B5EF4-FFF2-40B4-BE49-F238E27FC236}">
              <a16:creationId xmlns:a16="http://schemas.microsoft.com/office/drawing/2014/main" id="{00000000-0008-0000-0500-0000D7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2" name="Text Box 26">
          <a:extLst>
            <a:ext uri="{FF2B5EF4-FFF2-40B4-BE49-F238E27FC236}">
              <a16:creationId xmlns:a16="http://schemas.microsoft.com/office/drawing/2014/main" id="{00000000-0008-0000-0500-0000D8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3" name="Text Box 27">
          <a:extLst>
            <a:ext uri="{FF2B5EF4-FFF2-40B4-BE49-F238E27FC236}">
              <a16:creationId xmlns:a16="http://schemas.microsoft.com/office/drawing/2014/main" id="{00000000-0008-0000-0500-0000D9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4" name="Text Box 28">
          <a:extLst>
            <a:ext uri="{FF2B5EF4-FFF2-40B4-BE49-F238E27FC236}">
              <a16:creationId xmlns:a16="http://schemas.microsoft.com/office/drawing/2014/main" id="{00000000-0008-0000-0500-0000DA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5" name="Text Box 29">
          <a:extLst>
            <a:ext uri="{FF2B5EF4-FFF2-40B4-BE49-F238E27FC236}">
              <a16:creationId xmlns:a16="http://schemas.microsoft.com/office/drawing/2014/main" id="{00000000-0008-0000-0500-0000DB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6" name="Text Box 30">
          <a:extLst>
            <a:ext uri="{FF2B5EF4-FFF2-40B4-BE49-F238E27FC236}">
              <a16:creationId xmlns:a16="http://schemas.microsoft.com/office/drawing/2014/main" id="{00000000-0008-0000-0500-0000DC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5003357" name="Text Box 31">
          <a:extLst>
            <a:ext uri="{FF2B5EF4-FFF2-40B4-BE49-F238E27FC236}">
              <a16:creationId xmlns:a16="http://schemas.microsoft.com/office/drawing/2014/main" id="{00000000-0008-0000-0500-0000DDEEE400}"/>
            </a:ext>
          </a:extLst>
        </xdr:cNvPr>
        <xdr:cNvSpPr txBox="1">
          <a:spLocks noChangeArrowheads="1"/>
        </xdr:cNvSpPr>
      </xdr:nvSpPr>
      <xdr:spPr bwMode="auto">
        <a:xfrm>
          <a:off x="69532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15003358" name="Text Box 32">
          <a:extLst>
            <a:ext uri="{FF2B5EF4-FFF2-40B4-BE49-F238E27FC236}">
              <a16:creationId xmlns:a16="http://schemas.microsoft.com/office/drawing/2014/main" id="{00000000-0008-0000-0500-0000DEEEE400}"/>
            </a:ext>
          </a:extLst>
        </xdr:cNvPr>
        <xdr:cNvSpPr txBox="1">
          <a:spLocks noChangeArrowheads="1"/>
        </xdr:cNvSpPr>
      </xdr:nvSpPr>
      <xdr:spPr bwMode="auto">
        <a:xfrm>
          <a:off x="364807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15003359" name="Text Box 33">
          <a:extLst>
            <a:ext uri="{FF2B5EF4-FFF2-40B4-BE49-F238E27FC236}">
              <a16:creationId xmlns:a16="http://schemas.microsoft.com/office/drawing/2014/main" id="{00000000-0008-0000-0500-0000DFEEE400}"/>
            </a:ext>
          </a:extLst>
        </xdr:cNvPr>
        <xdr:cNvSpPr txBox="1">
          <a:spLocks noChangeArrowheads="1"/>
        </xdr:cNvSpPr>
      </xdr:nvSpPr>
      <xdr:spPr bwMode="auto">
        <a:xfrm>
          <a:off x="3648075" y="17202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0.93739</cdr:x>
      <cdr:y>0.52223</cdr:y>
    </cdr:from>
    <cdr:to>
      <cdr:x>0.98238</cdr:x>
      <cdr:y>0.74072</cdr:y>
    </cdr:to>
    <cdr:sp macro="" textlink="">
      <cdr:nvSpPr>
        <cdr:cNvPr id="417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6054" y="1494895"/>
          <a:ext cx="258846" cy="622956"/>
        </a:xfrm>
        <a:prstGeom xmlns:a="http://schemas.openxmlformats.org/drawingml/2006/main" prst="upArrow">
          <a:avLst>
            <a:gd name="adj1" fmla="val 50000"/>
            <a:gd name="adj2" fmla="val 601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0.94325</cdr:x>
      <cdr:y>0.3026</cdr:y>
    </cdr:from>
    <cdr:to>
      <cdr:x>0.98718</cdr:x>
      <cdr:y>0.46937</cdr:y>
    </cdr:to>
    <cdr:sp macro="" textlink="">
      <cdr:nvSpPr>
        <cdr:cNvPr id="4188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74747"/>
          <a:ext cx="228893" cy="370120"/>
        </a:xfrm>
        <a:prstGeom xmlns:a="http://schemas.openxmlformats.org/drawingml/2006/main" prst="downArrow">
          <a:avLst>
            <a:gd name="adj1" fmla="val 50000"/>
            <a:gd name="adj2" fmla="val 404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0.94325</cdr:x>
      <cdr:y>0.34616</cdr:y>
    </cdr:from>
    <cdr:to>
      <cdr:x>0.98718</cdr:x>
      <cdr:y>0.50407</cdr:y>
    </cdr:to>
    <cdr:sp macro="" textlink="">
      <cdr:nvSpPr>
        <cdr:cNvPr id="4198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797793"/>
          <a:ext cx="228893" cy="362496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57149</xdr:rowOff>
    </xdr:from>
    <xdr:to>
      <xdr:col>8</xdr:col>
      <xdr:colOff>276225</xdr:colOff>
      <xdr:row>89</xdr:row>
      <xdr:rowOff>114299</xdr:rowOff>
    </xdr:to>
    <xdr:graphicFrame macro="">
      <xdr:nvGraphicFramePr>
        <xdr:cNvPr id="16657519" name="Chart 1">
          <a:extLst>
            <a:ext uri="{FF2B5EF4-FFF2-40B4-BE49-F238E27FC236}">
              <a16:creationId xmlns:a16="http://schemas.microsoft.com/office/drawing/2014/main" id="{00000000-0008-0000-0600-00006F2C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89535</xdr:colOff>
      <xdr:row>20</xdr:row>
      <xdr:rowOff>129540</xdr:rowOff>
    </xdr:from>
    <xdr:to>
      <xdr:col>8</xdr:col>
      <xdr:colOff>222885</xdr:colOff>
      <xdr:row>36</xdr:row>
      <xdr:rowOff>81915</xdr:rowOff>
    </xdr:to>
    <xdr:graphicFrame macro="">
      <xdr:nvGraphicFramePr>
        <xdr:cNvPr id="16657520" name="Chart 2">
          <a:extLst>
            <a:ext uri="{FF2B5EF4-FFF2-40B4-BE49-F238E27FC236}">
              <a16:creationId xmlns:a16="http://schemas.microsoft.com/office/drawing/2014/main" id="{00000000-0008-0000-0600-0000702C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104774</xdr:colOff>
      <xdr:row>36</xdr:row>
      <xdr:rowOff>66675</xdr:rowOff>
    </xdr:from>
    <xdr:to>
      <xdr:col>8</xdr:col>
      <xdr:colOff>238125</xdr:colOff>
      <xdr:row>52</xdr:row>
      <xdr:rowOff>38101</xdr:rowOff>
    </xdr:to>
    <xdr:graphicFrame macro="">
      <xdr:nvGraphicFramePr>
        <xdr:cNvPr id="16657521" name="Chart 3">
          <a:extLst>
            <a:ext uri="{FF2B5EF4-FFF2-40B4-BE49-F238E27FC236}">
              <a16:creationId xmlns:a16="http://schemas.microsoft.com/office/drawing/2014/main" id="{00000000-0008-0000-0600-0000712C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110</xdr:row>
      <xdr:rowOff>114300</xdr:rowOff>
    </xdr:from>
    <xdr:to>
      <xdr:col>0</xdr:col>
      <xdr:colOff>768350</xdr:colOff>
      <xdr:row>112</xdr:row>
      <xdr:rowOff>0</xdr:rowOff>
    </xdr:to>
    <xdr:sp macro="" textlink="">
      <xdr:nvSpPr>
        <xdr:cNvPr id="16657522" name="Text Box 5">
          <a:extLst>
            <a:ext uri="{FF2B5EF4-FFF2-40B4-BE49-F238E27FC236}">
              <a16:creationId xmlns:a16="http://schemas.microsoft.com/office/drawing/2014/main" id="{00000000-0008-0000-0600-0000722CFE00}"/>
            </a:ext>
          </a:extLst>
        </xdr:cNvPr>
        <xdr:cNvSpPr txBox="1">
          <a:spLocks noChangeArrowheads="1"/>
        </xdr:cNvSpPr>
      </xdr:nvSpPr>
      <xdr:spPr bwMode="auto">
        <a:xfrm>
          <a:off x="609600" y="18478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200025</xdr:colOff>
      <xdr:row>21</xdr:row>
      <xdr:rowOff>24765</xdr:rowOff>
    </xdr:from>
    <xdr:to>
      <xdr:col>11</xdr:col>
      <xdr:colOff>104775</xdr:colOff>
      <xdr:row>24</xdr:row>
      <xdr:rowOff>148590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/>
        </xdr:cNvSpPr>
      </xdr:nvSpPr>
      <xdr:spPr bwMode="auto">
        <a:xfrm>
          <a:off x="5579745" y="4017645"/>
          <a:ext cx="1893570" cy="581025"/>
        </a:xfrm>
        <a:prstGeom prst="borderCallout1">
          <a:avLst>
            <a:gd name="adj1" fmla="val 12194"/>
            <a:gd name="adj2" fmla="val -8931"/>
            <a:gd name="adj3" fmla="val 23163"/>
            <a:gd name="adj4" fmla="val -9382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trips that are Single Occupancy Vehicle (SOV) trips</a:t>
          </a:r>
          <a:endParaRPr lang="en-US" sz="900">
            <a:effectLst/>
          </a:endParaRPr>
        </a:p>
      </xdr:txBody>
    </xdr:sp>
    <xdr:clientData/>
  </xdr:twoCellAnchor>
  <xdr:twoCellAnchor>
    <xdr:from>
      <xdr:col>8</xdr:col>
      <xdr:colOff>371474</xdr:colOff>
      <xdr:row>36</xdr:row>
      <xdr:rowOff>133349</xdr:rowOff>
    </xdr:from>
    <xdr:to>
      <xdr:col>10</xdr:col>
      <xdr:colOff>571500</xdr:colOff>
      <xdr:row>40</xdr:row>
      <xdr:rowOff>80366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/>
        </xdr:cNvSpPr>
      </xdr:nvSpPr>
      <xdr:spPr bwMode="auto">
        <a:xfrm>
          <a:off x="6248399" y="6943724"/>
          <a:ext cx="1619251" cy="556617"/>
        </a:xfrm>
        <a:prstGeom prst="borderCallout1">
          <a:avLst>
            <a:gd name="adj1" fmla="val 18519"/>
            <a:gd name="adj2" fmla="val -8694"/>
            <a:gd name="adj3" fmla="val 29529"/>
            <a:gd name="adj4" fmla="val -7542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miles that are SOV miles</a:t>
          </a:r>
          <a:endParaRPr lang="en-US" sz="900">
            <a:effectLst/>
          </a:endParaRPr>
        </a:p>
      </xdr:txBody>
    </xdr:sp>
    <xdr:clientData/>
  </xdr:twoCellAnchor>
  <xdr:twoCellAnchor editAs="oneCell">
    <xdr:from>
      <xdr:col>4</xdr:col>
      <xdr:colOff>447675</xdr:colOff>
      <xdr:row>91</xdr:row>
      <xdr:rowOff>0</xdr:rowOff>
    </xdr:from>
    <xdr:to>
      <xdr:col>4</xdr:col>
      <xdr:colOff>520700</xdr:colOff>
      <xdr:row>91</xdr:row>
      <xdr:rowOff>273050</xdr:rowOff>
    </xdr:to>
    <xdr:sp macro="" textlink="">
      <xdr:nvSpPr>
        <xdr:cNvPr id="16657525" name="Text Box 8">
          <a:extLst>
            <a:ext uri="{FF2B5EF4-FFF2-40B4-BE49-F238E27FC236}">
              <a16:creationId xmlns:a16="http://schemas.microsoft.com/office/drawing/2014/main" id="{00000000-0008-0000-0600-0000752CFE00}"/>
            </a:ext>
          </a:extLst>
        </xdr:cNvPr>
        <xdr:cNvSpPr txBox="1">
          <a:spLocks noChangeArrowheads="1"/>
        </xdr:cNvSpPr>
      </xdr:nvSpPr>
      <xdr:spPr bwMode="auto">
        <a:xfrm>
          <a:off x="2886075" y="146875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47625</xdr:colOff>
      <xdr:row>88</xdr:row>
      <xdr:rowOff>28575</xdr:rowOff>
    </xdr:from>
    <xdr:ext cx="1445763" cy="159873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47625" y="15068550"/>
          <a:ext cx="1445763" cy="15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91</xdr:row>
      <xdr:rowOff>0</xdr:rowOff>
    </xdr:from>
    <xdr:to>
      <xdr:col>4</xdr:col>
      <xdr:colOff>520700</xdr:colOff>
      <xdr:row>91</xdr:row>
      <xdr:rowOff>273050</xdr:rowOff>
    </xdr:to>
    <xdr:sp macro="" textlink="">
      <xdr:nvSpPr>
        <xdr:cNvPr id="16657527" name="Text Box 19">
          <a:extLst>
            <a:ext uri="{FF2B5EF4-FFF2-40B4-BE49-F238E27FC236}">
              <a16:creationId xmlns:a16="http://schemas.microsoft.com/office/drawing/2014/main" id="{00000000-0008-0000-0600-0000772CFE00}"/>
            </a:ext>
          </a:extLst>
        </xdr:cNvPr>
        <xdr:cNvSpPr txBox="1">
          <a:spLocks noChangeArrowheads="1"/>
        </xdr:cNvSpPr>
      </xdr:nvSpPr>
      <xdr:spPr bwMode="auto">
        <a:xfrm>
          <a:off x="2886075" y="1468755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28" name="Text Box 20">
          <a:extLst>
            <a:ext uri="{FF2B5EF4-FFF2-40B4-BE49-F238E27FC236}">
              <a16:creationId xmlns:a16="http://schemas.microsoft.com/office/drawing/2014/main" id="{00000000-0008-0000-0600-000078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114300</xdr:rowOff>
    </xdr:from>
    <xdr:to>
      <xdr:col>0</xdr:col>
      <xdr:colOff>768350</xdr:colOff>
      <xdr:row>107</xdr:row>
      <xdr:rowOff>57150</xdr:rowOff>
    </xdr:to>
    <xdr:sp macro="" textlink="">
      <xdr:nvSpPr>
        <xdr:cNvPr id="16657529" name="Text Box 21">
          <a:extLst>
            <a:ext uri="{FF2B5EF4-FFF2-40B4-BE49-F238E27FC236}">
              <a16:creationId xmlns:a16="http://schemas.microsoft.com/office/drawing/2014/main" id="{00000000-0008-0000-0600-0000792CFE00}"/>
            </a:ext>
          </a:extLst>
        </xdr:cNvPr>
        <xdr:cNvSpPr txBox="1">
          <a:spLocks noChangeArrowheads="1"/>
        </xdr:cNvSpPr>
      </xdr:nvSpPr>
      <xdr:spPr bwMode="auto">
        <a:xfrm>
          <a:off x="609600" y="176117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0" name="Text Box 22">
          <a:extLst>
            <a:ext uri="{FF2B5EF4-FFF2-40B4-BE49-F238E27FC236}">
              <a16:creationId xmlns:a16="http://schemas.microsoft.com/office/drawing/2014/main" id="{00000000-0008-0000-0600-00007A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114300</xdr:rowOff>
    </xdr:from>
    <xdr:to>
      <xdr:col>0</xdr:col>
      <xdr:colOff>768350</xdr:colOff>
      <xdr:row>107</xdr:row>
      <xdr:rowOff>57150</xdr:rowOff>
    </xdr:to>
    <xdr:sp macro="" textlink="">
      <xdr:nvSpPr>
        <xdr:cNvPr id="16657531" name="Text Box 23">
          <a:extLst>
            <a:ext uri="{FF2B5EF4-FFF2-40B4-BE49-F238E27FC236}">
              <a16:creationId xmlns:a16="http://schemas.microsoft.com/office/drawing/2014/main" id="{00000000-0008-0000-0600-00007B2CFE00}"/>
            </a:ext>
          </a:extLst>
        </xdr:cNvPr>
        <xdr:cNvSpPr txBox="1">
          <a:spLocks noChangeArrowheads="1"/>
        </xdr:cNvSpPr>
      </xdr:nvSpPr>
      <xdr:spPr bwMode="auto">
        <a:xfrm>
          <a:off x="609600" y="176117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2" name="Text Box 24">
          <a:extLst>
            <a:ext uri="{FF2B5EF4-FFF2-40B4-BE49-F238E27FC236}">
              <a16:creationId xmlns:a16="http://schemas.microsoft.com/office/drawing/2014/main" id="{00000000-0008-0000-0600-00007C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3" name="Text Box 25">
          <a:extLst>
            <a:ext uri="{FF2B5EF4-FFF2-40B4-BE49-F238E27FC236}">
              <a16:creationId xmlns:a16="http://schemas.microsoft.com/office/drawing/2014/main" id="{00000000-0008-0000-0600-00007D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4" name="Text Box 26">
          <a:extLst>
            <a:ext uri="{FF2B5EF4-FFF2-40B4-BE49-F238E27FC236}">
              <a16:creationId xmlns:a16="http://schemas.microsoft.com/office/drawing/2014/main" id="{00000000-0008-0000-0600-00007E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5" name="Text Box 27">
          <a:extLst>
            <a:ext uri="{FF2B5EF4-FFF2-40B4-BE49-F238E27FC236}">
              <a16:creationId xmlns:a16="http://schemas.microsoft.com/office/drawing/2014/main" id="{00000000-0008-0000-0600-00007F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6" name="Text Box 28">
          <a:extLst>
            <a:ext uri="{FF2B5EF4-FFF2-40B4-BE49-F238E27FC236}">
              <a16:creationId xmlns:a16="http://schemas.microsoft.com/office/drawing/2014/main" id="{00000000-0008-0000-0600-000080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7" name="Text Box 29">
          <a:extLst>
            <a:ext uri="{FF2B5EF4-FFF2-40B4-BE49-F238E27FC236}">
              <a16:creationId xmlns:a16="http://schemas.microsoft.com/office/drawing/2014/main" id="{00000000-0008-0000-0600-000081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106</xdr:row>
      <xdr:rowOff>114300</xdr:rowOff>
    </xdr:to>
    <xdr:sp macro="" textlink="">
      <xdr:nvSpPr>
        <xdr:cNvPr id="16657538" name="Text Box 30">
          <a:extLst>
            <a:ext uri="{FF2B5EF4-FFF2-40B4-BE49-F238E27FC236}">
              <a16:creationId xmlns:a16="http://schemas.microsoft.com/office/drawing/2014/main" id="{00000000-0008-0000-0600-0000822CFE00}"/>
            </a:ext>
          </a:extLst>
        </xdr:cNvPr>
        <xdr:cNvSpPr txBox="1">
          <a:spLocks noChangeArrowheads="1"/>
        </xdr:cNvSpPr>
      </xdr:nvSpPr>
      <xdr:spPr bwMode="auto">
        <a:xfrm>
          <a:off x="609600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520700</xdr:colOff>
      <xdr:row>105</xdr:row>
      <xdr:rowOff>38100</xdr:rowOff>
    </xdr:to>
    <xdr:sp macro="" textlink="">
      <xdr:nvSpPr>
        <xdr:cNvPr id="16657539" name="Text Box 31">
          <a:extLst>
            <a:ext uri="{FF2B5EF4-FFF2-40B4-BE49-F238E27FC236}">
              <a16:creationId xmlns:a16="http://schemas.microsoft.com/office/drawing/2014/main" id="{00000000-0008-0000-0600-0000832CFE00}"/>
            </a:ext>
          </a:extLst>
        </xdr:cNvPr>
        <xdr:cNvSpPr txBox="1">
          <a:spLocks noChangeArrowheads="1"/>
        </xdr:cNvSpPr>
      </xdr:nvSpPr>
      <xdr:spPr bwMode="auto">
        <a:xfrm>
          <a:off x="2886075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520700</xdr:colOff>
      <xdr:row>105</xdr:row>
      <xdr:rowOff>38100</xdr:rowOff>
    </xdr:to>
    <xdr:sp macro="" textlink="">
      <xdr:nvSpPr>
        <xdr:cNvPr id="16657540" name="Text Box 32">
          <a:extLst>
            <a:ext uri="{FF2B5EF4-FFF2-40B4-BE49-F238E27FC236}">
              <a16:creationId xmlns:a16="http://schemas.microsoft.com/office/drawing/2014/main" id="{00000000-0008-0000-0600-0000842CFE00}"/>
            </a:ext>
          </a:extLst>
        </xdr:cNvPr>
        <xdr:cNvSpPr txBox="1">
          <a:spLocks noChangeArrowheads="1"/>
        </xdr:cNvSpPr>
      </xdr:nvSpPr>
      <xdr:spPr bwMode="auto">
        <a:xfrm>
          <a:off x="2886075" y="17497425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0.93425</cdr:x>
      <cdr:y>0.46164</cdr:y>
    </cdr:from>
    <cdr:to>
      <cdr:x>0.99179</cdr:x>
      <cdr:y>0.67127</cdr:y>
    </cdr:to>
    <cdr:sp macro="" textlink="">
      <cdr:nvSpPr>
        <cdr:cNvPr id="5519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2505" y="1251783"/>
          <a:ext cx="333770" cy="565785"/>
        </a:xfrm>
        <a:prstGeom xmlns:a="http://schemas.openxmlformats.org/drawingml/2006/main" prst="upArrow">
          <a:avLst>
            <a:gd name="adj1" fmla="val 50000"/>
            <a:gd name="adj2" fmla="val 4237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0.29279</cdr:y>
    </cdr:from>
    <cdr:to>
      <cdr:x>0.98718</cdr:x>
      <cdr:y>0.45861</cdr:y>
    </cdr:to>
    <cdr:sp macro="" textlink="">
      <cdr:nvSpPr>
        <cdr:cNvPr id="5529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52975"/>
          <a:ext cx="228893" cy="367996"/>
        </a:xfrm>
        <a:prstGeom xmlns:a="http://schemas.openxmlformats.org/drawingml/2006/main" prst="downArrow">
          <a:avLst>
            <a:gd name="adj1" fmla="val 50000"/>
            <a:gd name="adj2" fmla="val 4019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0.93809</cdr:x>
      <cdr:y>0.32292</cdr:y>
    </cdr:from>
    <cdr:to>
      <cdr:x>0.98178</cdr:x>
      <cdr:y>0.48227</cdr:y>
    </cdr:to>
    <cdr:sp macro="" textlink="">
      <cdr:nvSpPr>
        <cdr:cNvPr id="55398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0798" y="744437"/>
          <a:ext cx="227614" cy="365795"/>
        </a:xfrm>
        <a:prstGeom xmlns:a="http://schemas.openxmlformats.org/drawingml/2006/main" prst="downArrow">
          <a:avLst>
            <a:gd name="adj1" fmla="val 50000"/>
            <a:gd name="adj2" fmla="val 4017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7</xdr:col>
      <xdr:colOff>238125</xdr:colOff>
      <xdr:row>84</xdr:row>
      <xdr:rowOff>9525</xdr:rowOff>
    </xdr:to>
    <xdr:graphicFrame macro="">
      <xdr:nvGraphicFramePr>
        <xdr:cNvPr id="16437399" name="Chart 1">
          <a:extLst>
            <a:ext uri="{FF2B5EF4-FFF2-40B4-BE49-F238E27FC236}">
              <a16:creationId xmlns:a16="http://schemas.microsoft.com/office/drawing/2014/main" id="{00000000-0008-0000-0700-000097D0F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57150</xdr:rowOff>
    </xdr:from>
    <xdr:to>
      <xdr:col>6</xdr:col>
      <xdr:colOff>476250</xdr:colOff>
      <xdr:row>35</xdr:row>
      <xdr:rowOff>142875</xdr:rowOff>
    </xdr:to>
    <xdr:graphicFrame macro="">
      <xdr:nvGraphicFramePr>
        <xdr:cNvPr id="16437400" name="Chart 2">
          <a:extLst>
            <a:ext uri="{FF2B5EF4-FFF2-40B4-BE49-F238E27FC236}">
              <a16:creationId xmlns:a16="http://schemas.microsoft.com/office/drawing/2014/main" id="{00000000-0008-0000-0700-000098D0F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35</xdr:row>
      <xdr:rowOff>66675</xdr:rowOff>
    </xdr:from>
    <xdr:to>
      <xdr:col>6</xdr:col>
      <xdr:colOff>495300</xdr:colOff>
      <xdr:row>50</xdr:row>
      <xdr:rowOff>66675</xdr:rowOff>
    </xdr:to>
    <xdr:graphicFrame macro="">
      <xdr:nvGraphicFramePr>
        <xdr:cNvPr id="16437401" name="Chart 3">
          <a:extLst>
            <a:ext uri="{FF2B5EF4-FFF2-40B4-BE49-F238E27FC236}">
              <a16:creationId xmlns:a16="http://schemas.microsoft.com/office/drawing/2014/main" id="{00000000-0008-0000-0700-000099D0F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6437402" name="Text Box 4">
          <a:extLst>
            <a:ext uri="{FF2B5EF4-FFF2-40B4-BE49-F238E27FC236}">
              <a16:creationId xmlns:a16="http://schemas.microsoft.com/office/drawing/2014/main" id="{00000000-0008-0000-0700-00009AD0FA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649604</xdr:colOff>
      <xdr:row>22</xdr:row>
      <xdr:rowOff>1905</xdr:rowOff>
    </xdr:from>
    <xdr:to>
      <xdr:col>9</xdr:col>
      <xdr:colOff>201930</xdr:colOff>
      <xdr:row>26</xdr:row>
      <xdr:rowOff>11430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4954904" y="4322445"/>
          <a:ext cx="1632586" cy="619125"/>
        </a:xfrm>
        <a:prstGeom prst="borderCallout1">
          <a:avLst>
            <a:gd name="adj1" fmla="val 12194"/>
            <a:gd name="adj2" fmla="val -8931"/>
            <a:gd name="adj3" fmla="val 22646"/>
            <a:gd name="adj4" fmla="val -110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trips that are Single Occupancy Vehicle (SOV) trips</a:t>
          </a:r>
          <a:endParaRPr lang="en-US" sz="900">
            <a:effectLst/>
          </a:endParaRPr>
        </a:p>
      </xdr:txBody>
    </xdr:sp>
    <xdr:clientData/>
  </xdr:twoCellAnchor>
  <xdr:twoCellAnchor>
    <xdr:from>
      <xdr:col>7</xdr:col>
      <xdr:colOff>152400</xdr:colOff>
      <xdr:row>34</xdr:row>
      <xdr:rowOff>133350</xdr:rowOff>
    </xdr:from>
    <xdr:to>
      <xdr:col>9</xdr:col>
      <xdr:colOff>152400</xdr:colOff>
      <xdr:row>39</xdr:row>
      <xdr:rowOff>19050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/>
        </xdr:cNvSpPr>
      </xdr:nvSpPr>
      <xdr:spPr bwMode="auto">
        <a:xfrm>
          <a:off x="5638800" y="6276975"/>
          <a:ext cx="1524000" cy="647700"/>
        </a:xfrm>
        <a:prstGeom prst="borderCallout1">
          <a:avLst>
            <a:gd name="adj1" fmla="val 18519"/>
            <a:gd name="adj2" fmla="val -8694"/>
            <a:gd name="adj3" fmla="val 30920"/>
            <a:gd name="adj4" fmla="val -122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miles that are SOV miles</a:t>
          </a:r>
          <a:endParaRPr lang="en-US" sz="900">
            <a:effectLst/>
          </a:endParaRPr>
        </a:p>
      </xdr:txBody>
    </xdr:sp>
    <xdr:clientData/>
  </xdr:twoCellAnchor>
  <xdr:twoCellAnchor editAs="oneCell">
    <xdr:from>
      <xdr:col>4</xdr:col>
      <xdr:colOff>447675</xdr:colOff>
      <xdr:row>86</xdr:row>
      <xdr:rowOff>66675</xdr:rowOff>
    </xdr:from>
    <xdr:to>
      <xdr:col>4</xdr:col>
      <xdr:colOff>523875</xdr:colOff>
      <xdr:row>87</xdr:row>
      <xdr:rowOff>180975</xdr:rowOff>
    </xdr:to>
    <xdr:sp macro="" textlink="">
      <xdr:nvSpPr>
        <xdr:cNvPr id="16437405" name="Text Box 7">
          <a:extLst>
            <a:ext uri="{FF2B5EF4-FFF2-40B4-BE49-F238E27FC236}">
              <a16:creationId xmlns:a16="http://schemas.microsoft.com/office/drawing/2014/main" id="{00000000-0008-0000-0700-00009DD0FA00}"/>
            </a:ext>
          </a:extLst>
        </xdr:cNvPr>
        <xdr:cNvSpPr txBox="1">
          <a:spLocks noChangeArrowheads="1"/>
        </xdr:cNvSpPr>
      </xdr:nvSpPr>
      <xdr:spPr bwMode="auto">
        <a:xfrm>
          <a:off x="3648075" y="1387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82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3064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101</xdr:row>
      <xdr:rowOff>0</xdr:rowOff>
    </xdr:from>
    <xdr:to>
      <xdr:col>1</xdr:col>
      <xdr:colOff>209550</xdr:colOff>
      <xdr:row>101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373475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101</xdr:row>
      <xdr:rowOff>0</xdr:rowOff>
    </xdr:from>
    <xdr:to>
      <xdr:col>1</xdr:col>
      <xdr:colOff>9525</xdr:colOff>
      <xdr:row>101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373475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523875</xdr:colOff>
      <xdr:row>87</xdr:row>
      <xdr:rowOff>190500</xdr:rowOff>
    </xdr:to>
    <xdr:sp macro="" textlink="">
      <xdr:nvSpPr>
        <xdr:cNvPr id="16437409" name="Text Box 16">
          <a:extLst>
            <a:ext uri="{FF2B5EF4-FFF2-40B4-BE49-F238E27FC236}">
              <a16:creationId xmlns:a16="http://schemas.microsoft.com/office/drawing/2014/main" id="{00000000-0008-0000-0700-0000A1D0FA00}"/>
            </a:ext>
          </a:extLst>
        </xdr:cNvPr>
        <xdr:cNvSpPr txBox="1">
          <a:spLocks noChangeArrowheads="1"/>
        </xdr:cNvSpPr>
      </xdr:nvSpPr>
      <xdr:spPr bwMode="auto">
        <a:xfrm>
          <a:off x="3648075" y="138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6437410" name="Text Box 17">
          <a:extLst>
            <a:ext uri="{FF2B5EF4-FFF2-40B4-BE49-F238E27FC236}">
              <a16:creationId xmlns:a16="http://schemas.microsoft.com/office/drawing/2014/main" id="{00000000-0008-0000-0700-0000A2D0FA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6437411" name="Text Box 18">
          <a:extLst>
            <a:ext uri="{FF2B5EF4-FFF2-40B4-BE49-F238E27FC236}">
              <a16:creationId xmlns:a16="http://schemas.microsoft.com/office/drawing/2014/main" id="{00000000-0008-0000-0700-0000A3D0FA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6437412" name="Text Box 19">
          <a:extLst>
            <a:ext uri="{FF2B5EF4-FFF2-40B4-BE49-F238E27FC236}">
              <a16:creationId xmlns:a16="http://schemas.microsoft.com/office/drawing/2014/main" id="{00000000-0008-0000-0700-0000A4D0FA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101</xdr:row>
      <xdr:rowOff>190500</xdr:rowOff>
    </xdr:to>
    <xdr:sp macro="" textlink="">
      <xdr:nvSpPr>
        <xdr:cNvPr id="16437413" name="Text Box 20">
          <a:extLst>
            <a:ext uri="{FF2B5EF4-FFF2-40B4-BE49-F238E27FC236}">
              <a16:creationId xmlns:a16="http://schemas.microsoft.com/office/drawing/2014/main" id="{00000000-0008-0000-0700-0000A5D0FA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6437414" name="Text Box 21">
          <a:extLst>
            <a:ext uri="{FF2B5EF4-FFF2-40B4-BE49-F238E27FC236}">
              <a16:creationId xmlns:a16="http://schemas.microsoft.com/office/drawing/2014/main" id="{00000000-0008-0000-0700-0000A6D0FA00}"/>
            </a:ext>
          </a:extLst>
        </xdr:cNvPr>
        <xdr:cNvSpPr txBox="1">
          <a:spLocks noChangeArrowheads="1"/>
        </xdr:cNvSpPr>
      </xdr:nvSpPr>
      <xdr:spPr bwMode="auto">
        <a:xfrm>
          <a:off x="364807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523875</xdr:colOff>
      <xdr:row>100</xdr:row>
      <xdr:rowOff>190500</xdr:rowOff>
    </xdr:to>
    <xdr:sp macro="" textlink="">
      <xdr:nvSpPr>
        <xdr:cNvPr id="16437415" name="Text Box 22">
          <a:extLst>
            <a:ext uri="{FF2B5EF4-FFF2-40B4-BE49-F238E27FC236}">
              <a16:creationId xmlns:a16="http://schemas.microsoft.com/office/drawing/2014/main" id="{00000000-0008-0000-0700-0000A7D0FA00}"/>
            </a:ext>
          </a:extLst>
        </xdr:cNvPr>
        <xdr:cNvSpPr txBox="1">
          <a:spLocks noChangeArrowheads="1"/>
        </xdr:cNvSpPr>
      </xdr:nvSpPr>
      <xdr:spPr bwMode="auto">
        <a:xfrm>
          <a:off x="364807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8</xdr:col>
      <xdr:colOff>238125</xdr:colOff>
      <xdr:row>85</xdr:row>
      <xdr:rowOff>9525</xdr:rowOff>
    </xdr:to>
    <xdr:graphicFrame macro="">
      <xdr:nvGraphicFramePr>
        <xdr:cNvPr id="14859809" name="Chart 1">
          <a:extLst>
            <a:ext uri="{FF2B5EF4-FFF2-40B4-BE49-F238E27FC236}">
              <a16:creationId xmlns:a16="http://schemas.microsoft.com/office/drawing/2014/main" id="{00000000-0008-0000-0900-000021BE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72390</xdr:rowOff>
    </xdr:from>
    <xdr:to>
      <xdr:col>6</xdr:col>
      <xdr:colOff>476250</xdr:colOff>
      <xdr:row>34</xdr:row>
      <xdr:rowOff>140970</xdr:rowOff>
    </xdr:to>
    <xdr:graphicFrame macro="">
      <xdr:nvGraphicFramePr>
        <xdr:cNvPr id="14859810" name="Chart 2">
          <a:extLst>
            <a:ext uri="{FF2B5EF4-FFF2-40B4-BE49-F238E27FC236}">
              <a16:creationId xmlns:a16="http://schemas.microsoft.com/office/drawing/2014/main" id="{00000000-0008-0000-0900-000022BE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35</xdr:row>
      <xdr:rowOff>9525</xdr:rowOff>
    </xdr:from>
    <xdr:to>
      <xdr:col>6</xdr:col>
      <xdr:colOff>504825</xdr:colOff>
      <xdr:row>50</xdr:row>
      <xdr:rowOff>9525</xdr:rowOff>
    </xdr:to>
    <xdr:graphicFrame macro="">
      <xdr:nvGraphicFramePr>
        <xdr:cNvPr id="14859811" name="Chart 3">
          <a:extLst>
            <a:ext uri="{FF2B5EF4-FFF2-40B4-BE49-F238E27FC236}">
              <a16:creationId xmlns:a16="http://schemas.microsoft.com/office/drawing/2014/main" id="{00000000-0008-0000-0900-000023BE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777240</xdr:colOff>
      <xdr:row>102</xdr:row>
      <xdr:rowOff>190500</xdr:rowOff>
    </xdr:to>
    <xdr:sp macro="" textlink="">
      <xdr:nvSpPr>
        <xdr:cNvPr id="14859812" name="Text Box 4">
          <a:extLst>
            <a:ext uri="{FF2B5EF4-FFF2-40B4-BE49-F238E27FC236}">
              <a16:creationId xmlns:a16="http://schemas.microsoft.com/office/drawing/2014/main" id="{00000000-0008-0000-0900-000024BEE200}"/>
            </a:ext>
          </a:extLst>
        </xdr:cNvPr>
        <xdr:cNvSpPr txBox="1">
          <a:spLocks noChangeArrowheads="1"/>
        </xdr:cNvSpPr>
      </xdr:nvSpPr>
      <xdr:spPr bwMode="auto">
        <a:xfrm>
          <a:off x="69532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234315</xdr:colOff>
      <xdr:row>22</xdr:row>
      <xdr:rowOff>11430</xdr:rowOff>
    </xdr:from>
    <xdr:to>
      <xdr:col>10</xdr:col>
      <xdr:colOff>434340</xdr:colOff>
      <xdr:row>26</xdr:row>
      <xdr:rowOff>99060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/>
        </xdr:cNvSpPr>
      </xdr:nvSpPr>
      <xdr:spPr bwMode="auto">
        <a:xfrm>
          <a:off x="5233035" y="3981450"/>
          <a:ext cx="2280285" cy="697230"/>
        </a:xfrm>
        <a:prstGeom prst="borderCallout1">
          <a:avLst>
            <a:gd name="adj1" fmla="val 12194"/>
            <a:gd name="adj2" fmla="val -8931"/>
            <a:gd name="adj3" fmla="val 9517"/>
            <a:gd name="adj4" fmla="val -1266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trips that are Single Occupancy Vehicle (SOV) trips</a:t>
          </a:r>
          <a:endParaRPr lang="en-US" sz="900">
            <a:effectLst/>
          </a:endParaRPr>
        </a:p>
      </xdr:txBody>
    </xdr:sp>
    <xdr:clientData/>
  </xdr:twoCellAnchor>
  <xdr:twoCellAnchor>
    <xdr:from>
      <xdr:col>6</xdr:col>
      <xdr:colOff>695325</xdr:colOff>
      <xdr:row>35</xdr:row>
      <xdr:rowOff>76200</xdr:rowOff>
    </xdr:from>
    <xdr:to>
      <xdr:col>9</xdr:col>
      <xdr:colOff>342900</xdr:colOff>
      <xdr:row>39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/>
        </xdr:cNvSpPr>
      </xdr:nvSpPr>
      <xdr:spPr bwMode="auto">
        <a:xfrm>
          <a:off x="5419725" y="5819775"/>
          <a:ext cx="1257300" cy="647700"/>
        </a:xfrm>
        <a:prstGeom prst="borderCallout1">
          <a:avLst>
            <a:gd name="adj1" fmla="val 18519"/>
            <a:gd name="adj2" fmla="val -8694"/>
            <a:gd name="adj3" fmla="val 20626"/>
            <a:gd name="adj4" fmla="val -13057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miles that are SOV miles</a:t>
          </a:r>
          <a:endParaRPr lang="en-US" sz="900">
            <a:effectLst/>
          </a:endParaRP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512445</xdr:colOff>
      <xdr:row>88</xdr:row>
      <xdr:rowOff>169545</xdr:rowOff>
    </xdr:to>
    <xdr:sp macro="" textlink="">
      <xdr:nvSpPr>
        <xdr:cNvPr id="14859815" name="Text Box 7">
          <a:extLst>
            <a:ext uri="{FF2B5EF4-FFF2-40B4-BE49-F238E27FC236}">
              <a16:creationId xmlns:a16="http://schemas.microsoft.com/office/drawing/2014/main" id="{00000000-0008-0000-0900-000027BEE200}"/>
            </a:ext>
          </a:extLst>
        </xdr:cNvPr>
        <xdr:cNvSpPr txBox="1">
          <a:spLocks noChangeArrowheads="1"/>
        </xdr:cNvSpPr>
      </xdr:nvSpPr>
      <xdr:spPr bwMode="auto">
        <a:xfrm>
          <a:off x="3648075" y="138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496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554450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554450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512445</xdr:colOff>
      <xdr:row>88</xdr:row>
      <xdr:rowOff>190500</xdr:rowOff>
    </xdr:to>
    <xdr:sp macro="" textlink="">
      <xdr:nvSpPr>
        <xdr:cNvPr id="14859819" name="Text Box 16">
          <a:extLst>
            <a:ext uri="{FF2B5EF4-FFF2-40B4-BE49-F238E27FC236}">
              <a16:creationId xmlns:a16="http://schemas.microsoft.com/office/drawing/2014/main" id="{00000000-0008-0000-0900-00002BBEE200}"/>
            </a:ext>
          </a:extLst>
        </xdr:cNvPr>
        <xdr:cNvSpPr txBox="1">
          <a:spLocks noChangeArrowheads="1"/>
        </xdr:cNvSpPr>
      </xdr:nvSpPr>
      <xdr:spPr bwMode="auto">
        <a:xfrm>
          <a:off x="3648075" y="1389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777240</xdr:colOff>
      <xdr:row>102</xdr:row>
      <xdr:rowOff>190500</xdr:rowOff>
    </xdr:to>
    <xdr:sp macro="" textlink="">
      <xdr:nvSpPr>
        <xdr:cNvPr id="14859820" name="Text Box 17">
          <a:extLst>
            <a:ext uri="{FF2B5EF4-FFF2-40B4-BE49-F238E27FC236}">
              <a16:creationId xmlns:a16="http://schemas.microsoft.com/office/drawing/2014/main" id="{00000000-0008-0000-0900-00002CBEE200}"/>
            </a:ext>
          </a:extLst>
        </xdr:cNvPr>
        <xdr:cNvSpPr txBox="1">
          <a:spLocks noChangeArrowheads="1"/>
        </xdr:cNvSpPr>
      </xdr:nvSpPr>
      <xdr:spPr bwMode="auto">
        <a:xfrm>
          <a:off x="69532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777240</xdr:colOff>
      <xdr:row>102</xdr:row>
      <xdr:rowOff>190500</xdr:rowOff>
    </xdr:to>
    <xdr:sp macro="" textlink="">
      <xdr:nvSpPr>
        <xdr:cNvPr id="14859821" name="Text Box 18">
          <a:extLst>
            <a:ext uri="{FF2B5EF4-FFF2-40B4-BE49-F238E27FC236}">
              <a16:creationId xmlns:a16="http://schemas.microsoft.com/office/drawing/2014/main" id="{00000000-0008-0000-0900-00002DBEE200}"/>
            </a:ext>
          </a:extLst>
        </xdr:cNvPr>
        <xdr:cNvSpPr txBox="1">
          <a:spLocks noChangeArrowheads="1"/>
        </xdr:cNvSpPr>
      </xdr:nvSpPr>
      <xdr:spPr bwMode="auto">
        <a:xfrm>
          <a:off x="69532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777240</xdr:colOff>
      <xdr:row>102</xdr:row>
      <xdr:rowOff>190500</xdr:rowOff>
    </xdr:to>
    <xdr:sp macro="" textlink="">
      <xdr:nvSpPr>
        <xdr:cNvPr id="14859822" name="Text Box 19">
          <a:extLst>
            <a:ext uri="{FF2B5EF4-FFF2-40B4-BE49-F238E27FC236}">
              <a16:creationId xmlns:a16="http://schemas.microsoft.com/office/drawing/2014/main" id="{00000000-0008-0000-0900-00002EBEE200}"/>
            </a:ext>
          </a:extLst>
        </xdr:cNvPr>
        <xdr:cNvSpPr txBox="1">
          <a:spLocks noChangeArrowheads="1"/>
        </xdr:cNvSpPr>
      </xdr:nvSpPr>
      <xdr:spPr bwMode="auto">
        <a:xfrm>
          <a:off x="69532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777240</xdr:colOff>
      <xdr:row>102</xdr:row>
      <xdr:rowOff>190500</xdr:rowOff>
    </xdr:to>
    <xdr:sp macro="" textlink="">
      <xdr:nvSpPr>
        <xdr:cNvPr id="14859823" name="Text Box 20">
          <a:extLst>
            <a:ext uri="{FF2B5EF4-FFF2-40B4-BE49-F238E27FC236}">
              <a16:creationId xmlns:a16="http://schemas.microsoft.com/office/drawing/2014/main" id="{00000000-0008-0000-0900-00002FBEE200}"/>
            </a:ext>
          </a:extLst>
        </xdr:cNvPr>
        <xdr:cNvSpPr txBox="1">
          <a:spLocks noChangeArrowheads="1"/>
        </xdr:cNvSpPr>
      </xdr:nvSpPr>
      <xdr:spPr bwMode="auto">
        <a:xfrm>
          <a:off x="69532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512445</xdr:colOff>
      <xdr:row>101</xdr:row>
      <xdr:rowOff>190500</xdr:rowOff>
    </xdr:to>
    <xdr:sp macro="" textlink="">
      <xdr:nvSpPr>
        <xdr:cNvPr id="14859824" name="Text Box 21">
          <a:extLst>
            <a:ext uri="{FF2B5EF4-FFF2-40B4-BE49-F238E27FC236}">
              <a16:creationId xmlns:a16="http://schemas.microsoft.com/office/drawing/2014/main" id="{00000000-0008-0000-0900-000030BEE200}"/>
            </a:ext>
          </a:extLst>
        </xdr:cNvPr>
        <xdr:cNvSpPr txBox="1">
          <a:spLocks noChangeArrowheads="1"/>
        </xdr:cNvSpPr>
      </xdr:nvSpPr>
      <xdr:spPr bwMode="auto">
        <a:xfrm>
          <a:off x="364807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512445</xdr:colOff>
      <xdr:row>101</xdr:row>
      <xdr:rowOff>190500</xdr:rowOff>
    </xdr:to>
    <xdr:sp macro="" textlink="">
      <xdr:nvSpPr>
        <xdr:cNvPr id="14859825" name="Text Box 22">
          <a:extLst>
            <a:ext uri="{FF2B5EF4-FFF2-40B4-BE49-F238E27FC236}">
              <a16:creationId xmlns:a16="http://schemas.microsoft.com/office/drawing/2014/main" id="{00000000-0008-0000-0900-000031BEE200}"/>
            </a:ext>
          </a:extLst>
        </xdr:cNvPr>
        <xdr:cNvSpPr txBox="1">
          <a:spLocks noChangeArrowheads="1"/>
        </xdr:cNvSpPr>
      </xdr:nvSpPr>
      <xdr:spPr bwMode="auto">
        <a:xfrm>
          <a:off x="3648075" y="16573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8</xdr:col>
      <xdr:colOff>238125</xdr:colOff>
      <xdr:row>85</xdr:row>
      <xdr:rowOff>9525</xdr:rowOff>
    </xdr:to>
    <xdr:graphicFrame macro="">
      <xdr:nvGraphicFramePr>
        <xdr:cNvPr id="14860833" name="Chart 1">
          <a:extLst>
            <a:ext uri="{FF2B5EF4-FFF2-40B4-BE49-F238E27FC236}">
              <a16:creationId xmlns:a16="http://schemas.microsoft.com/office/drawing/2014/main" id="{00000000-0008-0000-0A00-000021C2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</xdr:colOff>
      <xdr:row>20</xdr:row>
      <xdr:rowOff>72390</xdr:rowOff>
    </xdr:from>
    <xdr:to>
      <xdr:col>6</xdr:col>
      <xdr:colOff>550545</xdr:colOff>
      <xdr:row>34</xdr:row>
      <xdr:rowOff>140970</xdr:rowOff>
    </xdr:to>
    <xdr:graphicFrame macro="">
      <xdr:nvGraphicFramePr>
        <xdr:cNvPr id="14860834" name="Chart 2">
          <a:extLst>
            <a:ext uri="{FF2B5EF4-FFF2-40B4-BE49-F238E27FC236}">
              <a16:creationId xmlns:a16="http://schemas.microsoft.com/office/drawing/2014/main" id="{00000000-0008-0000-0A00-000022C2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35</xdr:row>
      <xdr:rowOff>9525</xdr:rowOff>
    </xdr:from>
    <xdr:to>
      <xdr:col>6</xdr:col>
      <xdr:colOff>504825</xdr:colOff>
      <xdr:row>50</xdr:row>
      <xdr:rowOff>9525</xdr:rowOff>
    </xdr:to>
    <xdr:graphicFrame macro="">
      <xdr:nvGraphicFramePr>
        <xdr:cNvPr id="14860835" name="Chart 3">
          <a:extLst>
            <a:ext uri="{FF2B5EF4-FFF2-40B4-BE49-F238E27FC236}">
              <a16:creationId xmlns:a16="http://schemas.microsoft.com/office/drawing/2014/main" id="{00000000-0008-0000-0A00-000023C2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187325</xdr:rowOff>
    </xdr:to>
    <xdr:sp macro="" textlink="">
      <xdr:nvSpPr>
        <xdr:cNvPr id="14860836" name="Text Box 4">
          <a:extLst>
            <a:ext uri="{FF2B5EF4-FFF2-40B4-BE49-F238E27FC236}">
              <a16:creationId xmlns:a16="http://schemas.microsoft.com/office/drawing/2014/main" id="{00000000-0008-0000-0A00-000024C2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104775</xdr:colOff>
      <xdr:row>21</xdr:row>
      <xdr:rowOff>129541</xdr:rowOff>
    </xdr:from>
    <xdr:to>
      <xdr:col>10</xdr:col>
      <xdr:colOff>19050</xdr:colOff>
      <xdr:row>25</xdr:row>
      <xdr:rowOff>36195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/>
        </xdr:cNvSpPr>
      </xdr:nvSpPr>
      <xdr:spPr bwMode="auto">
        <a:xfrm>
          <a:off x="5103495" y="3970021"/>
          <a:ext cx="1994535" cy="516254"/>
        </a:xfrm>
        <a:prstGeom prst="borderCallout1">
          <a:avLst>
            <a:gd name="adj1" fmla="val 12194"/>
            <a:gd name="adj2" fmla="val -8931"/>
            <a:gd name="adj3" fmla="val 22398"/>
            <a:gd name="adj4" fmla="val -13614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19050</xdr:colOff>
      <xdr:row>34</xdr:row>
      <xdr:rowOff>104775</xdr:rowOff>
    </xdr:from>
    <xdr:to>
      <xdr:col>9</xdr:col>
      <xdr:colOff>276225</xdr:colOff>
      <xdr:row>38</xdr:row>
      <xdr:rowOff>142875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/>
        </xdr:cNvSpPr>
      </xdr:nvSpPr>
      <xdr:spPr bwMode="auto">
        <a:xfrm>
          <a:off x="5505450" y="5715000"/>
          <a:ext cx="1104900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520700</xdr:colOff>
      <xdr:row>88</xdr:row>
      <xdr:rowOff>177800</xdr:rowOff>
    </xdr:to>
    <xdr:sp macro="" textlink="">
      <xdr:nvSpPr>
        <xdr:cNvPr id="14860839" name="Text Box 7">
          <a:extLst>
            <a:ext uri="{FF2B5EF4-FFF2-40B4-BE49-F238E27FC236}">
              <a16:creationId xmlns:a16="http://schemas.microsoft.com/office/drawing/2014/main" id="{00000000-0008-0000-0A00-000027C2E200}"/>
            </a:ext>
          </a:extLst>
        </xdr:cNvPr>
        <xdr:cNvSpPr txBox="1">
          <a:spLocks noChangeArrowheads="1"/>
        </xdr:cNvSpPr>
      </xdr:nvSpPr>
      <xdr:spPr bwMode="auto">
        <a:xfrm>
          <a:off x="3648075" y="1389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496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554450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554450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520700</xdr:colOff>
      <xdr:row>88</xdr:row>
      <xdr:rowOff>190500</xdr:rowOff>
    </xdr:to>
    <xdr:sp macro="" textlink="">
      <xdr:nvSpPr>
        <xdr:cNvPr id="14860843" name="Text Box 16">
          <a:extLst>
            <a:ext uri="{FF2B5EF4-FFF2-40B4-BE49-F238E27FC236}">
              <a16:creationId xmlns:a16="http://schemas.microsoft.com/office/drawing/2014/main" id="{00000000-0008-0000-0A00-00002BC2E200}"/>
            </a:ext>
          </a:extLst>
        </xdr:cNvPr>
        <xdr:cNvSpPr txBox="1">
          <a:spLocks noChangeArrowheads="1"/>
        </xdr:cNvSpPr>
      </xdr:nvSpPr>
      <xdr:spPr bwMode="auto">
        <a:xfrm>
          <a:off x="3648075" y="139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187325</xdr:rowOff>
    </xdr:to>
    <xdr:sp macro="" textlink="">
      <xdr:nvSpPr>
        <xdr:cNvPr id="14860844" name="Text Box 17">
          <a:extLst>
            <a:ext uri="{FF2B5EF4-FFF2-40B4-BE49-F238E27FC236}">
              <a16:creationId xmlns:a16="http://schemas.microsoft.com/office/drawing/2014/main" id="{00000000-0008-0000-0A00-00002CC2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187325</xdr:rowOff>
    </xdr:to>
    <xdr:sp macro="" textlink="">
      <xdr:nvSpPr>
        <xdr:cNvPr id="14860845" name="Text Box 18">
          <a:extLst>
            <a:ext uri="{FF2B5EF4-FFF2-40B4-BE49-F238E27FC236}">
              <a16:creationId xmlns:a16="http://schemas.microsoft.com/office/drawing/2014/main" id="{00000000-0008-0000-0A00-00002DC2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187325</xdr:rowOff>
    </xdr:to>
    <xdr:sp macro="" textlink="">
      <xdr:nvSpPr>
        <xdr:cNvPr id="14860846" name="Text Box 19">
          <a:extLst>
            <a:ext uri="{FF2B5EF4-FFF2-40B4-BE49-F238E27FC236}">
              <a16:creationId xmlns:a16="http://schemas.microsoft.com/office/drawing/2014/main" id="{00000000-0008-0000-0A00-00002EC2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768350</xdr:colOff>
      <xdr:row>102</xdr:row>
      <xdr:rowOff>187325</xdr:rowOff>
    </xdr:to>
    <xdr:sp macro="" textlink="">
      <xdr:nvSpPr>
        <xdr:cNvPr id="14860847" name="Text Box 20">
          <a:extLst>
            <a:ext uri="{FF2B5EF4-FFF2-40B4-BE49-F238E27FC236}">
              <a16:creationId xmlns:a16="http://schemas.microsoft.com/office/drawing/2014/main" id="{00000000-0008-0000-0A00-00002FC2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187325</xdr:rowOff>
    </xdr:to>
    <xdr:sp macro="" textlink="">
      <xdr:nvSpPr>
        <xdr:cNvPr id="14860848" name="Text Box 21">
          <a:extLst>
            <a:ext uri="{FF2B5EF4-FFF2-40B4-BE49-F238E27FC236}">
              <a16:creationId xmlns:a16="http://schemas.microsoft.com/office/drawing/2014/main" id="{00000000-0008-0000-0A00-000030C2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520700</xdr:colOff>
      <xdr:row>101</xdr:row>
      <xdr:rowOff>187325</xdr:rowOff>
    </xdr:to>
    <xdr:sp macro="" textlink="">
      <xdr:nvSpPr>
        <xdr:cNvPr id="14860849" name="Text Box 22">
          <a:extLst>
            <a:ext uri="{FF2B5EF4-FFF2-40B4-BE49-F238E27FC236}">
              <a16:creationId xmlns:a16="http://schemas.microsoft.com/office/drawing/2014/main" id="{00000000-0008-0000-0A00-000031C2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8</xdr:col>
      <xdr:colOff>238125</xdr:colOff>
      <xdr:row>85</xdr:row>
      <xdr:rowOff>9525</xdr:rowOff>
    </xdr:to>
    <xdr:graphicFrame macro="">
      <xdr:nvGraphicFramePr>
        <xdr:cNvPr id="14861857" name="Chart 1">
          <a:extLst>
            <a:ext uri="{FF2B5EF4-FFF2-40B4-BE49-F238E27FC236}">
              <a16:creationId xmlns:a16="http://schemas.microsoft.com/office/drawing/2014/main" id="{00000000-0008-0000-0B00-000021C6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19</xdr:row>
      <xdr:rowOff>19050</xdr:rowOff>
    </xdr:from>
    <xdr:to>
      <xdr:col>6</xdr:col>
      <xdr:colOff>504825</xdr:colOff>
      <xdr:row>33</xdr:row>
      <xdr:rowOff>19050</xdr:rowOff>
    </xdr:to>
    <xdr:graphicFrame macro="">
      <xdr:nvGraphicFramePr>
        <xdr:cNvPr id="14861858" name="Chart 2">
          <a:extLst>
            <a:ext uri="{FF2B5EF4-FFF2-40B4-BE49-F238E27FC236}">
              <a16:creationId xmlns:a16="http://schemas.microsoft.com/office/drawing/2014/main" id="{00000000-0008-0000-0B00-000022C6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35</xdr:row>
      <xdr:rowOff>9525</xdr:rowOff>
    </xdr:from>
    <xdr:to>
      <xdr:col>6</xdr:col>
      <xdr:colOff>504825</xdr:colOff>
      <xdr:row>50</xdr:row>
      <xdr:rowOff>9525</xdr:rowOff>
    </xdr:to>
    <xdr:graphicFrame macro="">
      <xdr:nvGraphicFramePr>
        <xdr:cNvPr id="14861859" name="Chart 3">
          <a:extLst>
            <a:ext uri="{FF2B5EF4-FFF2-40B4-BE49-F238E27FC236}">
              <a16:creationId xmlns:a16="http://schemas.microsoft.com/office/drawing/2014/main" id="{00000000-0008-0000-0B00-000023C6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4861860" name="Text Box 4">
          <a:extLst>
            <a:ext uri="{FF2B5EF4-FFF2-40B4-BE49-F238E27FC236}">
              <a16:creationId xmlns:a16="http://schemas.microsoft.com/office/drawing/2014/main" id="{00000000-0008-0000-0B00-000024C6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81915</xdr:colOff>
      <xdr:row>19</xdr:row>
      <xdr:rowOff>175260</xdr:rowOff>
    </xdr:from>
    <xdr:to>
      <xdr:col>9</xdr:col>
      <xdr:colOff>139065</xdr:colOff>
      <xdr:row>25</xdr:row>
      <xdr:rowOff>118110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5080635" y="3680460"/>
          <a:ext cx="1443990" cy="925830"/>
        </a:xfrm>
        <a:prstGeom prst="borderCallout1">
          <a:avLst>
            <a:gd name="adj1" fmla="val 12194"/>
            <a:gd name="adj2" fmla="val -8931"/>
            <a:gd name="adj3" fmla="val 19133"/>
            <a:gd name="adj4" fmla="val -223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283845</xdr:colOff>
      <xdr:row>34</xdr:row>
      <xdr:rowOff>110490</xdr:rowOff>
    </xdr:from>
    <xdr:to>
      <xdr:col>10</xdr:col>
      <xdr:colOff>398145</xdr:colOff>
      <xdr:row>38</xdr:row>
      <xdr:rowOff>148590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/>
        </xdr:cNvSpPr>
      </xdr:nvSpPr>
      <xdr:spPr bwMode="auto">
        <a:xfrm>
          <a:off x="5975985" y="5939790"/>
          <a:ext cx="1501140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523875</xdr:colOff>
      <xdr:row>88</xdr:row>
      <xdr:rowOff>180975</xdr:rowOff>
    </xdr:to>
    <xdr:sp macro="" textlink="">
      <xdr:nvSpPr>
        <xdr:cNvPr id="14861863" name="Text Box 7">
          <a:extLst>
            <a:ext uri="{FF2B5EF4-FFF2-40B4-BE49-F238E27FC236}">
              <a16:creationId xmlns:a16="http://schemas.microsoft.com/office/drawing/2014/main" id="{00000000-0008-0000-0B00-000027C6E200}"/>
            </a:ext>
          </a:extLst>
        </xdr:cNvPr>
        <xdr:cNvSpPr txBox="1">
          <a:spLocks noChangeArrowheads="1"/>
        </xdr:cNvSpPr>
      </xdr:nvSpPr>
      <xdr:spPr bwMode="auto">
        <a:xfrm>
          <a:off x="3648075" y="1389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496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554450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554450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4861867" name="Text Box 16">
          <a:extLst>
            <a:ext uri="{FF2B5EF4-FFF2-40B4-BE49-F238E27FC236}">
              <a16:creationId xmlns:a16="http://schemas.microsoft.com/office/drawing/2014/main" id="{00000000-0008-0000-0B00-00002BC6E200}"/>
            </a:ext>
          </a:extLst>
        </xdr:cNvPr>
        <xdr:cNvSpPr txBox="1">
          <a:spLocks noChangeArrowheads="1"/>
        </xdr:cNvSpPr>
      </xdr:nvSpPr>
      <xdr:spPr bwMode="auto">
        <a:xfrm>
          <a:off x="3648075" y="139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4861868" name="Text Box 17">
          <a:extLst>
            <a:ext uri="{FF2B5EF4-FFF2-40B4-BE49-F238E27FC236}">
              <a16:creationId xmlns:a16="http://schemas.microsoft.com/office/drawing/2014/main" id="{00000000-0008-0000-0B00-00002CC6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4861869" name="Text Box 18">
          <a:extLst>
            <a:ext uri="{FF2B5EF4-FFF2-40B4-BE49-F238E27FC236}">
              <a16:creationId xmlns:a16="http://schemas.microsoft.com/office/drawing/2014/main" id="{00000000-0008-0000-0B00-00002DC6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4861870" name="Text Box 19">
          <a:extLst>
            <a:ext uri="{FF2B5EF4-FFF2-40B4-BE49-F238E27FC236}">
              <a16:creationId xmlns:a16="http://schemas.microsoft.com/office/drawing/2014/main" id="{00000000-0008-0000-0B00-00002EC6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4861871" name="Text Box 20">
          <a:extLst>
            <a:ext uri="{FF2B5EF4-FFF2-40B4-BE49-F238E27FC236}">
              <a16:creationId xmlns:a16="http://schemas.microsoft.com/office/drawing/2014/main" id="{00000000-0008-0000-0B00-00002FC6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14861872" name="Text Box 21">
          <a:extLst>
            <a:ext uri="{FF2B5EF4-FFF2-40B4-BE49-F238E27FC236}">
              <a16:creationId xmlns:a16="http://schemas.microsoft.com/office/drawing/2014/main" id="{00000000-0008-0000-0B00-000030C6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14861873" name="Text Box 22">
          <a:extLst>
            <a:ext uri="{FF2B5EF4-FFF2-40B4-BE49-F238E27FC236}">
              <a16:creationId xmlns:a16="http://schemas.microsoft.com/office/drawing/2014/main" id="{00000000-0008-0000-0B00-000031C6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364807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523875</xdr:colOff>
      <xdr:row>101</xdr:row>
      <xdr:rowOff>190500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364807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238125</xdr:colOff>
      <xdr:row>84</xdr:row>
      <xdr:rowOff>9525</xdr:rowOff>
    </xdr:to>
    <xdr:graphicFrame macro="">
      <xdr:nvGraphicFramePr>
        <xdr:cNvPr id="14862881" name="Chart 1">
          <a:extLst>
            <a:ext uri="{FF2B5EF4-FFF2-40B4-BE49-F238E27FC236}">
              <a16:creationId xmlns:a16="http://schemas.microsoft.com/office/drawing/2014/main" id="{00000000-0008-0000-0C00-000021CA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</xdr:colOff>
      <xdr:row>19</xdr:row>
      <xdr:rowOff>118110</xdr:rowOff>
    </xdr:from>
    <xdr:to>
      <xdr:col>6</xdr:col>
      <xdr:colOff>497205</xdr:colOff>
      <xdr:row>34</xdr:row>
      <xdr:rowOff>34290</xdr:rowOff>
    </xdr:to>
    <xdr:graphicFrame macro="">
      <xdr:nvGraphicFramePr>
        <xdr:cNvPr id="14862882" name="Chart 2">
          <a:extLst>
            <a:ext uri="{FF2B5EF4-FFF2-40B4-BE49-F238E27FC236}">
              <a16:creationId xmlns:a16="http://schemas.microsoft.com/office/drawing/2014/main" id="{00000000-0008-0000-0C00-000022CA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34</xdr:row>
      <xdr:rowOff>9525</xdr:rowOff>
    </xdr:from>
    <xdr:to>
      <xdr:col>6</xdr:col>
      <xdr:colOff>504825</xdr:colOff>
      <xdr:row>49</xdr:row>
      <xdr:rowOff>9525</xdr:rowOff>
    </xdr:to>
    <xdr:graphicFrame macro="">
      <xdr:nvGraphicFramePr>
        <xdr:cNvPr id="14862883" name="Chart 3">
          <a:extLst>
            <a:ext uri="{FF2B5EF4-FFF2-40B4-BE49-F238E27FC236}">
              <a16:creationId xmlns:a16="http://schemas.microsoft.com/office/drawing/2014/main" id="{00000000-0008-0000-0C00-000023CAE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14862884" name="Text Box 4">
          <a:extLst>
            <a:ext uri="{FF2B5EF4-FFF2-40B4-BE49-F238E27FC236}">
              <a16:creationId xmlns:a16="http://schemas.microsoft.com/office/drawing/2014/main" id="{00000000-0008-0000-0C00-000024CA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335280</xdr:colOff>
      <xdr:row>20</xdr:row>
      <xdr:rowOff>49530</xdr:rowOff>
    </xdr:from>
    <xdr:to>
      <xdr:col>9</xdr:col>
      <xdr:colOff>392430</xdr:colOff>
      <xdr:row>26</xdr:row>
      <xdr:rowOff>60960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/>
        </xdr:cNvSpPr>
      </xdr:nvSpPr>
      <xdr:spPr bwMode="auto">
        <a:xfrm>
          <a:off x="5334000" y="3745230"/>
          <a:ext cx="1443990" cy="925830"/>
        </a:xfrm>
        <a:prstGeom prst="borderCallout1">
          <a:avLst>
            <a:gd name="adj1" fmla="val 12194"/>
            <a:gd name="adj2" fmla="val -8931"/>
            <a:gd name="adj3" fmla="val 24184"/>
            <a:gd name="adj4" fmla="val -2392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398145</xdr:colOff>
      <xdr:row>33</xdr:row>
      <xdr:rowOff>110490</xdr:rowOff>
    </xdr:from>
    <xdr:to>
      <xdr:col>9</xdr:col>
      <xdr:colOff>512445</xdr:colOff>
      <xdr:row>37</xdr:row>
      <xdr:rowOff>148590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/>
        </xdr:cNvSpPr>
      </xdr:nvSpPr>
      <xdr:spPr bwMode="auto">
        <a:xfrm>
          <a:off x="5396865" y="5787390"/>
          <a:ext cx="1501140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86</xdr:row>
      <xdr:rowOff>66675</xdr:rowOff>
    </xdr:from>
    <xdr:to>
      <xdr:col>4</xdr:col>
      <xdr:colOff>520700</xdr:colOff>
      <xdr:row>87</xdr:row>
      <xdr:rowOff>177800</xdr:rowOff>
    </xdr:to>
    <xdr:sp macro="" textlink="">
      <xdr:nvSpPr>
        <xdr:cNvPr id="14862887" name="Text Box 7">
          <a:extLst>
            <a:ext uri="{FF2B5EF4-FFF2-40B4-BE49-F238E27FC236}">
              <a16:creationId xmlns:a16="http://schemas.microsoft.com/office/drawing/2014/main" id="{00000000-0008-0000-0C00-000027CAE200}"/>
            </a:ext>
          </a:extLst>
        </xdr:cNvPr>
        <xdr:cNvSpPr txBox="1">
          <a:spLocks noChangeArrowheads="1"/>
        </xdr:cNvSpPr>
      </xdr:nvSpPr>
      <xdr:spPr bwMode="auto">
        <a:xfrm>
          <a:off x="3648075" y="1389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82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4969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101</xdr:row>
      <xdr:rowOff>0</xdr:rowOff>
    </xdr:from>
    <xdr:to>
      <xdr:col>1</xdr:col>
      <xdr:colOff>209550</xdr:colOff>
      <xdr:row>101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554450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101</xdr:row>
      <xdr:rowOff>0</xdr:rowOff>
    </xdr:from>
    <xdr:to>
      <xdr:col>1</xdr:col>
      <xdr:colOff>9525</xdr:colOff>
      <xdr:row>101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554450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0</xdr:rowOff>
    </xdr:from>
    <xdr:to>
      <xdr:col>4</xdr:col>
      <xdr:colOff>520700</xdr:colOff>
      <xdr:row>87</xdr:row>
      <xdr:rowOff>190500</xdr:rowOff>
    </xdr:to>
    <xdr:sp macro="" textlink="">
      <xdr:nvSpPr>
        <xdr:cNvPr id="14862891" name="Text Box 16">
          <a:extLst>
            <a:ext uri="{FF2B5EF4-FFF2-40B4-BE49-F238E27FC236}">
              <a16:creationId xmlns:a16="http://schemas.microsoft.com/office/drawing/2014/main" id="{00000000-0008-0000-0C00-00002BCAE200}"/>
            </a:ext>
          </a:extLst>
        </xdr:cNvPr>
        <xdr:cNvSpPr txBox="1">
          <a:spLocks noChangeArrowheads="1"/>
        </xdr:cNvSpPr>
      </xdr:nvSpPr>
      <xdr:spPr bwMode="auto">
        <a:xfrm>
          <a:off x="3648075" y="13906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14862892" name="Text Box 17">
          <a:extLst>
            <a:ext uri="{FF2B5EF4-FFF2-40B4-BE49-F238E27FC236}">
              <a16:creationId xmlns:a16="http://schemas.microsoft.com/office/drawing/2014/main" id="{00000000-0008-0000-0C00-00002CCA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14862893" name="Text Box 18">
          <a:extLst>
            <a:ext uri="{FF2B5EF4-FFF2-40B4-BE49-F238E27FC236}">
              <a16:creationId xmlns:a16="http://schemas.microsoft.com/office/drawing/2014/main" id="{00000000-0008-0000-0C00-00002DCA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14862894" name="Text Box 19">
          <a:extLst>
            <a:ext uri="{FF2B5EF4-FFF2-40B4-BE49-F238E27FC236}">
              <a16:creationId xmlns:a16="http://schemas.microsoft.com/office/drawing/2014/main" id="{00000000-0008-0000-0C00-00002ECA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768350</xdr:colOff>
      <xdr:row>101</xdr:row>
      <xdr:rowOff>190500</xdr:rowOff>
    </xdr:to>
    <xdr:sp macro="" textlink="">
      <xdr:nvSpPr>
        <xdr:cNvPr id="14862895" name="Text Box 20">
          <a:extLst>
            <a:ext uri="{FF2B5EF4-FFF2-40B4-BE49-F238E27FC236}">
              <a16:creationId xmlns:a16="http://schemas.microsoft.com/office/drawing/2014/main" id="{00000000-0008-0000-0C00-00002FCAE200}"/>
            </a:ext>
          </a:extLst>
        </xdr:cNvPr>
        <xdr:cNvSpPr txBox="1">
          <a:spLocks noChangeArrowheads="1"/>
        </xdr:cNvSpPr>
      </xdr:nvSpPr>
      <xdr:spPr bwMode="auto">
        <a:xfrm>
          <a:off x="69532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520700</xdr:colOff>
      <xdr:row>100</xdr:row>
      <xdr:rowOff>190500</xdr:rowOff>
    </xdr:to>
    <xdr:sp macro="" textlink="">
      <xdr:nvSpPr>
        <xdr:cNvPr id="14862896" name="Text Box 21">
          <a:extLst>
            <a:ext uri="{FF2B5EF4-FFF2-40B4-BE49-F238E27FC236}">
              <a16:creationId xmlns:a16="http://schemas.microsoft.com/office/drawing/2014/main" id="{00000000-0008-0000-0C00-000030CA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100</xdr:row>
      <xdr:rowOff>0</xdr:rowOff>
    </xdr:from>
    <xdr:to>
      <xdr:col>4</xdr:col>
      <xdr:colOff>520700</xdr:colOff>
      <xdr:row>100</xdr:row>
      <xdr:rowOff>190500</xdr:rowOff>
    </xdr:to>
    <xdr:sp macro="" textlink="">
      <xdr:nvSpPr>
        <xdr:cNvPr id="14862897" name="Text Box 22">
          <a:extLst>
            <a:ext uri="{FF2B5EF4-FFF2-40B4-BE49-F238E27FC236}">
              <a16:creationId xmlns:a16="http://schemas.microsoft.com/office/drawing/2014/main" id="{00000000-0008-0000-0C00-000031CAE200}"/>
            </a:ext>
          </a:extLst>
        </xdr:cNvPr>
        <xdr:cNvSpPr txBox="1">
          <a:spLocks noChangeArrowheads="1"/>
        </xdr:cNvSpPr>
      </xdr:nvSpPr>
      <xdr:spPr bwMode="auto">
        <a:xfrm>
          <a:off x="3648075" y="16583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19050</xdr:rowOff>
    </xdr:from>
    <xdr:to>
      <xdr:col>8</xdr:col>
      <xdr:colOff>238125</xdr:colOff>
      <xdr:row>81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B8BD0-4BB7-4208-A8F0-B1C8FCC62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16</xdr:row>
      <xdr:rowOff>87630</xdr:rowOff>
    </xdr:from>
    <xdr:to>
      <xdr:col>6</xdr:col>
      <xdr:colOff>504825</xdr:colOff>
      <xdr:row>31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B7F3DB-913C-4513-9DAF-60EB5816F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31</xdr:row>
      <xdr:rowOff>9525</xdr:rowOff>
    </xdr:from>
    <xdr:to>
      <xdr:col>6</xdr:col>
      <xdr:colOff>504825</xdr:colOff>
      <xdr:row>46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68F234-3B1F-40B8-8C25-CABC36DA5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800100</xdr:colOff>
      <xdr:row>99</xdr:row>
      <xdr:rowOff>47625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A6FCE16-A93A-4932-998D-022F6053F839}"/>
            </a:ext>
          </a:extLst>
        </xdr:cNvPr>
        <xdr:cNvSpPr txBox="1">
          <a:spLocks noChangeArrowheads="1"/>
        </xdr:cNvSpPr>
      </xdr:nvSpPr>
      <xdr:spPr bwMode="auto">
        <a:xfrm>
          <a:off x="692150" y="1622107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228600</xdr:colOff>
      <xdr:row>17</xdr:row>
      <xdr:rowOff>64770</xdr:rowOff>
    </xdr:from>
    <xdr:to>
      <xdr:col>9</xdr:col>
      <xdr:colOff>285750</xdr:colOff>
      <xdr:row>23</xdr:row>
      <xdr:rowOff>76200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4379FBA-1136-4FB0-B8B4-BF26E93A0466}"/>
            </a:ext>
          </a:extLst>
        </xdr:cNvPr>
        <xdr:cNvSpPr>
          <a:spLocks/>
        </xdr:cNvSpPr>
      </xdr:nvSpPr>
      <xdr:spPr bwMode="auto">
        <a:xfrm>
          <a:off x="5227320" y="3227070"/>
          <a:ext cx="1443990" cy="925830"/>
        </a:xfrm>
        <a:prstGeom prst="borderCallout1">
          <a:avLst>
            <a:gd name="adj1" fmla="val 12194"/>
            <a:gd name="adj2" fmla="val -8931"/>
            <a:gd name="adj3" fmla="val 24184"/>
            <a:gd name="adj4" fmla="val -2392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581025</xdr:colOff>
      <xdr:row>31</xdr:row>
      <xdr:rowOff>57150</xdr:rowOff>
    </xdr:from>
    <xdr:to>
      <xdr:col>8</xdr:col>
      <xdr:colOff>695325</xdr:colOff>
      <xdr:row>35</xdr:row>
      <xdr:rowOff>95250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8C60FCD-9783-44D7-B3DE-BCC5E810CD09}"/>
            </a:ext>
          </a:extLst>
        </xdr:cNvPr>
        <xdr:cNvSpPr>
          <a:spLocks/>
        </xdr:cNvSpPr>
      </xdr:nvSpPr>
      <xdr:spPr bwMode="auto">
        <a:xfrm>
          <a:off x="5064125" y="5695950"/>
          <a:ext cx="1562100" cy="6096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83</xdr:row>
      <xdr:rowOff>66675</xdr:rowOff>
    </xdr:from>
    <xdr:to>
      <xdr:col>4</xdr:col>
      <xdr:colOff>523875</xdr:colOff>
      <xdr:row>84</xdr:row>
      <xdr:rowOff>114300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17E3179-3896-4CA1-9D8B-7B6CD02FB2E4}"/>
            </a:ext>
          </a:extLst>
        </xdr:cNvPr>
        <xdr:cNvSpPr txBox="1">
          <a:spLocks noChangeArrowheads="1"/>
        </xdr:cNvSpPr>
      </xdr:nvSpPr>
      <xdr:spPr bwMode="auto">
        <a:xfrm>
          <a:off x="3482975" y="13484225"/>
          <a:ext cx="7937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79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DF7A06F-F9D7-49C7-AEEC-EA1D42202844}"/>
            </a:ext>
          </a:extLst>
        </xdr:cNvPr>
        <xdr:cNvSpPr txBox="1">
          <a:spLocks noChangeArrowheads="1"/>
        </xdr:cNvSpPr>
      </xdr:nvSpPr>
      <xdr:spPr bwMode="auto">
        <a:xfrm>
          <a:off x="76200" y="13134975"/>
          <a:ext cx="1445763" cy="15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98</xdr:row>
      <xdr:rowOff>0</xdr:rowOff>
    </xdr:from>
    <xdr:to>
      <xdr:col>1</xdr:col>
      <xdr:colOff>209550</xdr:colOff>
      <xdr:row>98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F26578AE-8A15-4DCA-9C2D-D385D74D4EC7}"/>
            </a:ext>
          </a:extLst>
        </xdr:cNvPr>
        <xdr:cNvSpPr txBox="1">
          <a:spLocks noChangeArrowheads="1"/>
        </xdr:cNvSpPr>
      </xdr:nvSpPr>
      <xdr:spPr bwMode="auto">
        <a:xfrm>
          <a:off x="457200" y="16221075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98</xdr:row>
      <xdr:rowOff>0</xdr:rowOff>
    </xdr:from>
    <xdr:to>
      <xdr:col>1</xdr:col>
      <xdr:colOff>9525</xdr:colOff>
      <xdr:row>98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F1D916B6-11E7-4679-B4C7-BF48FD763C98}"/>
            </a:ext>
          </a:extLst>
        </xdr:cNvPr>
        <xdr:cNvSpPr txBox="1">
          <a:spLocks noChangeArrowheads="1"/>
        </xdr:cNvSpPr>
      </xdr:nvSpPr>
      <xdr:spPr bwMode="auto">
        <a:xfrm>
          <a:off x="311150" y="16221075"/>
          <a:ext cx="542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84</xdr:row>
      <xdr:rowOff>0</xdr:rowOff>
    </xdr:from>
    <xdr:to>
      <xdr:col>4</xdr:col>
      <xdr:colOff>523875</xdr:colOff>
      <xdr:row>85</xdr:row>
      <xdr:rowOff>47625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415E163A-BC8A-4EA8-9C9E-55DE78A9CC1F}"/>
            </a:ext>
          </a:extLst>
        </xdr:cNvPr>
        <xdr:cNvSpPr txBox="1">
          <a:spLocks noChangeArrowheads="1"/>
        </xdr:cNvSpPr>
      </xdr:nvSpPr>
      <xdr:spPr bwMode="auto">
        <a:xfrm>
          <a:off x="3482975" y="1349692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800100</xdr:colOff>
      <xdr:row>99</xdr:row>
      <xdr:rowOff>47625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312E10D1-503E-4129-A2D7-4A2DD4978C49}"/>
            </a:ext>
          </a:extLst>
        </xdr:cNvPr>
        <xdr:cNvSpPr txBox="1">
          <a:spLocks noChangeArrowheads="1"/>
        </xdr:cNvSpPr>
      </xdr:nvSpPr>
      <xdr:spPr bwMode="auto">
        <a:xfrm>
          <a:off x="692150" y="1622107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800100</xdr:colOff>
      <xdr:row>99</xdr:row>
      <xdr:rowOff>47625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92F448D7-F824-440F-9161-310EB499B1F1}"/>
            </a:ext>
          </a:extLst>
        </xdr:cNvPr>
        <xdr:cNvSpPr txBox="1">
          <a:spLocks noChangeArrowheads="1"/>
        </xdr:cNvSpPr>
      </xdr:nvSpPr>
      <xdr:spPr bwMode="auto">
        <a:xfrm>
          <a:off x="692150" y="1622107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800100</xdr:colOff>
      <xdr:row>99</xdr:row>
      <xdr:rowOff>47625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DFB06E49-258C-481D-94F1-C0DAC534470C}"/>
            </a:ext>
          </a:extLst>
        </xdr:cNvPr>
        <xdr:cNvSpPr txBox="1">
          <a:spLocks noChangeArrowheads="1"/>
        </xdr:cNvSpPr>
      </xdr:nvSpPr>
      <xdr:spPr bwMode="auto">
        <a:xfrm>
          <a:off x="692150" y="1622107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800100</xdr:colOff>
      <xdr:row>99</xdr:row>
      <xdr:rowOff>47625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84F5D018-93A1-4BFE-B231-EA3C64322160}"/>
            </a:ext>
          </a:extLst>
        </xdr:cNvPr>
        <xdr:cNvSpPr txBox="1">
          <a:spLocks noChangeArrowheads="1"/>
        </xdr:cNvSpPr>
      </xdr:nvSpPr>
      <xdr:spPr bwMode="auto">
        <a:xfrm>
          <a:off x="692150" y="16221075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47625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47DEA197-A7E4-4839-998F-A8A283C4A328}"/>
            </a:ext>
          </a:extLst>
        </xdr:cNvPr>
        <xdr:cNvSpPr txBox="1">
          <a:spLocks noChangeArrowheads="1"/>
        </xdr:cNvSpPr>
      </xdr:nvSpPr>
      <xdr:spPr bwMode="auto">
        <a:xfrm>
          <a:off x="3482975" y="16002000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97</xdr:row>
      <xdr:rowOff>0</xdr:rowOff>
    </xdr:from>
    <xdr:to>
      <xdr:col>4</xdr:col>
      <xdr:colOff>523875</xdr:colOff>
      <xdr:row>98</xdr:row>
      <xdr:rowOff>47625</xdr:rowOff>
    </xdr:to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9147B63B-0B44-4B3F-9C91-61C77A8CB036}"/>
            </a:ext>
          </a:extLst>
        </xdr:cNvPr>
        <xdr:cNvSpPr txBox="1">
          <a:spLocks noChangeArrowheads="1"/>
        </xdr:cNvSpPr>
      </xdr:nvSpPr>
      <xdr:spPr bwMode="auto">
        <a:xfrm>
          <a:off x="3482975" y="16002000"/>
          <a:ext cx="79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209550</xdr:colOff>
      <xdr:row>84</xdr:row>
      <xdr:rowOff>0</xdr:rowOff>
    </xdr:to>
    <xdr:graphicFrame macro="">
      <xdr:nvGraphicFramePr>
        <xdr:cNvPr id="14968553" name="Chart 1">
          <a:extLst>
            <a:ext uri="{FF2B5EF4-FFF2-40B4-BE49-F238E27FC236}">
              <a16:creationId xmlns:a16="http://schemas.microsoft.com/office/drawing/2014/main" id="{00000000-0008-0000-0800-0000E96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</xdr:colOff>
      <xdr:row>19</xdr:row>
      <xdr:rowOff>137160</xdr:rowOff>
    </xdr:from>
    <xdr:to>
      <xdr:col>6</xdr:col>
      <xdr:colOff>508635</xdr:colOff>
      <xdr:row>34</xdr:row>
      <xdr:rowOff>70485</xdr:rowOff>
    </xdr:to>
    <xdr:graphicFrame macro="">
      <xdr:nvGraphicFramePr>
        <xdr:cNvPr id="14968554" name="Chart 2">
          <a:extLst>
            <a:ext uri="{FF2B5EF4-FFF2-40B4-BE49-F238E27FC236}">
              <a16:creationId xmlns:a16="http://schemas.microsoft.com/office/drawing/2014/main" id="{00000000-0008-0000-0800-0000EA6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34</xdr:row>
      <xdr:rowOff>76200</xdr:rowOff>
    </xdr:from>
    <xdr:to>
      <xdr:col>6</xdr:col>
      <xdr:colOff>485775</xdr:colOff>
      <xdr:row>49</xdr:row>
      <xdr:rowOff>76200</xdr:rowOff>
    </xdr:to>
    <xdr:graphicFrame macro="">
      <xdr:nvGraphicFramePr>
        <xdr:cNvPr id="14968555" name="Chart 3">
          <a:extLst>
            <a:ext uri="{FF2B5EF4-FFF2-40B4-BE49-F238E27FC236}">
              <a16:creationId xmlns:a16="http://schemas.microsoft.com/office/drawing/2014/main" id="{00000000-0008-0000-0800-0000EB66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118</xdr:row>
      <xdr:rowOff>114300</xdr:rowOff>
    </xdr:from>
    <xdr:to>
      <xdr:col>0</xdr:col>
      <xdr:colOff>768350</xdr:colOff>
      <xdr:row>120</xdr:row>
      <xdr:rowOff>0</xdr:rowOff>
    </xdr:to>
    <xdr:sp macro="" textlink="">
      <xdr:nvSpPr>
        <xdr:cNvPr id="14968556" name="Text Box 5">
          <a:extLst>
            <a:ext uri="{FF2B5EF4-FFF2-40B4-BE49-F238E27FC236}">
              <a16:creationId xmlns:a16="http://schemas.microsoft.com/office/drawing/2014/main" id="{00000000-0008-0000-0800-0000EC66E400}"/>
            </a:ext>
          </a:extLst>
        </xdr:cNvPr>
        <xdr:cNvSpPr txBox="1">
          <a:spLocks noChangeArrowheads="1"/>
        </xdr:cNvSpPr>
      </xdr:nvSpPr>
      <xdr:spPr bwMode="auto">
        <a:xfrm>
          <a:off x="695325" y="2065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209550</xdr:colOff>
      <xdr:row>20</xdr:row>
      <xdr:rowOff>137160</xdr:rowOff>
    </xdr:from>
    <xdr:to>
      <xdr:col>9</xdr:col>
      <xdr:colOff>371475</xdr:colOff>
      <xdr:row>24</xdr:row>
      <xdr:rowOff>51435</xdr:rowOff>
    </xdr:to>
    <xdr:sp macro="" textlink="">
      <xdr:nvSpPr>
        <xdr:cNvPr id="288774" name="AutoShape 6">
          <a:extLst>
            <a:ext uri="{FF2B5EF4-FFF2-40B4-BE49-F238E27FC236}">
              <a16:creationId xmlns:a16="http://schemas.microsoft.com/office/drawing/2014/main" id="{00000000-0008-0000-0800-000006680400}"/>
            </a:ext>
          </a:extLst>
        </xdr:cNvPr>
        <xdr:cNvSpPr>
          <a:spLocks/>
        </xdr:cNvSpPr>
      </xdr:nvSpPr>
      <xdr:spPr bwMode="auto">
        <a:xfrm>
          <a:off x="5208270" y="3916680"/>
          <a:ext cx="1472565" cy="523875"/>
        </a:xfrm>
        <a:prstGeom prst="borderCallout1">
          <a:avLst>
            <a:gd name="adj1" fmla="val 12194"/>
            <a:gd name="adj2" fmla="val -8931"/>
            <a:gd name="adj3" fmla="val 9639"/>
            <a:gd name="adj4" fmla="val -1508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209550</xdr:colOff>
      <xdr:row>35</xdr:row>
      <xdr:rowOff>57150</xdr:rowOff>
    </xdr:from>
    <xdr:to>
      <xdr:col>9</xdr:col>
      <xdr:colOff>381000</xdr:colOff>
      <xdr:row>37</xdr:row>
      <xdr:rowOff>114300</xdr:rowOff>
    </xdr:to>
    <xdr:sp macro="" textlink="">
      <xdr:nvSpPr>
        <xdr:cNvPr id="288775" name="AutoShape 7">
          <a:extLst>
            <a:ext uri="{FF2B5EF4-FFF2-40B4-BE49-F238E27FC236}">
              <a16:creationId xmlns:a16="http://schemas.microsoft.com/office/drawing/2014/main" id="{00000000-0008-0000-0800-000007680400}"/>
            </a:ext>
          </a:extLst>
        </xdr:cNvPr>
        <xdr:cNvSpPr>
          <a:spLocks/>
        </xdr:cNvSpPr>
      </xdr:nvSpPr>
      <xdr:spPr bwMode="auto">
        <a:xfrm>
          <a:off x="5695950" y="7134225"/>
          <a:ext cx="1609725" cy="361950"/>
        </a:xfrm>
        <a:prstGeom prst="borderCallout1">
          <a:avLst>
            <a:gd name="adj1" fmla="val 18519"/>
            <a:gd name="adj2" fmla="val -8694"/>
            <a:gd name="adj3" fmla="val 20703"/>
            <a:gd name="adj4" fmla="val -1165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Percentage of commute miles that are SOV miles</a:t>
          </a:r>
          <a:endParaRPr lang="en-US" sz="900">
            <a:effectLst/>
          </a:endParaRPr>
        </a:p>
      </xdr:txBody>
    </xdr:sp>
    <xdr:clientData/>
  </xdr:two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190500</xdr:rowOff>
    </xdr:to>
    <xdr:sp macro="" textlink="">
      <xdr:nvSpPr>
        <xdr:cNvPr id="14968559" name="Text Box 8">
          <a:extLst>
            <a:ext uri="{FF2B5EF4-FFF2-40B4-BE49-F238E27FC236}">
              <a16:creationId xmlns:a16="http://schemas.microsoft.com/office/drawing/2014/main" id="{00000000-0008-0000-0800-0000EF66E400}"/>
            </a:ext>
          </a:extLst>
        </xdr:cNvPr>
        <xdr:cNvSpPr txBox="1">
          <a:spLocks noChangeArrowheads="1"/>
        </xdr:cNvSpPr>
      </xdr:nvSpPr>
      <xdr:spPr bwMode="auto">
        <a:xfrm>
          <a:off x="3648075" y="15011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82</xdr:row>
      <xdr:rowOff>104775</xdr:rowOff>
    </xdr:from>
    <xdr:ext cx="1445763" cy="159873"/>
    <xdr:sp macro="" textlink="">
      <xdr:nvSpPr>
        <xdr:cNvPr id="288777" name="Text Box 9">
          <a:extLst>
            <a:ext uri="{FF2B5EF4-FFF2-40B4-BE49-F238E27FC236}">
              <a16:creationId xmlns:a16="http://schemas.microsoft.com/office/drawing/2014/main" id="{00000000-0008-0000-0800-000009680400}"/>
            </a:ext>
          </a:extLst>
        </xdr:cNvPr>
        <xdr:cNvSpPr txBox="1">
          <a:spLocks noChangeArrowheads="1"/>
        </xdr:cNvSpPr>
      </xdr:nvSpPr>
      <xdr:spPr bwMode="auto">
        <a:xfrm>
          <a:off x="66675" y="142970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520700</xdr:colOff>
      <xdr:row>86</xdr:row>
      <xdr:rowOff>190500</xdr:rowOff>
    </xdr:to>
    <xdr:sp macro="" textlink="">
      <xdr:nvSpPr>
        <xdr:cNvPr id="14968561" name="Text Box 19">
          <a:extLst>
            <a:ext uri="{FF2B5EF4-FFF2-40B4-BE49-F238E27FC236}">
              <a16:creationId xmlns:a16="http://schemas.microsoft.com/office/drawing/2014/main" id="{00000000-0008-0000-0800-0000F166E400}"/>
            </a:ext>
          </a:extLst>
        </xdr:cNvPr>
        <xdr:cNvSpPr txBox="1">
          <a:spLocks noChangeArrowheads="1"/>
        </xdr:cNvSpPr>
      </xdr:nvSpPr>
      <xdr:spPr bwMode="auto">
        <a:xfrm>
          <a:off x="3648075" y="15011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2" name="Text Box 20">
          <a:extLst>
            <a:ext uri="{FF2B5EF4-FFF2-40B4-BE49-F238E27FC236}">
              <a16:creationId xmlns:a16="http://schemas.microsoft.com/office/drawing/2014/main" id="{00000000-0008-0000-0800-0000F2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3" name="Text Box 21">
          <a:extLst>
            <a:ext uri="{FF2B5EF4-FFF2-40B4-BE49-F238E27FC236}">
              <a16:creationId xmlns:a16="http://schemas.microsoft.com/office/drawing/2014/main" id="{00000000-0008-0000-0800-0000F3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4" name="Text Box 22">
          <a:extLst>
            <a:ext uri="{FF2B5EF4-FFF2-40B4-BE49-F238E27FC236}">
              <a16:creationId xmlns:a16="http://schemas.microsoft.com/office/drawing/2014/main" id="{00000000-0008-0000-0800-0000F4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768350</xdr:colOff>
      <xdr:row>101</xdr:row>
      <xdr:rowOff>63500</xdr:rowOff>
    </xdr:to>
    <xdr:sp macro="" textlink="">
      <xdr:nvSpPr>
        <xdr:cNvPr id="14968565" name="Text Box 23">
          <a:extLst>
            <a:ext uri="{FF2B5EF4-FFF2-40B4-BE49-F238E27FC236}">
              <a16:creationId xmlns:a16="http://schemas.microsoft.com/office/drawing/2014/main" id="{00000000-0008-0000-0800-0000F566E400}"/>
            </a:ext>
          </a:extLst>
        </xdr:cNvPr>
        <xdr:cNvSpPr txBox="1">
          <a:spLocks noChangeArrowheads="1"/>
        </xdr:cNvSpPr>
      </xdr:nvSpPr>
      <xdr:spPr bwMode="auto">
        <a:xfrm>
          <a:off x="695325" y="17802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6" name="Text Box 24">
          <a:extLst>
            <a:ext uri="{FF2B5EF4-FFF2-40B4-BE49-F238E27FC236}">
              <a16:creationId xmlns:a16="http://schemas.microsoft.com/office/drawing/2014/main" id="{00000000-0008-0000-0800-0000F6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768350</xdr:colOff>
      <xdr:row>101</xdr:row>
      <xdr:rowOff>63500</xdr:rowOff>
    </xdr:to>
    <xdr:sp macro="" textlink="">
      <xdr:nvSpPr>
        <xdr:cNvPr id="14968567" name="Text Box 25">
          <a:extLst>
            <a:ext uri="{FF2B5EF4-FFF2-40B4-BE49-F238E27FC236}">
              <a16:creationId xmlns:a16="http://schemas.microsoft.com/office/drawing/2014/main" id="{00000000-0008-0000-0800-0000F766E400}"/>
            </a:ext>
          </a:extLst>
        </xdr:cNvPr>
        <xdr:cNvSpPr txBox="1">
          <a:spLocks noChangeArrowheads="1"/>
        </xdr:cNvSpPr>
      </xdr:nvSpPr>
      <xdr:spPr bwMode="auto">
        <a:xfrm>
          <a:off x="695325" y="17802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8" name="Text Box 26">
          <a:extLst>
            <a:ext uri="{FF2B5EF4-FFF2-40B4-BE49-F238E27FC236}">
              <a16:creationId xmlns:a16="http://schemas.microsoft.com/office/drawing/2014/main" id="{00000000-0008-0000-0800-0000F8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69" name="Text Box 27">
          <a:extLst>
            <a:ext uri="{FF2B5EF4-FFF2-40B4-BE49-F238E27FC236}">
              <a16:creationId xmlns:a16="http://schemas.microsoft.com/office/drawing/2014/main" id="{00000000-0008-0000-0800-0000F9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70" name="Text Box 28">
          <a:extLst>
            <a:ext uri="{FF2B5EF4-FFF2-40B4-BE49-F238E27FC236}">
              <a16:creationId xmlns:a16="http://schemas.microsoft.com/office/drawing/2014/main" id="{00000000-0008-0000-0800-0000FA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71" name="Text Box 29">
          <a:extLst>
            <a:ext uri="{FF2B5EF4-FFF2-40B4-BE49-F238E27FC236}">
              <a16:creationId xmlns:a16="http://schemas.microsoft.com/office/drawing/2014/main" id="{00000000-0008-0000-0800-0000FB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72" name="Text Box 30">
          <a:extLst>
            <a:ext uri="{FF2B5EF4-FFF2-40B4-BE49-F238E27FC236}">
              <a16:creationId xmlns:a16="http://schemas.microsoft.com/office/drawing/2014/main" id="{00000000-0008-0000-0800-0000FC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73" name="Text Box 31">
          <a:extLst>
            <a:ext uri="{FF2B5EF4-FFF2-40B4-BE49-F238E27FC236}">
              <a16:creationId xmlns:a16="http://schemas.microsoft.com/office/drawing/2014/main" id="{00000000-0008-0000-0800-0000FD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768350</xdr:colOff>
      <xdr:row>100</xdr:row>
      <xdr:rowOff>190500</xdr:rowOff>
    </xdr:to>
    <xdr:sp macro="" textlink="">
      <xdr:nvSpPr>
        <xdr:cNvPr id="14968574" name="Text Box 32">
          <a:extLst>
            <a:ext uri="{FF2B5EF4-FFF2-40B4-BE49-F238E27FC236}">
              <a16:creationId xmlns:a16="http://schemas.microsoft.com/office/drawing/2014/main" id="{00000000-0008-0000-0800-0000FE66E400}"/>
            </a:ext>
          </a:extLst>
        </xdr:cNvPr>
        <xdr:cNvSpPr txBox="1">
          <a:spLocks noChangeArrowheads="1"/>
        </xdr:cNvSpPr>
      </xdr:nvSpPr>
      <xdr:spPr bwMode="auto">
        <a:xfrm>
          <a:off x="69532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190500</xdr:rowOff>
    </xdr:to>
    <xdr:sp macro="" textlink="">
      <xdr:nvSpPr>
        <xdr:cNvPr id="14968575" name="Text Box 33">
          <a:extLst>
            <a:ext uri="{FF2B5EF4-FFF2-40B4-BE49-F238E27FC236}">
              <a16:creationId xmlns:a16="http://schemas.microsoft.com/office/drawing/2014/main" id="{00000000-0008-0000-0800-0000FF66E400}"/>
            </a:ext>
          </a:extLst>
        </xdr:cNvPr>
        <xdr:cNvSpPr txBox="1">
          <a:spLocks noChangeArrowheads="1"/>
        </xdr:cNvSpPr>
      </xdr:nvSpPr>
      <xdr:spPr bwMode="auto">
        <a:xfrm>
          <a:off x="364807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520700</xdr:colOff>
      <xdr:row>99</xdr:row>
      <xdr:rowOff>190500</xdr:rowOff>
    </xdr:to>
    <xdr:sp macro="" textlink="">
      <xdr:nvSpPr>
        <xdr:cNvPr id="14968576" name="Text Box 34">
          <a:extLst>
            <a:ext uri="{FF2B5EF4-FFF2-40B4-BE49-F238E27FC236}">
              <a16:creationId xmlns:a16="http://schemas.microsoft.com/office/drawing/2014/main" id="{00000000-0008-0000-0800-00000067E400}"/>
            </a:ext>
          </a:extLst>
        </xdr:cNvPr>
        <xdr:cNvSpPr txBox="1">
          <a:spLocks noChangeArrowheads="1"/>
        </xdr:cNvSpPr>
      </xdr:nvSpPr>
      <xdr:spPr bwMode="auto">
        <a:xfrm>
          <a:off x="3648075" y="17687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19050</xdr:rowOff>
    </xdr:from>
    <xdr:to>
      <xdr:col>7</xdr:col>
      <xdr:colOff>238125</xdr:colOff>
      <xdr:row>85</xdr:row>
      <xdr:rowOff>9525</xdr:rowOff>
    </xdr:to>
    <xdr:graphicFrame macro="">
      <xdr:nvGraphicFramePr>
        <xdr:cNvPr id="16186586" name="Chart 1">
          <a:extLst>
            <a:ext uri="{FF2B5EF4-FFF2-40B4-BE49-F238E27FC236}">
              <a16:creationId xmlns:a16="http://schemas.microsoft.com/office/drawing/2014/main" id="{00000000-0008-0000-0100-0000DAFCF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20</xdr:row>
      <xdr:rowOff>66675</xdr:rowOff>
    </xdr:from>
    <xdr:to>
      <xdr:col>6</xdr:col>
      <xdr:colOff>561975</xdr:colOff>
      <xdr:row>35</xdr:row>
      <xdr:rowOff>0</xdr:rowOff>
    </xdr:to>
    <xdr:graphicFrame macro="">
      <xdr:nvGraphicFramePr>
        <xdr:cNvPr id="16186587" name="Chart 2">
          <a:extLst>
            <a:ext uri="{FF2B5EF4-FFF2-40B4-BE49-F238E27FC236}">
              <a16:creationId xmlns:a16="http://schemas.microsoft.com/office/drawing/2014/main" id="{00000000-0008-0000-0100-0000DBFCF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35</xdr:row>
      <xdr:rowOff>104775</xdr:rowOff>
    </xdr:from>
    <xdr:to>
      <xdr:col>6</xdr:col>
      <xdr:colOff>542925</xdr:colOff>
      <xdr:row>50</xdr:row>
      <xdr:rowOff>104775</xdr:rowOff>
    </xdr:to>
    <xdr:graphicFrame macro="">
      <xdr:nvGraphicFramePr>
        <xdr:cNvPr id="16186588" name="Chart 3">
          <a:extLst>
            <a:ext uri="{FF2B5EF4-FFF2-40B4-BE49-F238E27FC236}">
              <a16:creationId xmlns:a16="http://schemas.microsoft.com/office/drawing/2014/main" id="{00000000-0008-0000-0100-0000DCFCF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770255</xdr:colOff>
      <xdr:row>102</xdr:row>
      <xdr:rowOff>190500</xdr:rowOff>
    </xdr:to>
    <xdr:sp macro="" textlink="">
      <xdr:nvSpPr>
        <xdr:cNvPr id="16186589" name="Text Box 4">
          <a:extLst>
            <a:ext uri="{FF2B5EF4-FFF2-40B4-BE49-F238E27FC236}">
              <a16:creationId xmlns:a16="http://schemas.microsoft.com/office/drawing/2014/main" id="{00000000-0008-0000-0100-0000DDFCF600}"/>
            </a:ext>
          </a:extLst>
        </xdr:cNvPr>
        <xdr:cNvSpPr txBox="1">
          <a:spLocks noChangeArrowheads="1"/>
        </xdr:cNvSpPr>
      </xdr:nvSpPr>
      <xdr:spPr bwMode="auto">
        <a:xfrm>
          <a:off x="69532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390525</xdr:colOff>
      <xdr:row>20</xdr:row>
      <xdr:rowOff>95250</xdr:rowOff>
    </xdr:from>
    <xdr:to>
      <xdr:col>8</xdr:col>
      <xdr:colOff>685800</xdr:colOff>
      <xdr:row>25</xdr:row>
      <xdr:rowOff>47625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5876925" y="3743325"/>
          <a:ext cx="1057275" cy="714375"/>
        </a:xfrm>
        <a:prstGeom prst="borderCallout1">
          <a:avLst>
            <a:gd name="adj1" fmla="val 12194"/>
            <a:gd name="adj2" fmla="val -8931"/>
            <a:gd name="adj3" fmla="val 24184"/>
            <a:gd name="adj4" fmla="val -2392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28575</xdr:colOff>
      <xdr:row>35</xdr:row>
      <xdr:rowOff>47625</xdr:rowOff>
    </xdr:from>
    <xdr:to>
      <xdr:col>8</xdr:col>
      <xdr:colOff>142875</xdr:colOff>
      <xdr:row>39</xdr:row>
      <xdr:rowOff>85725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5514975" y="5981700"/>
          <a:ext cx="876300" cy="647700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87</xdr:row>
      <xdr:rowOff>66675</xdr:rowOff>
    </xdr:from>
    <xdr:to>
      <xdr:col>4</xdr:col>
      <xdr:colOff>516890</xdr:colOff>
      <xdr:row>88</xdr:row>
      <xdr:rowOff>173990</xdr:rowOff>
    </xdr:to>
    <xdr:sp macro="" textlink="">
      <xdr:nvSpPr>
        <xdr:cNvPr id="16186592" name="Text Box 7">
          <a:extLst>
            <a:ext uri="{FF2B5EF4-FFF2-40B4-BE49-F238E27FC236}">
              <a16:creationId xmlns:a16="http://schemas.microsoft.com/office/drawing/2014/main" id="{00000000-0008-0000-0100-0000E0FCF600}"/>
            </a:ext>
          </a:extLst>
        </xdr:cNvPr>
        <xdr:cNvSpPr txBox="1">
          <a:spLocks noChangeArrowheads="1"/>
        </xdr:cNvSpPr>
      </xdr:nvSpPr>
      <xdr:spPr bwMode="auto">
        <a:xfrm>
          <a:off x="3648075" y="14058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76200</xdr:colOff>
      <xdr:row>83</xdr:row>
      <xdr:rowOff>133350</xdr:rowOff>
    </xdr:from>
    <xdr:ext cx="1445763" cy="15987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6200" y="133064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457200</xdr:colOff>
      <xdr:row>102</xdr:row>
      <xdr:rowOff>0</xdr:rowOff>
    </xdr:from>
    <xdr:to>
      <xdr:col>1</xdr:col>
      <xdr:colOff>209550</xdr:colOff>
      <xdr:row>102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16554450"/>
          <a:ext cx="6477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314325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14325" y="16554450"/>
          <a:ext cx="590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516890</xdr:colOff>
      <xdr:row>88</xdr:row>
      <xdr:rowOff>190500</xdr:rowOff>
    </xdr:to>
    <xdr:sp macro="" textlink="">
      <xdr:nvSpPr>
        <xdr:cNvPr id="16186596" name="Text Box 16">
          <a:extLst>
            <a:ext uri="{FF2B5EF4-FFF2-40B4-BE49-F238E27FC236}">
              <a16:creationId xmlns:a16="http://schemas.microsoft.com/office/drawing/2014/main" id="{00000000-0008-0000-0100-0000E4FCF600}"/>
            </a:ext>
          </a:extLst>
        </xdr:cNvPr>
        <xdr:cNvSpPr txBox="1">
          <a:spLocks noChangeArrowheads="1"/>
        </xdr:cNvSpPr>
      </xdr:nvSpPr>
      <xdr:spPr bwMode="auto">
        <a:xfrm>
          <a:off x="3648075" y="14068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770255</xdr:colOff>
      <xdr:row>102</xdr:row>
      <xdr:rowOff>190500</xdr:rowOff>
    </xdr:to>
    <xdr:sp macro="" textlink="">
      <xdr:nvSpPr>
        <xdr:cNvPr id="16186597" name="Text Box 17">
          <a:extLst>
            <a:ext uri="{FF2B5EF4-FFF2-40B4-BE49-F238E27FC236}">
              <a16:creationId xmlns:a16="http://schemas.microsoft.com/office/drawing/2014/main" id="{00000000-0008-0000-0100-0000E5FCF600}"/>
            </a:ext>
          </a:extLst>
        </xdr:cNvPr>
        <xdr:cNvSpPr txBox="1">
          <a:spLocks noChangeArrowheads="1"/>
        </xdr:cNvSpPr>
      </xdr:nvSpPr>
      <xdr:spPr bwMode="auto">
        <a:xfrm>
          <a:off x="69532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770255</xdr:colOff>
      <xdr:row>102</xdr:row>
      <xdr:rowOff>190500</xdr:rowOff>
    </xdr:to>
    <xdr:sp macro="" textlink="">
      <xdr:nvSpPr>
        <xdr:cNvPr id="16186598" name="Text Box 18">
          <a:extLst>
            <a:ext uri="{FF2B5EF4-FFF2-40B4-BE49-F238E27FC236}">
              <a16:creationId xmlns:a16="http://schemas.microsoft.com/office/drawing/2014/main" id="{00000000-0008-0000-0100-0000E6FCF600}"/>
            </a:ext>
          </a:extLst>
        </xdr:cNvPr>
        <xdr:cNvSpPr txBox="1">
          <a:spLocks noChangeArrowheads="1"/>
        </xdr:cNvSpPr>
      </xdr:nvSpPr>
      <xdr:spPr bwMode="auto">
        <a:xfrm>
          <a:off x="69532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770255</xdr:colOff>
      <xdr:row>102</xdr:row>
      <xdr:rowOff>190500</xdr:rowOff>
    </xdr:to>
    <xdr:sp macro="" textlink="">
      <xdr:nvSpPr>
        <xdr:cNvPr id="16186599" name="Text Box 19">
          <a:extLst>
            <a:ext uri="{FF2B5EF4-FFF2-40B4-BE49-F238E27FC236}">
              <a16:creationId xmlns:a16="http://schemas.microsoft.com/office/drawing/2014/main" id="{00000000-0008-0000-0100-0000E7FCF600}"/>
            </a:ext>
          </a:extLst>
        </xdr:cNvPr>
        <xdr:cNvSpPr txBox="1">
          <a:spLocks noChangeArrowheads="1"/>
        </xdr:cNvSpPr>
      </xdr:nvSpPr>
      <xdr:spPr bwMode="auto">
        <a:xfrm>
          <a:off x="69532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770255</xdr:colOff>
      <xdr:row>102</xdr:row>
      <xdr:rowOff>190500</xdr:rowOff>
    </xdr:to>
    <xdr:sp macro="" textlink="">
      <xdr:nvSpPr>
        <xdr:cNvPr id="16186600" name="Text Box 20">
          <a:extLst>
            <a:ext uri="{FF2B5EF4-FFF2-40B4-BE49-F238E27FC236}">
              <a16:creationId xmlns:a16="http://schemas.microsoft.com/office/drawing/2014/main" id="{00000000-0008-0000-0100-0000E8FCF600}"/>
            </a:ext>
          </a:extLst>
        </xdr:cNvPr>
        <xdr:cNvSpPr txBox="1">
          <a:spLocks noChangeArrowheads="1"/>
        </xdr:cNvSpPr>
      </xdr:nvSpPr>
      <xdr:spPr bwMode="auto">
        <a:xfrm>
          <a:off x="69532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516890</xdr:colOff>
      <xdr:row>101</xdr:row>
      <xdr:rowOff>190500</xdr:rowOff>
    </xdr:to>
    <xdr:sp macro="" textlink="">
      <xdr:nvSpPr>
        <xdr:cNvPr id="16186601" name="Text Box 21">
          <a:extLst>
            <a:ext uri="{FF2B5EF4-FFF2-40B4-BE49-F238E27FC236}">
              <a16:creationId xmlns:a16="http://schemas.microsoft.com/office/drawing/2014/main" id="{00000000-0008-0000-0100-0000E9FCF600}"/>
            </a:ext>
          </a:extLst>
        </xdr:cNvPr>
        <xdr:cNvSpPr txBox="1">
          <a:spLocks noChangeArrowheads="1"/>
        </xdr:cNvSpPr>
      </xdr:nvSpPr>
      <xdr:spPr bwMode="auto">
        <a:xfrm>
          <a:off x="364807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101</xdr:row>
      <xdr:rowOff>0</xdr:rowOff>
    </xdr:from>
    <xdr:to>
      <xdr:col>4</xdr:col>
      <xdr:colOff>516890</xdr:colOff>
      <xdr:row>101</xdr:row>
      <xdr:rowOff>190500</xdr:rowOff>
    </xdr:to>
    <xdr:sp macro="" textlink="">
      <xdr:nvSpPr>
        <xdr:cNvPr id="16186602" name="Text Box 22">
          <a:extLst>
            <a:ext uri="{FF2B5EF4-FFF2-40B4-BE49-F238E27FC236}">
              <a16:creationId xmlns:a16="http://schemas.microsoft.com/office/drawing/2014/main" id="{00000000-0008-0000-0100-0000EAFCF600}"/>
            </a:ext>
          </a:extLst>
        </xdr:cNvPr>
        <xdr:cNvSpPr txBox="1">
          <a:spLocks noChangeArrowheads="1"/>
        </xdr:cNvSpPr>
      </xdr:nvSpPr>
      <xdr:spPr bwMode="auto">
        <a:xfrm>
          <a:off x="3648075" y="16744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0.93424</cdr:x>
      <cdr:y>0.52601</cdr:y>
    </cdr:from>
    <cdr:to>
      <cdr:x>0.98268</cdr:x>
      <cdr:y>0.75707</cdr:y>
    </cdr:to>
    <cdr:sp macro="" textlink="">
      <cdr:nvSpPr>
        <cdr:cNvPr id="28979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3537" y="1380966"/>
          <a:ext cx="280525" cy="603009"/>
        </a:xfrm>
        <a:prstGeom xmlns:a="http://schemas.openxmlformats.org/drawingml/2006/main" prst="upArrow">
          <a:avLst>
            <a:gd name="adj1" fmla="val 50000"/>
            <a:gd name="adj2" fmla="val 5373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0.2971</cdr:y>
    </cdr:from>
    <cdr:to>
      <cdr:x>0.99086</cdr:x>
      <cdr:y>0.46578</cdr:y>
    </cdr:to>
    <cdr:sp macro="" textlink="">
      <cdr:nvSpPr>
        <cdr:cNvPr id="2908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2534"/>
          <a:ext cx="226335" cy="374368"/>
        </a:xfrm>
        <a:prstGeom xmlns:a="http://schemas.openxmlformats.org/drawingml/2006/main" prst="downArrow">
          <a:avLst>
            <a:gd name="adj1" fmla="val 50000"/>
            <a:gd name="adj2" fmla="val 4135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0.30183</cdr:y>
    </cdr:from>
    <cdr:to>
      <cdr:x>0.99061</cdr:x>
      <cdr:y>0.45998</cdr:y>
    </cdr:to>
    <cdr:sp macro="" textlink="">
      <cdr:nvSpPr>
        <cdr:cNvPr id="2918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6031"/>
          <a:ext cx="228893" cy="363045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19050</xdr:rowOff>
    </xdr:from>
    <xdr:to>
      <xdr:col>7</xdr:col>
      <xdr:colOff>19050</xdr:colOff>
      <xdr:row>88</xdr:row>
      <xdr:rowOff>133350</xdr:rowOff>
    </xdr:to>
    <xdr:graphicFrame macro="">
      <xdr:nvGraphicFramePr>
        <xdr:cNvPr id="14983695" name="Chart 1">
          <a:extLst>
            <a:ext uri="{FF2B5EF4-FFF2-40B4-BE49-F238E27FC236}">
              <a16:creationId xmlns:a16="http://schemas.microsoft.com/office/drawing/2014/main" id="{00000000-0008-0000-0200-00000FA2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24</xdr:row>
      <xdr:rowOff>38100</xdr:rowOff>
    </xdr:from>
    <xdr:to>
      <xdr:col>6</xdr:col>
      <xdr:colOff>514350</xdr:colOff>
      <xdr:row>38</xdr:row>
      <xdr:rowOff>123825</xdr:rowOff>
    </xdr:to>
    <xdr:graphicFrame macro="">
      <xdr:nvGraphicFramePr>
        <xdr:cNvPr id="14983696" name="Chart 2">
          <a:extLst>
            <a:ext uri="{FF2B5EF4-FFF2-40B4-BE49-F238E27FC236}">
              <a16:creationId xmlns:a16="http://schemas.microsoft.com/office/drawing/2014/main" id="{00000000-0008-0000-0200-000010A2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39</xdr:row>
      <xdr:rowOff>9525</xdr:rowOff>
    </xdr:from>
    <xdr:to>
      <xdr:col>6</xdr:col>
      <xdr:colOff>504825</xdr:colOff>
      <xdr:row>54</xdr:row>
      <xdr:rowOff>9525</xdr:rowOff>
    </xdr:to>
    <xdr:graphicFrame macro="">
      <xdr:nvGraphicFramePr>
        <xdr:cNvPr id="14983697" name="Chart 3">
          <a:extLst>
            <a:ext uri="{FF2B5EF4-FFF2-40B4-BE49-F238E27FC236}">
              <a16:creationId xmlns:a16="http://schemas.microsoft.com/office/drawing/2014/main" id="{00000000-0008-0000-0200-000011A2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106</xdr:row>
      <xdr:rowOff>114300</xdr:rowOff>
    </xdr:from>
    <xdr:to>
      <xdr:col>0</xdr:col>
      <xdr:colOff>768350</xdr:colOff>
      <xdr:row>107</xdr:row>
      <xdr:rowOff>133350</xdr:rowOff>
    </xdr:to>
    <xdr:sp macro="" textlink="">
      <xdr:nvSpPr>
        <xdr:cNvPr id="14983698" name="Text Box 5">
          <a:extLst>
            <a:ext uri="{FF2B5EF4-FFF2-40B4-BE49-F238E27FC236}">
              <a16:creationId xmlns:a16="http://schemas.microsoft.com/office/drawing/2014/main" id="{00000000-0008-0000-0200-000012A2E400}"/>
            </a:ext>
          </a:extLst>
        </xdr:cNvPr>
        <xdr:cNvSpPr txBox="1">
          <a:spLocks noChangeArrowheads="1"/>
        </xdr:cNvSpPr>
      </xdr:nvSpPr>
      <xdr:spPr bwMode="auto">
        <a:xfrm>
          <a:off x="695325" y="1818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695325</xdr:colOff>
      <xdr:row>24</xdr:row>
      <xdr:rowOff>28576</xdr:rowOff>
    </xdr:from>
    <xdr:to>
      <xdr:col>8</xdr:col>
      <xdr:colOff>523875</xdr:colOff>
      <xdr:row>30</xdr:row>
      <xdr:rowOff>57150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 bwMode="auto">
        <a:xfrm>
          <a:off x="5419725" y="4629151"/>
          <a:ext cx="1438275" cy="942974"/>
        </a:xfrm>
        <a:prstGeom prst="borderCallout1">
          <a:avLst>
            <a:gd name="adj1" fmla="val 12194"/>
            <a:gd name="adj2" fmla="val -8931"/>
            <a:gd name="adj3" fmla="val 20123"/>
            <a:gd name="adj4" fmla="val -151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152401</xdr:colOff>
      <xdr:row>40</xdr:row>
      <xdr:rowOff>0</xdr:rowOff>
    </xdr:from>
    <xdr:to>
      <xdr:col>8</xdr:col>
      <xdr:colOff>666750</xdr:colOff>
      <xdr:row>42</xdr:row>
      <xdr:rowOff>28575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 bwMode="auto">
        <a:xfrm>
          <a:off x="5638801" y="7029450"/>
          <a:ext cx="1362074" cy="333375"/>
        </a:xfrm>
        <a:prstGeom prst="borderCallout1">
          <a:avLst>
            <a:gd name="adj1" fmla="val 18519"/>
            <a:gd name="adj2" fmla="val -8694"/>
            <a:gd name="adj3" fmla="val 28147"/>
            <a:gd name="adj4" fmla="val -1371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91</xdr:row>
      <xdr:rowOff>0</xdr:rowOff>
    </xdr:from>
    <xdr:to>
      <xdr:col>4</xdr:col>
      <xdr:colOff>520700</xdr:colOff>
      <xdr:row>91</xdr:row>
      <xdr:rowOff>190500</xdr:rowOff>
    </xdr:to>
    <xdr:sp macro="" textlink="">
      <xdr:nvSpPr>
        <xdr:cNvPr id="14983701" name="Text Box 10">
          <a:extLst>
            <a:ext uri="{FF2B5EF4-FFF2-40B4-BE49-F238E27FC236}">
              <a16:creationId xmlns:a16="http://schemas.microsoft.com/office/drawing/2014/main" id="{00000000-0008-0000-0200-000015A2E400}"/>
            </a:ext>
          </a:extLst>
        </xdr:cNvPr>
        <xdr:cNvSpPr txBox="1">
          <a:spLocks noChangeArrowheads="1"/>
        </xdr:cNvSpPr>
      </xdr:nvSpPr>
      <xdr:spPr bwMode="auto">
        <a:xfrm>
          <a:off x="3648075" y="15116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87</xdr:row>
      <xdr:rowOff>114300</xdr:rowOff>
    </xdr:from>
    <xdr:ext cx="1445763" cy="159873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42398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91</xdr:row>
      <xdr:rowOff>0</xdr:rowOff>
    </xdr:from>
    <xdr:to>
      <xdr:col>4</xdr:col>
      <xdr:colOff>520700</xdr:colOff>
      <xdr:row>91</xdr:row>
      <xdr:rowOff>190500</xdr:rowOff>
    </xdr:to>
    <xdr:sp macro="" textlink="">
      <xdr:nvSpPr>
        <xdr:cNvPr id="14983703" name="Text Box 23">
          <a:extLst>
            <a:ext uri="{FF2B5EF4-FFF2-40B4-BE49-F238E27FC236}">
              <a16:creationId xmlns:a16="http://schemas.microsoft.com/office/drawing/2014/main" id="{00000000-0008-0000-0200-000017A2E400}"/>
            </a:ext>
          </a:extLst>
        </xdr:cNvPr>
        <xdr:cNvSpPr txBox="1">
          <a:spLocks noChangeArrowheads="1"/>
        </xdr:cNvSpPr>
      </xdr:nvSpPr>
      <xdr:spPr bwMode="auto">
        <a:xfrm>
          <a:off x="3648075" y="15116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4" name="Text Box 24">
          <a:extLst>
            <a:ext uri="{FF2B5EF4-FFF2-40B4-BE49-F238E27FC236}">
              <a16:creationId xmlns:a16="http://schemas.microsoft.com/office/drawing/2014/main" id="{00000000-0008-0000-0200-000018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5" name="Text Box 25">
          <a:extLst>
            <a:ext uri="{FF2B5EF4-FFF2-40B4-BE49-F238E27FC236}">
              <a16:creationId xmlns:a16="http://schemas.microsoft.com/office/drawing/2014/main" id="{00000000-0008-0000-0200-000019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6" name="Text Box 26">
          <a:extLst>
            <a:ext uri="{FF2B5EF4-FFF2-40B4-BE49-F238E27FC236}">
              <a16:creationId xmlns:a16="http://schemas.microsoft.com/office/drawing/2014/main" id="{00000000-0008-0000-0200-00001A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7" name="Text Box 27">
          <a:extLst>
            <a:ext uri="{FF2B5EF4-FFF2-40B4-BE49-F238E27FC236}">
              <a16:creationId xmlns:a16="http://schemas.microsoft.com/office/drawing/2014/main" id="{00000000-0008-0000-0200-00001B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8" name="Text Box 28">
          <a:extLst>
            <a:ext uri="{FF2B5EF4-FFF2-40B4-BE49-F238E27FC236}">
              <a16:creationId xmlns:a16="http://schemas.microsoft.com/office/drawing/2014/main" id="{00000000-0008-0000-0200-00001C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105</xdr:row>
      <xdr:rowOff>0</xdr:rowOff>
    </xdr:from>
    <xdr:to>
      <xdr:col>0</xdr:col>
      <xdr:colOff>768350</xdr:colOff>
      <xdr:row>105</xdr:row>
      <xdr:rowOff>190500</xdr:rowOff>
    </xdr:to>
    <xdr:sp macro="" textlink="">
      <xdr:nvSpPr>
        <xdr:cNvPr id="14983709" name="Text Box 29">
          <a:extLst>
            <a:ext uri="{FF2B5EF4-FFF2-40B4-BE49-F238E27FC236}">
              <a16:creationId xmlns:a16="http://schemas.microsoft.com/office/drawing/2014/main" id="{00000000-0008-0000-0200-00001DA2E400}"/>
            </a:ext>
          </a:extLst>
        </xdr:cNvPr>
        <xdr:cNvSpPr txBox="1">
          <a:spLocks noChangeArrowheads="1"/>
        </xdr:cNvSpPr>
      </xdr:nvSpPr>
      <xdr:spPr bwMode="auto">
        <a:xfrm>
          <a:off x="69532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520700</xdr:colOff>
      <xdr:row>104</xdr:row>
      <xdr:rowOff>190500</xdr:rowOff>
    </xdr:to>
    <xdr:sp macro="" textlink="">
      <xdr:nvSpPr>
        <xdr:cNvPr id="14983710" name="Text Box 30">
          <a:extLst>
            <a:ext uri="{FF2B5EF4-FFF2-40B4-BE49-F238E27FC236}">
              <a16:creationId xmlns:a16="http://schemas.microsoft.com/office/drawing/2014/main" id="{00000000-0008-0000-0200-00001EA2E400}"/>
            </a:ext>
          </a:extLst>
        </xdr:cNvPr>
        <xdr:cNvSpPr txBox="1">
          <a:spLocks noChangeArrowheads="1"/>
        </xdr:cNvSpPr>
      </xdr:nvSpPr>
      <xdr:spPr bwMode="auto">
        <a:xfrm>
          <a:off x="364807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104</xdr:row>
      <xdr:rowOff>0</xdr:rowOff>
    </xdr:from>
    <xdr:to>
      <xdr:col>4</xdr:col>
      <xdr:colOff>520700</xdr:colOff>
      <xdr:row>104</xdr:row>
      <xdr:rowOff>190500</xdr:rowOff>
    </xdr:to>
    <xdr:sp macro="" textlink="">
      <xdr:nvSpPr>
        <xdr:cNvPr id="14983711" name="Text Box 31">
          <a:extLst>
            <a:ext uri="{FF2B5EF4-FFF2-40B4-BE49-F238E27FC236}">
              <a16:creationId xmlns:a16="http://schemas.microsoft.com/office/drawing/2014/main" id="{00000000-0008-0000-0200-00001FA2E400}"/>
            </a:ext>
          </a:extLst>
        </xdr:cNvPr>
        <xdr:cNvSpPr txBox="1">
          <a:spLocks noChangeArrowheads="1"/>
        </xdr:cNvSpPr>
      </xdr:nvSpPr>
      <xdr:spPr bwMode="auto">
        <a:xfrm>
          <a:off x="3648075" y="17830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0.93093</cdr:x>
      <cdr:y>0.53299</cdr:y>
    </cdr:from>
    <cdr:to>
      <cdr:x>0.98227</cdr:x>
      <cdr:y>0.74062</cdr:y>
    </cdr:to>
    <cdr:sp macro="" textlink="">
      <cdr:nvSpPr>
        <cdr:cNvPr id="1679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7212" y="1388567"/>
          <a:ext cx="283181" cy="538753"/>
        </a:xfrm>
        <a:prstGeom xmlns:a="http://schemas.openxmlformats.org/drawingml/2006/main" prst="upArrow">
          <a:avLst>
            <a:gd name="adj1" fmla="val 50000"/>
            <a:gd name="adj2" fmla="val 4756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0.94693</cdr:x>
      <cdr:y>0.2703</cdr:y>
    </cdr:from>
    <cdr:to>
      <cdr:x>0.99086</cdr:x>
      <cdr:y>0.46076</cdr:y>
    </cdr:to>
    <cdr:sp macro="" textlink="">
      <cdr:nvSpPr>
        <cdr:cNvPr id="168964" name="AutoShape 10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832" y="603060"/>
          <a:ext cx="228893" cy="422690"/>
        </a:xfrm>
        <a:prstGeom xmlns:a="http://schemas.openxmlformats.org/drawingml/2006/main" prst="downArrow">
          <a:avLst>
            <a:gd name="adj1" fmla="val 50000"/>
            <a:gd name="adj2" fmla="val 461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0.94889</cdr:x>
      <cdr:y>0.34784</cdr:y>
    </cdr:from>
    <cdr:to>
      <cdr:x>0.99086</cdr:x>
      <cdr:y>0.50599</cdr:y>
    </cdr:to>
    <cdr:sp macro="" textlink="">
      <cdr:nvSpPr>
        <cdr:cNvPr id="169986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062" y="801644"/>
          <a:ext cx="218663" cy="363045"/>
        </a:xfrm>
        <a:prstGeom xmlns:a="http://schemas.openxmlformats.org/drawingml/2006/main" prst="downArrow">
          <a:avLst>
            <a:gd name="adj1" fmla="val 50000"/>
            <a:gd name="adj2" fmla="val 4150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0.936</cdr:x>
      <cdr:y>0.51975</cdr:y>
    </cdr:from>
    <cdr:to>
      <cdr:x>0.98198</cdr:x>
      <cdr:y>0.76144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0.94349</cdr:x>
      <cdr:y>0.26504</cdr:y>
    </cdr:from>
    <cdr:to>
      <cdr:x>0.98742</cdr:x>
      <cdr:y>0.45621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0.94325</cdr:x>
      <cdr:y>0.29823</cdr:y>
    </cdr:from>
    <cdr:to>
      <cdr:x>0.98669</cdr:x>
      <cdr:y>0.47628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67</xdr:row>
      <xdr:rowOff>47625</xdr:rowOff>
    </xdr:from>
    <xdr:to>
      <xdr:col>8</xdr:col>
      <xdr:colOff>390525</xdr:colOff>
      <xdr:row>84</xdr:row>
      <xdr:rowOff>0</xdr:rowOff>
    </xdr:to>
    <xdr:graphicFrame macro="">
      <xdr:nvGraphicFramePr>
        <xdr:cNvPr id="14988101" name="Chart 1">
          <a:extLst>
            <a:ext uri="{FF2B5EF4-FFF2-40B4-BE49-F238E27FC236}">
              <a16:creationId xmlns:a16="http://schemas.microsoft.com/office/drawing/2014/main" id="{00000000-0008-0000-0300-000045B3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</xdr:colOff>
      <xdr:row>21</xdr:row>
      <xdr:rowOff>17145</xdr:rowOff>
    </xdr:from>
    <xdr:to>
      <xdr:col>6</xdr:col>
      <xdr:colOff>510540</xdr:colOff>
      <xdr:row>35</xdr:row>
      <xdr:rowOff>102870</xdr:rowOff>
    </xdr:to>
    <xdr:graphicFrame macro="">
      <xdr:nvGraphicFramePr>
        <xdr:cNvPr id="14988102" name="Chart 2">
          <a:extLst>
            <a:ext uri="{FF2B5EF4-FFF2-40B4-BE49-F238E27FC236}">
              <a16:creationId xmlns:a16="http://schemas.microsoft.com/office/drawing/2014/main" id="{00000000-0008-0000-0300-000046B3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35</xdr:row>
      <xdr:rowOff>19050</xdr:rowOff>
    </xdr:from>
    <xdr:to>
      <xdr:col>6</xdr:col>
      <xdr:colOff>533400</xdr:colOff>
      <xdr:row>50</xdr:row>
      <xdr:rowOff>19050</xdr:rowOff>
    </xdr:to>
    <xdr:graphicFrame macro="">
      <xdr:nvGraphicFramePr>
        <xdr:cNvPr id="14988103" name="Chart 3">
          <a:extLst>
            <a:ext uri="{FF2B5EF4-FFF2-40B4-BE49-F238E27FC236}">
              <a16:creationId xmlns:a16="http://schemas.microsoft.com/office/drawing/2014/main" id="{00000000-0008-0000-0300-000047B3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04" name="Text Box 4">
          <a:extLst>
            <a:ext uri="{FF2B5EF4-FFF2-40B4-BE49-F238E27FC236}">
              <a16:creationId xmlns:a16="http://schemas.microsoft.com/office/drawing/2014/main" id="{00000000-0008-0000-0300-000048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561976</xdr:colOff>
      <xdr:row>21</xdr:row>
      <xdr:rowOff>131446</xdr:rowOff>
    </xdr:from>
    <xdr:to>
      <xdr:col>8</xdr:col>
      <xdr:colOff>552451</xdr:colOff>
      <xdr:row>24</xdr:row>
      <xdr:rowOff>131446</xdr:rowOff>
    </xdr:to>
    <xdr:sp macro="" textlink="">
      <xdr:nvSpPr>
        <xdr:cNvPr id="1121285" name="AutoShape 5">
          <a:extLst>
            <a:ext uri="{FF2B5EF4-FFF2-40B4-BE49-F238E27FC236}">
              <a16:creationId xmlns:a16="http://schemas.microsoft.com/office/drawing/2014/main" id="{00000000-0008-0000-0300-0000051C1100}"/>
            </a:ext>
          </a:extLst>
        </xdr:cNvPr>
        <xdr:cNvSpPr>
          <a:spLocks/>
        </xdr:cNvSpPr>
      </xdr:nvSpPr>
      <xdr:spPr bwMode="auto">
        <a:xfrm>
          <a:off x="4867276" y="3933826"/>
          <a:ext cx="1407795" cy="457200"/>
        </a:xfrm>
        <a:prstGeom prst="borderCallout1">
          <a:avLst>
            <a:gd name="adj1" fmla="val 12194"/>
            <a:gd name="adj2" fmla="val -8931"/>
            <a:gd name="adj3" fmla="val 30434"/>
            <a:gd name="adj4" fmla="val -1300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638175</xdr:colOff>
      <xdr:row>35</xdr:row>
      <xdr:rowOff>104775</xdr:rowOff>
    </xdr:from>
    <xdr:to>
      <xdr:col>8</xdr:col>
      <xdr:colOff>447675</xdr:colOff>
      <xdr:row>38</xdr:row>
      <xdr:rowOff>19050</xdr:rowOff>
    </xdr:to>
    <xdr:sp macro="" textlink="">
      <xdr:nvSpPr>
        <xdr:cNvPr id="1121286" name="AutoShape 6">
          <a:extLst>
            <a:ext uri="{FF2B5EF4-FFF2-40B4-BE49-F238E27FC236}">
              <a16:creationId xmlns:a16="http://schemas.microsoft.com/office/drawing/2014/main" id="{00000000-0008-0000-0300-0000061C1100}"/>
            </a:ext>
          </a:extLst>
        </xdr:cNvPr>
        <xdr:cNvSpPr>
          <a:spLocks/>
        </xdr:cNvSpPr>
      </xdr:nvSpPr>
      <xdr:spPr bwMode="auto">
        <a:xfrm>
          <a:off x="5362575" y="7134225"/>
          <a:ext cx="1362075" cy="371475"/>
        </a:xfrm>
        <a:prstGeom prst="borderCallout1">
          <a:avLst>
            <a:gd name="adj1" fmla="val 18519"/>
            <a:gd name="adj2" fmla="val -8694"/>
            <a:gd name="adj3" fmla="val 20626"/>
            <a:gd name="adj4" fmla="val -931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14988107" name="Text Box 7">
          <a:extLst>
            <a:ext uri="{FF2B5EF4-FFF2-40B4-BE49-F238E27FC236}">
              <a16:creationId xmlns:a16="http://schemas.microsoft.com/office/drawing/2014/main" id="{00000000-0008-0000-0300-00004BB3E400}"/>
            </a:ext>
          </a:extLst>
        </xdr:cNvPr>
        <xdr:cNvSpPr txBox="1">
          <a:spLocks noChangeArrowheads="1"/>
        </xdr:cNvSpPr>
      </xdr:nvSpPr>
      <xdr:spPr bwMode="auto">
        <a:xfrm>
          <a:off x="3648075" y="1487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219075</xdr:colOff>
      <xdr:row>82</xdr:row>
      <xdr:rowOff>19050</xdr:rowOff>
    </xdr:from>
    <xdr:ext cx="1445763" cy="159873"/>
    <xdr:sp macro="" textlink="">
      <xdr:nvSpPr>
        <xdr:cNvPr id="1121288" name="Text Box 8">
          <a:extLst>
            <a:ext uri="{FF2B5EF4-FFF2-40B4-BE49-F238E27FC236}">
              <a16:creationId xmlns:a16="http://schemas.microsoft.com/office/drawing/2014/main" id="{00000000-0008-0000-0300-0000081C1100}"/>
            </a:ext>
          </a:extLst>
        </xdr:cNvPr>
        <xdr:cNvSpPr txBox="1">
          <a:spLocks noChangeArrowheads="1"/>
        </xdr:cNvSpPr>
      </xdr:nvSpPr>
      <xdr:spPr bwMode="auto">
        <a:xfrm>
          <a:off x="219075" y="141446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14988109" name="Text Box 9">
          <a:extLst>
            <a:ext uri="{FF2B5EF4-FFF2-40B4-BE49-F238E27FC236}">
              <a16:creationId xmlns:a16="http://schemas.microsoft.com/office/drawing/2014/main" id="{00000000-0008-0000-0300-00004DB3E400}"/>
            </a:ext>
          </a:extLst>
        </xdr:cNvPr>
        <xdr:cNvSpPr txBox="1">
          <a:spLocks noChangeArrowheads="1"/>
        </xdr:cNvSpPr>
      </xdr:nvSpPr>
      <xdr:spPr bwMode="auto">
        <a:xfrm>
          <a:off x="3648075" y="14878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10" name="Text Box 13">
          <a:extLst>
            <a:ext uri="{FF2B5EF4-FFF2-40B4-BE49-F238E27FC236}">
              <a16:creationId xmlns:a16="http://schemas.microsoft.com/office/drawing/2014/main" id="{00000000-0008-0000-0300-00004E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11" name="Text Box 14">
          <a:extLst>
            <a:ext uri="{FF2B5EF4-FFF2-40B4-BE49-F238E27FC236}">
              <a16:creationId xmlns:a16="http://schemas.microsoft.com/office/drawing/2014/main" id="{00000000-0008-0000-0300-00004F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12" name="Text Box 15">
          <a:extLst>
            <a:ext uri="{FF2B5EF4-FFF2-40B4-BE49-F238E27FC236}">
              <a16:creationId xmlns:a16="http://schemas.microsoft.com/office/drawing/2014/main" id="{00000000-0008-0000-0300-000050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13" name="Text Box 16">
          <a:extLst>
            <a:ext uri="{FF2B5EF4-FFF2-40B4-BE49-F238E27FC236}">
              <a16:creationId xmlns:a16="http://schemas.microsoft.com/office/drawing/2014/main" id="{00000000-0008-0000-0300-000051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14" name="Text Box 17">
          <a:extLst>
            <a:ext uri="{FF2B5EF4-FFF2-40B4-BE49-F238E27FC236}">
              <a16:creationId xmlns:a16="http://schemas.microsoft.com/office/drawing/2014/main" id="{00000000-0008-0000-0300-000052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15" name="Text Box 18">
          <a:extLst>
            <a:ext uri="{FF2B5EF4-FFF2-40B4-BE49-F238E27FC236}">
              <a16:creationId xmlns:a16="http://schemas.microsoft.com/office/drawing/2014/main" id="{00000000-0008-0000-0300-000053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16" name="Text Box 19">
          <a:extLst>
            <a:ext uri="{FF2B5EF4-FFF2-40B4-BE49-F238E27FC236}">
              <a16:creationId xmlns:a16="http://schemas.microsoft.com/office/drawing/2014/main" id="{00000000-0008-0000-0300-000054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17" name="Text Box 20">
          <a:extLst>
            <a:ext uri="{FF2B5EF4-FFF2-40B4-BE49-F238E27FC236}">
              <a16:creationId xmlns:a16="http://schemas.microsoft.com/office/drawing/2014/main" id="{00000000-0008-0000-0300-000055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114300</xdr:rowOff>
    </xdr:from>
    <xdr:to>
      <xdr:col>0</xdr:col>
      <xdr:colOff>771525</xdr:colOff>
      <xdr:row>101</xdr:row>
      <xdr:rowOff>66675</xdr:rowOff>
    </xdr:to>
    <xdr:sp macro="" textlink="">
      <xdr:nvSpPr>
        <xdr:cNvPr id="14988118" name="Text Box 21">
          <a:extLst>
            <a:ext uri="{FF2B5EF4-FFF2-40B4-BE49-F238E27FC236}">
              <a16:creationId xmlns:a16="http://schemas.microsoft.com/office/drawing/2014/main" id="{00000000-0008-0000-0300-000056B3E400}"/>
            </a:ext>
          </a:extLst>
        </xdr:cNvPr>
        <xdr:cNvSpPr txBox="1">
          <a:spLocks noChangeArrowheads="1"/>
        </xdr:cNvSpPr>
      </xdr:nvSpPr>
      <xdr:spPr bwMode="auto">
        <a:xfrm>
          <a:off x="695325" y="17706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19" name="Text Box 22">
          <a:extLst>
            <a:ext uri="{FF2B5EF4-FFF2-40B4-BE49-F238E27FC236}">
              <a16:creationId xmlns:a16="http://schemas.microsoft.com/office/drawing/2014/main" id="{00000000-0008-0000-0300-000057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0" name="Text Box 23">
          <a:extLst>
            <a:ext uri="{FF2B5EF4-FFF2-40B4-BE49-F238E27FC236}">
              <a16:creationId xmlns:a16="http://schemas.microsoft.com/office/drawing/2014/main" id="{00000000-0008-0000-0300-000058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1" name="Text Box 24">
          <a:extLst>
            <a:ext uri="{FF2B5EF4-FFF2-40B4-BE49-F238E27FC236}">
              <a16:creationId xmlns:a16="http://schemas.microsoft.com/office/drawing/2014/main" id="{00000000-0008-0000-0300-000059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2" name="Text Box 25">
          <a:extLst>
            <a:ext uri="{FF2B5EF4-FFF2-40B4-BE49-F238E27FC236}">
              <a16:creationId xmlns:a16="http://schemas.microsoft.com/office/drawing/2014/main" id="{00000000-0008-0000-0300-00005A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3" name="Text Box 26">
          <a:extLst>
            <a:ext uri="{FF2B5EF4-FFF2-40B4-BE49-F238E27FC236}">
              <a16:creationId xmlns:a16="http://schemas.microsoft.com/office/drawing/2014/main" id="{00000000-0008-0000-0300-00005B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4" name="Text Box 27">
          <a:extLst>
            <a:ext uri="{FF2B5EF4-FFF2-40B4-BE49-F238E27FC236}">
              <a16:creationId xmlns:a16="http://schemas.microsoft.com/office/drawing/2014/main" id="{00000000-0008-0000-0300-00005C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100</xdr:row>
      <xdr:rowOff>0</xdr:rowOff>
    </xdr:from>
    <xdr:to>
      <xdr:col>0</xdr:col>
      <xdr:colOff>771525</xdr:colOff>
      <xdr:row>100</xdr:row>
      <xdr:rowOff>190500</xdr:rowOff>
    </xdr:to>
    <xdr:sp macro="" textlink="">
      <xdr:nvSpPr>
        <xdr:cNvPr id="14988125" name="Text Box 28">
          <a:extLst>
            <a:ext uri="{FF2B5EF4-FFF2-40B4-BE49-F238E27FC236}">
              <a16:creationId xmlns:a16="http://schemas.microsoft.com/office/drawing/2014/main" id="{00000000-0008-0000-0300-00005DB3E400}"/>
            </a:ext>
          </a:extLst>
        </xdr:cNvPr>
        <xdr:cNvSpPr txBox="1">
          <a:spLocks noChangeArrowheads="1"/>
        </xdr:cNvSpPr>
      </xdr:nvSpPr>
      <xdr:spPr bwMode="auto">
        <a:xfrm>
          <a:off x="69532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14988126" name="Text Box 29">
          <a:extLst>
            <a:ext uri="{FF2B5EF4-FFF2-40B4-BE49-F238E27FC236}">
              <a16:creationId xmlns:a16="http://schemas.microsoft.com/office/drawing/2014/main" id="{00000000-0008-0000-0300-00005EB3E400}"/>
            </a:ext>
          </a:extLst>
        </xdr:cNvPr>
        <xdr:cNvSpPr txBox="1">
          <a:spLocks noChangeArrowheads="1"/>
        </xdr:cNvSpPr>
      </xdr:nvSpPr>
      <xdr:spPr bwMode="auto">
        <a:xfrm>
          <a:off x="364807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14988127" name="Text Box 30">
          <a:extLst>
            <a:ext uri="{FF2B5EF4-FFF2-40B4-BE49-F238E27FC236}">
              <a16:creationId xmlns:a16="http://schemas.microsoft.com/office/drawing/2014/main" id="{00000000-0008-0000-0300-00005FB3E400}"/>
            </a:ext>
          </a:extLst>
        </xdr:cNvPr>
        <xdr:cNvSpPr txBox="1">
          <a:spLocks noChangeArrowheads="1"/>
        </xdr:cNvSpPr>
      </xdr:nvSpPr>
      <xdr:spPr bwMode="auto">
        <a:xfrm>
          <a:off x="3648075" y="17592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1415/Downloads/Child%20Safety_2019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al&amp;IndianSch"/>
      <sheetName val="Century Plaza"/>
      <sheetName val="Meridian Tower"/>
      <sheetName val="#25 N. 19th Ave"/>
      <sheetName val="N. 57th Dr"/>
      <sheetName val="N. Black Canyon"/>
      <sheetName val="#42 N. Central"/>
      <sheetName val="#69, N. Central"/>
      <sheetName val="Pinchot &amp; 16th"/>
      <sheetName val="S. Alma School"/>
      <sheetName val="W. 1st Ave"/>
      <sheetName val="W. Peoria"/>
      <sheetName val="W. Pinnacle Peak"/>
      <sheetName val="Capitol Complex"/>
      <sheetName val="N. 95th Lane"/>
      <sheetName val="E. Van Buren"/>
      <sheetName val="W. Glenn"/>
      <sheetName val="E. Broadway"/>
      <sheetName val="S. Central"/>
      <sheetName val="W. Guadalupe"/>
      <sheetName val="N. 95th Ave"/>
      <sheetName val="19th Ave&amp;Camelback"/>
      <sheetName val="E. La Can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5">
          <cell r="B55">
            <v>2016</v>
          </cell>
          <cell r="H55">
            <v>2019</v>
          </cell>
        </row>
        <row r="58">
          <cell r="I58">
            <v>4.0616246498599441E-2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2.2408963585434174E-2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tabSelected="1" zoomScale="110" zoomScaleNormal="110" zoomScaleSheetLayoutView="100" workbookViewId="0">
      <selection activeCell="K105" sqref="K105"/>
    </sheetView>
  </sheetViews>
  <sheetFormatPr defaultColWidth="11.375" defaultRowHeight="12"/>
  <cols>
    <col min="1" max="1" width="13.375" style="3" customWidth="1"/>
    <col min="2" max="2" width="11.75" style="3" customWidth="1"/>
    <col min="3" max="5" width="11.375" style="3" customWidth="1"/>
    <col min="6" max="6" width="10.625" style="3" customWidth="1"/>
    <col min="7" max="7" width="11.375" style="3" customWidth="1"/>
    <col min="8" max="8" width="10.2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41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63"/>
      <c r="J6" s="163"/>
      <c r="K6" s="10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4.4" thickBot="1">
      <c r="A7" s="9" t="s">
        <v>15</v>
      </c>
      <c r="B7" s="10">
        <v>0.91</v>
      </c>
      <c r="C7" s="10">
        <v>0.73240000000000005</v>
      </c>
      <c r="D7" s="10">
        <v>0.96</v>
      </c>
      <c r="E7" s="10">
        <v>0.96</v>
      </c>
      <c r="F7" s="10">
        <v>0.86760000000000004</v>
      </c>
      <c r="G7" s="194">
        <v>0.82</v>
      </c>
      <c r="H7" s="195">
        <v>0.63</v>
      </c>
      <c r="I7" s="191"/>
      <c r="J7" s="191"/>
      <c r="K7" s="19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  <c r="J11" s="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2" s="1" customFormat="1" ht="14.4" thickBot="1">
      <c r="A13" s="8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2" ht="13.8">
      <c r="A14" s="84">
        <v>2018</v>
      </c>
      <c r="B14" s="70">
        <v>0.6</v>
      </c>
      <c r="C14" s="23">
        <v>0.88800000000000001</v>
      </c>
      <c r="D14" s="93">
        <v>-9.2999999999999999E-2</v>
      </c>
      <c r="E14" s="70">
        <v>0.6</v>
      </c>
      <c r="F14" s="23">
        <v>0.90100000000000002</v>
      </c>
      <c r="G14" s="93">
        <v>-7.1999999999999995E-2</v>
      </c>
      <c r="H14" s="122" t="s">
        <v>28</v>
      </c>
      <c r="I14" s="91">
        <v>0.75929999999999997</v>
      </c>
      <c r="J14" s="91">
        <v>0.71540000000000004</v>
      </c>
      <c r="K14" s="90"/>
      <c r="T14" s="31"/>
      <c r="U14" s="32"/>
      <c r="X14" s="31"/>
      <c r="Y14" s="32"/>
    </row>
    <row r="15" spans="1:42" s="98" customFormat="1" ht="13.8">
      <c r="A15" s="84">
        <v>2019</v>
      </c>
      <c r="B15" s="69">
        <v>0.6</v>
      </c>
      <c r="C15" s="59">
        <v>0.86</v>
      </c>
      <c r="D15" s="60">
        <f t="shared" ref="D15:D18" si="0">(C15-C14)/C14</f>
        <v>-3.1531531531531556E-2</v>
      </c>
      <c r="E15" s="69">
        <v>0.6</v>
      </c>
      <c r="F15" s="59">
        <v>0.78400000000000003</v>
      </c>
      <c r="G15" s="60">
        <f t="shared" ref="G15:G18" si="1">(F15-F14)/F14</f>
        <v>-0.12985571587125416</v>
      </c>
      <c r="H15" s="122" t="s">
        <v>28</v>
      </c>
      <c r="I15" s="91">
        <v>0.73650000000000004</v>
      </c>
      <c r="J15" s="91">
        <v>0.69230000000000003</v>
      </c>
      <c r="K15" s="32"/>
      <c r="L15" s="32"/>
      <c r="M15" s="32"/>
      <c r="N15" s="32"/>
      <c r="O15" s="32"/>
      <c r="P15" s="32"/>
      <c r="Q15" s="32"/>
      <c r="R15" s="32"/>
      <c r="S15" s="32"/>
      <c r="T15" s="31"/>
      <c r="U15" s="32"/>
      <c r="V15" s="32"/>
      <c r="W15" s="32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</row>
    <row r="16" spans="1:42" s="98" customFormat="1" ht="13.8">
      <c r="A16" s="84">
        <v>2020</v>
      </c>
      <c r="B16" s="69">
        <v>0.6</v>
      </c>
      <c r="C16" s="59">
        <v>0.89729999999999999</v>
      </c>
      <c r="D16" s="60">
        <f t="shared" si="0"/>
        <v>4.3372093023255814E-2</v>
      </c>
      <c r="E16" s="69">
        <v>0.6</v>
      </c>
      <c r="F16" s="59">
        <v>0.87749999999999995</v>
      </c>
      <c r="G16" s="60">
        <f t="shared" si="1"/>
        <v>0.11926020408163254</v>
      </c>
      <c r="H16" s="122" t="s">
        <v>28</v>
      </c>
      <c r="I16" s="91">
        <v>0.73740000000000006</v>
      </c>
      <c r="J16" s="91">
        <v>0.70799999999999996</v>
      </c>
      <c r="K16" s="32"/>
      <c r="L16" s="32"/>
      <c r="M16" s="32"/>
      <c r="N16" s="32"/>
      <c r="O16" s="32"/>
      <c r="P16" s="32"/>
      <c r="Q16" s="32"/>
      <c r="R16" s="32"/>
      <c r="S16" s="32"/>
      <c r="T16" s="31"/>
      <c r="U16" s="32"/>
      <c r="V16" s="32"/>
      <c r="W16" s="32"/>
      <c r="X16" s="31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63" s="98" customFormat="1" ht="14.4" thickBot="1">
      <c r="A17" s="84">
        <v>2021</v>
      </c>
      <c r="B17" s="152">
        <v>0.6</v>
      </c>
      <c r="C17" s="100">
        <v>0.8155</v>
      </c>
      <c r="D17" s="101">
        <f t="shared" si="0"/>
        <v>-9.1162376016939689E-2</v>
      </c>
      <c r="E17" s="152">
        <v>0.6</v>
      </c>
      <c r="F17" s="100">
        <v>0.76919999999999999</v>
      </c>
      <c r="G17" s="101">
        <f t="shared" si="1"/>
        <v>-0.12341880341880337</v>
      </c>
      <c r="H17" s="122" t="s">
        <v>28</v>
      </c>
      <c r="I17" s="91">
        <v>0.48699999999999999</v>
      </c>
      <c r="J17" s="91">
        <v>0.46700000000000003</v>
      </c>
      <c r="K17" s="32"/>
      <c r="L17" s="32"/>
      <c r="M17" s="32"/>
      <c r="N17" s="32"/>
      <c r="O17" s="32"/>
      <c r="P17" s="32"/>
      <c r="Q17" s="32"/>
      <c r="R17" s="32"/>
      <c r="S17" s="32"/>
      <c r="T17" s="31"/>
      <c r="U17" s="32"/>
      <c r="V17" s="32"/>
      <c r="W17" s="32"/>
      <c r="X17" s="31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63" ht="14.4" thickBot="1">
      <c r="A18" s="84">
        <v>2022</v>
      </c>
      <c r="B18" s="152">
        <v>0.6</v>
      </c>
      <c r="C18" s="100">
        <v>0.83620000000000005</v>
      </c>
      <c r="D18" s="101">
        <f t="shared" si="0"/>
        <v>2.538320049049669E-2</v>
      </c>
      <c r="E18" s="152">
        <v>0.6</v>
      </c>
      <c r="F18" s="100">
        <v>0.78939999999999999</v>
      </c>
      <c r="G18" s="101">
        <f t="shared" si="1"/>
        <v>2.6261050442017677E-2</v>
      </c>
      <c r="H18" s="122" t="s">
        <v>28</v>
      </c>
      <c r="I18" s="91">
        <v>0.50949999999999995</v>
      </c>
      <c r="J18" s="91">
        <v>0.51470000000000005</v>
      </c>
      <c r="T18" s="34"/>
      <c r="X18" s="34"/>
    </row>
    <row r="19" spans="1:63" ht="14.4" thickBot="1">
      <c r="A19" s="84">
        <v>2023</v>
      </c>
      <c r="B19" s="152">
        <v>0.6</v>
      </c>
      <c r="C19" s="100">
        <v>0.7823</v>
      </c>
      <c r="D19" s="101">
        <f t="shared" ref="D19" si="2">(C19-C18)/C18</f>
        <v>-6.4458263573307889E-2</v>
      </c>
      <c r="E19" s="152">
        <v>0.6</v>
      </c>
      <c r="F19" s="100">
        <v>0.78220000000000001</v>
      </c>
      <c r="G19" s="101">
        <f t="shared" ref="G19" si="3">(F19-F18)/F18</f>
        <v>-9.1208512794527293E-3</v>
      </c>
      <c r="H19" s="122" t="s">
        <v>28</v>
      </c>
      <c r="I19" s="164">
        <v>0.4698</v>
      </c>
      <c r="J19" s="164">
        <v>0.45379999999999998</v>
      </c>
      <c r="T19" s="34"/>
      <c r="X19" s="34"/>
    </row>
    <row r="20" spans="1:63" ht="14.4" thickBot="1">
      <c r="A20" s="83">
        <v>2024</v>
      </c>
      <c r="B20" s="123">
        <v>0.6</v>
      </c>
      <c r="C20" s="124">
        <v>0.70150000000000001</v>
      </c>
      <c r="D20" s="125">
        <f t="shared" ref="D20" si="4">(C20-C19)/C19</f>
        <v>-0.10328518471174739</v>
      </c>
      <c r="E20" s="123">
        <v>0.6</v>
      </c>
      <c r="F20" s="124">
        <v>0.67490000000000006</v>
      </c>
      <c r="G20" s="125">
        <f t="shared" ref="G20" si="5">(F20-F19)/F19</f>
        <v>-0.13717719253387875</v>
      </c>
      <c r="H20" s="126" t="s">
        <v>28</v>
      </c>
      <c r="I20" s="155">
        <v>0.45800000000000002</v>
      </c>
      <c r="J20" s="155">
        <v>0.42049999999999998</v>
      </c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T24" s="31"/>
      <c r="U24" s="32"/>
      <c r="X24" s="31"/>
      <c r="Y24" s="32"/>
    </row>
    <row r="25" spans="1:63">
      <c r="T25" s="31"/>
      <c r="U25" s="32"/>
      <c r="X25" s="31"/>
      <c r="Y25" s="32"/>
    </row>
    <row r="26" spans="1:63">
      <c r="T26" s="31"/>
      <c r="U26" s="32"/>
      <c r="X26" s="31"/>
      <c r="Y26" s="32"/>
    </row>
    <row r="27" spans="1:63">
      <c r="L27" s="32"/>
      <c r="M27" s="32"/>
    </row>
    <row r="29" spans="1:63">
      <c r="W29" s="34"/>
    </row>
    <row r="30" spans="1:63">
      <c r="W30" s="34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4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4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53" spans="1:32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  <c r="I53" s="169"/>
    </row>
    <row r="54" spans="1:32" ht="12.6" thickBot="1"/>
    <row r="55" spans="1:32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 s="4" customFormat="1" ht="13.2">
      <c r="A57" s="40" t="s">
        <v>0</v>
      </c>
      <c r="B57" s="37">
        <v>232.2</v>
      </c>
      <c r="C57" s="38">
        <v>0.86</v>
      </c>
      <c r="D57" s="37">
        <v>302.39999999999998</v>
      </c>
      <c r="E57" s="38">
        <v>0.89732937685459935</v>
      </c>
      <c r="F57" s="37">
        <v>241.4</v>
      </c>
      <c r="G57" s="38">
        <v>0.81554054054054059</v>
      </c>
      <c r="H57" s="37">
        <v>249.17999999999998</v>
      </c>
      <c r="I57" s="38">
        <v>0.83617449664429522</v>
      </c>
      <c r="J57" s="37">
        <v>282.39999999999998</v>
      </c>
      <c r="K57" s="38">
        <v>0.78227146814404425</v>
      </c>
      <c r="L57" s="37">
        <v>204.14000000000001</v>
      </c>
      <c r="M57" s="38">
        <v>0.70151202749140895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2" s="4" customFormat="1" ht="13.2">
      <c r="A58" s="40" t="s">
        <v>21</v>
      </c>
      <c r="B58" s="41">
        <v>5.8</v>
      </c>
      <c r="C58" s="42">
        <v>2.148148148148148E-2</v>
      </c>
      <c r="D58" s="41">
        <v>11.6</v>
      </c>
      <c r="E58" s="42">
        <v>3.4421364985163204E-2</v>
      </c>
      <c r="F58" s="41">
        <v>11.6</v>
      </c>
      <c r="G58" s="42">
        <v>3.9189189189189191E-2</v>
      </c>
      <c r="H58" s="41">
        <v>21.82</v>
      </c>
      <c r="I58" s="42">
        <v>7.3221476510067121E-2</v>
      </c>
      <c r="J58" s="41">
        <v>16.599999999999998</v>
      </c>
      <c r="K58" s="42">
        <v>4.5983379501385035E-2</v>
      </c>
      <c r="L58" s="41">
        <v>9.86</v>
      </c>
      <c r="M58" s="42">
        <v>3.3883161512027492E-2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 s="4" customFormat="1" ht="13.2">
      <c r="A59" s="40" t="s">
        <v>3</v>
      </c>
      <c r="B59" s="41">
        <v>0</v>
      </c>
      <c r="C59" s="42">
        <v>0</v>
      </c>
      <c r="D59" s="41">
        <v>0</v>
      </c>
      <c r="E59" s="42">
        <v>0</v>
      </c>
      <c r="F59" s="41">
        <v>0</v>
      </c>
      <c r="G59" s="42">
        <v>0</v>
      </c>
      <c r="H59" s="41">
        <v>0</v>
      </c>
      <c r="I59" s="42"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2" s="4" customFormat="1" ht="13.2">
      <c r="A60" s="40" t="s">
        <v>1</v>
      </c>
      <c r="B60" s="41">
        <v>12</v>
      </c>
      <c r="C60" s="42">
        <v>4.4444444444444446E-2</v>
      </c>
      <c r="D60" s="41">
        <v>4</v>
      </c>
      <c r="E60" s="42">
        <v>1.1869436201780416E-2</v>
      </c>
      <c r="F60" s="41">
        <v>9</v>
      </c>
      <c r="G60" s="42">
        <v>3.0405405405405407E-2</v>
      </c>
      <c r="H60" s="41">
        <v>0</v>
      </c>
      <c r="I60" s="42">
        <v>0</v>
      </c>
      <c r="J60" s="41">
        <v>15</v>
      </c>
      <c r="K60" s="42">
        <v>4.1551246537396121E-2</v>
      </c>
      <c r="L60" s="41">
        <v>0</v>
      </c>
      <c r="M60" s="42">
        <v>0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2" s="4" customFormat="1" ht="13.2">
      <c r="A61" s="40" t="s">
        <v>2</v>
      </c>
      <c r="B61" s="41">
        <v>3</v>
      </c>
      <c r="C61" s="42">
        <v>1.1111111111111112E-2</v>
      </c>
      <c r="D61" s="41">
        <v>7</v>
      </c>
      <c r="E61" s="42">
        <v>2.0771513353115726E-2</v>
      </c>
      <c r="F61" s="41">
        <v>11</v>
      </c>
      <c r="G61" s="42">
        <v>3.7162162162162164E-2</v>
      </c>
      <c r="H61" s="41">
        <v>2</v>
      </c>
      <c r="I61" s="42">
        <v>6.7114093959731542E-3</v>
      </c>
      <c r="J61" s="41">
        <v>1</v>
      </c>
      <c r="K61" s="42">
        <v>2.7700831024930748E-3</v>
      </c>
      <c r="L61" s="41">
        <v>3</v>
      </c>
      <c r="M61" s="42">
        <v>1.0309278350515464E-2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2" s="4" customFormat="1" ht="12.75" customHeight="1">
      <c r="A62" s="43" t="s">
        <v>16</v>
      </c>
      <c r="B62" s="41">
        <v>4</v>
      </c>
      <c r="C62" s="42">
        <v>1.4814814814814815E-2</v>
      </c>
      <c r="D62" s="41">
        <v>0</v>
      </c>
      <c r="E62" s="42">
        <v>0</v>
      </c>
      <c r="F62" s="41">
        <v>1</v>
      </c>
      <c r="G62" s="42">
        <v>3.3783783783783786E-3</v>
      </c>
      <c r="H62" s="41">
        <v>2</v>
      </c>
      <c r="I62" s="42">
        <v>6.7114093959731542E-3</v>
      </c>
      <c r="J62" s="41">
        <v>1</v>
      </c>
      <c r="K62" s="42">
        <v>2.7700831024930748E-3</v>
      </c>
      <c r="L62" s="41">
        <v>1</v>
      </c>
      <c r="M62" s="42">
        <v>3.4364261168384879E-3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 s="4" customFormat="1" ht="13.2">
      <c r="A63" s="40" t="s">
        <v>31</v>
      </c>
      <c r="B63" s="41">
        <v>13</v>
      </c>
      <c r="C63" s="42">
        <v>4.8148148148148148E-2</v>
      </c>
      <c r="D63" s="41">
        <v>12</v>
      </c>
      <c r="E63" s="42">
        <v>3.5608308605341248E-2</v>
      </c>
      <c r="F63" s="41">
        <v>2</v>
      </c>
      <c r="G63" s="42">
        <v>6.7567567567567571E-3</v>
      </c>
      <c r="H63" s="41">
        <v>2</v>
      </c>
      <c r="I63" s="42">
        <v>6.7114093959731542E-3</v>
      </c>
      <c r="J63" s="41">
        <v>10</v>
      </c>
      <c r="K63" s="42">
        <v>2.7700831024930747E-2</v>
      </c>
      <c r="L63" s="41">
        <v>8</v>
      </c>
      <c r="M63" s="42">
        <v>2.7491408934707903E-2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 s="4" customFormat="1" ht="13.2">
      <c r="A64" s="40" t="s">
        <v>30</v>
      </c>
      <c r="B64" s="41">
        <v>0</v>
      </c>
      <c r="C64" s="42">
        <v>0</v>
      </c>
      <c r="D64" s="41">
        <v>0</v>
      </c>
      <c r="E64" s="42">
        <v>0</v>
      </c>
      <c r="F64" s="41">
        <v>20</v>
      </c>
      <c r="G64" s="42">
        <v>6.7567567567567571E-2</v>
      </c>
      <c r="H64" s="41">
        <v>21</v>
      </c>
      <c r="I64" s="42">
        <v>7.0469798657718116E-2</v>
      </c>
      <c r="J64" s="41">
        <v>30</v>
      </c>
      <c r="K64" s="42">
        <v>8.3102493074792241E-2</v>
      </c>
      <c r="L64" s="41">
        <v>58</v>
      </c>
      <c r="M64" s="42">
        <v>0.19931271477663232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42" s="4" customFormat="1" ht="13.2">
      <c r="A65" s="40" t="s">
        <v>5</v>
      </c>
      <c r="B65" s="41">
        <v>0</v>
      </c>
      <c r="C65" s="42">
        <v>0</v>
      </c>
      <c r="D65" s="41">
        <v>0</v>
      </c>
      <c r="E65" s="42">
        <v>0</v>
      </c>
      <c r="F65" s="41">
        <v>0</v>
      </c>
      <c r="G65" s="42">
        <v>0</v>
      </c>
      <c r="H65" s="41">
        <v>0</v>
      </c>
      <c r="I65" s="42"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1:42" s="4" customFormat="1" ht="13.2">
      <c r="A66" s="40" t="s">
        <v>4</v>
      </c>
      <c r="B66" s="41">
        <v>0</v>
      </c>
      <c r="C66" s="42">
        <v>0</v>
      </c>
      <c r="D66" s="41">
        <v>0</v>
      </c>
      <c r="E66" s="42">
        <v>0</v>
      </c>
      <c r="F66" s="41">
        <v>0</v>
      </c>
      <c r="G66" s="42">
        <v>0</v>
      </c>
      <c r="H66" s="41">
        <v>0</v>
      </c>
      <c r="I66" s="42">
        <v>0</v>
      </c>
      <c r="J66" s="41">
        <v>5</v>
      </c>
      <c r="K66" s="42">
        <v>1.3850415512465374E-2</v>
      </c>
      <c r="L66" s="41">
        <v>7</v>
      </c>
      <c r="M66" s="42">
        <v>2.4054982817869417E-2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1:42" s="4" customFormat="1" ht="13.8" thickBot="1">
      <c r="A67" s="40" t="s">
        <v>6</v>
      </c>
      <c r="B67" s="87">
        <v>270</v>
      </c>
      <c r="C67" s="88">
        <v>0.99999999999999989</v>
      </c>
      <c r="D67" s="87">
        <v>337</v>
      </c>
      <c r="E67" s="88">
        <v>1</v>
      </c>
      <c r="F67" s="87">
        <v>296</v>
      </c>
      <c r="G67" s="88">
        <v>1.0000000000000002</v>
      </c>
      <c r="H67" s="87">
        <v>298</v>
      </c>
      <c r="I67" s="88">
        <v>0.99999999999999989</v>
      </c>
      <c r="J67" s="87">
        <v>361</v>
      </c>
      <c r="K67" s="88">
        <v>1</v>
      </c>
      <c r="L67" s="87">
        <v>291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86" spans="1:38" ht="4.5" customHeight="1"/>
    <row r="87" spans="1:38" ht="6" customHeight="1"/>
    <row r="88" spans="1:38" ht="6" customHeight="1"/>
    <row r="89" spans="1:38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38" ht="12.6" thickBot="1"/>
    <row r="91" spans="1:38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</row>
    <row r="92" spans="1:38" s="4" customFormat="1" ht="13.2">
      <c r="B92" s="40" t="s">
        <v>21</v>
      </c>
      <c r="C92" s="51"/>
      <c r="D92" s="52">
        <v>10</v>
      </c>
      <c r="E92" s="52">
        <v>16</v>
      </c>
      <c r="F92" s="52">
        <v>6</v>
      </c>
      <c r="G92" s="52">
        <v>6</v>
      </c>
      <c r="H92" s="52">
        <v>5</v>
      </c>
      <c r="I92" s="52">
        <v>6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</row>
    <row r="93" spans="1:38" s="4" customFormat="1" ht="13.2">
      <c r="B93" s="40" t="s">
        <v>3</v>
      </c>
      <c r="C93" s="53"/>
      <c r="D93" s="54">
        <v>4</v>
      </c>
      <c r="E93" s="54">
        <v>3</v>
      </c>
      <c r="F93" s="54">
        <v>1</v>
      </c>
      <c r="G93" s="54">
        <v>2</v>
      </c>
      <c r="H93" s="54">
        <v>7</v>
      </c>
      <c r="I93" s="54">
        <v>1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</row>
    <row r="94" spans="1:38" s="4" customFormat="1" ht="13.2">
      <c r="B94" s="40" t="s">
        <v>54</v>
      </c>
      <c r="C94" s="53"/>
      <c r="D94" s="54">
        <v>10</v>
      </c>
      <c r="E94" s="54">
        <v>15</v>
      </c>
      <c r="F94" s="54">
        <v>8</v>
      </c>
      <c r="G94" s="54">
        <v>4</v>
      </c>
      <c r="H94" s="54">
        <v>7</v>
      </c>
      <c r="I94" s="54">
        <v>3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</row>
    <row r="95" spans="1:38" s="4" customFormat="1" ht="13.2">
      <c r="B95" s="40" t="s">
        <v>2</v>
      </c>
      <c r="C95" s="53"/>
      <c r="D95" s="54">
        <v>17</v>
      </c>
      <c r="E95" s="54">
        <v>12</v>
      </c>
      <c r="F95" s="54">
        <v>9</v>
      </c>
      <c r="G95" s="54">
        <v>5</v>
      </c>
      <c r="H95" s="54">
        <v>6</v>
      </c>
      <c r="I95" s="54">
        <v>14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</row>
    <row r="96" spans="1:38" s="4" customFormat="1" ht="12.75" customHeight="1">
      <c r="B96" s="43" t="s">
        <v>16</v>
      </c>
      <c r="C96" s="53"/>
      <c r="D96" s="54">
        <v>20</v>
      </c>
      <c r="E96" s="54">
        <v>27</v>
      </c>
      <c r="F96" s="54">
        <v>21</v>
      </c>
      <c r="G96" s="54">
        <v>19</v>
      </c>
      <c r="H96" s="54">
        <v>20</v>
      </c>
      <c r="I96" s="54">
        <v>20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</row>
    <row r="97" spans="2:63" s="4" customFormat="1" ht="12.75" customHeight="1">
      <c r="B97" s="40" t="s">
        <v>30</v>
      </c>
      <c r="C97" s="53"/>
      <c r="D97" s="54">
        <v>18</v>
      </c>
      <c r="E97" s="54">
        <v>31</v>
      </c>
      <c r="F97" s="54">
        <v>33</v>
      </c>
      <c r="G97" s="54">
        <v>29</v>
      </c>
      <c r="H97" s="54">
        <v>39</v>
      </c>
      <c r="I97" s="54">
        <v>29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</row>
    <row r="98" spans="2:63" s="4" customFormat="1" ht="15" customHeight="1">
      <c r="B98" s="40" t="s">
        <v>5</v>
      </c>
      <c r="C98" s="53"/>
      <c r="D98" s="54">
        <v>3</v>
      </c>
      <c r="E98" s="54">
        <v>0</v>
      </c>
      <c r="F98" s="54">
        <v>1</v>
      </c>
      <c r="G98" s="54">
        <v>2</v>
      </c>
      <c r="H98" s="54">
        <v>2</v>
      </c>
      <c r="I98" s="54">
        <v>1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</row>
    <row r="99" spans="2:63" s="4" customFormat="1" ht="15" customHeight="1" thickBot="1">
      <c r="B99" s="40" t="s">
        <v>4</v>
      </c>
      <c r="C99" s="51"/>
      <c r="D99" s="55">
        <v>2</v>
      </c>
      <c r="E99" s="55">
        <v>3</v>
      </c>
      <c r="F99" s="55">
        <v>0</v>
      </c>
      <c r="G99" s="55">
        <v>0</v>
      </c>
      <c r="H99" s="55">
        <v>4</v>
      </c>
      <c r="I99" s="55"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</row>
    <row r="100" spans="2:63" s="4" customFormat="1" ht="13.2">
      <c r="B100" s="3"/>
      <c r="C100" s="3"/>
      <c r="D100" s="3"/>
      <c r="E100" s="3"/>
      <c r="F100" s="3"/>
      <c r="G100" s="3"/>
      <c r="H100" s="35"/>
      <c r="I100" s="35">
        <v>0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</row>
    <row r="102" spans="2:63" ht="17.399999999999999">
      <c r="B102" s="176" t="s">
        <v>33</v>
      </c>
      <c r="C102" s="176"/>
      <c r="D102" s="176"/>
      <c r="E102" s="176"/>
      <c r="F102" s="176"/>
    </row>
    <row r="103" spans="2:63" ht="18.75" customHeight="1"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156">
        <v>17.32</v>
      </c>
      <c r="D104" s="44" t="s">
        <v>34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57">
        <v>37.18</v>
      </c>
      <c r="D105" s="44" t="s">
        <v>35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</sheetData>
  <mergeCells count="16">
    <mergeCell ref="L55:M55"/>
    <mergeCell ref="B102:F102"/>
    <mergeCell ref="I12:J12"/>
    <mergeCell ref="A53:I53"/>
    <mergeCell ref="B89:F89"/>
    <mergeCell ref="B55:C55"/>
    <mergeCell ref="D55:E55"/>
    <mergeCell ref="F55:G55"/>
    <mergeCell ref="H55:I55"/>
    <mergeCell ref="J55:K55"/>
    <mergeCell ref="A2:I2"/>
    <mergeCell ref="A3:I3"/>
    <mergeCell ref="A10:I10"/>
    <mergeCell ref="A11:G11"/>
    <mergeCell ref="B12:D12"/>
    <mergeCell ref="E12:G12"/>
  </mergeCells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zoomScaleNormal="100" zoomScaleSheetLayoutView="100" workbookViewId="0">
      <selection activeCell="Q6" sqref="Q6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50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4.4" thickBot="1">
      <c r="A7" s="107" t="s">
        <v>15</v>
      </c>
      <c r="B7" s="116">
        <v>0.8</v>
      </c>
      <c r="C7" s="140">
        <v>0.76190000000000002</v>
      </c>
      <c r="D7" s="140">
        <v>0.76190000000000002</v>
      </c>
      <c r="E7" s="140">
        <v>0.97799999999999998</v>
      </c>
      <c r="F7" s="140">
        <v>0.82</v>
      </c>
      <c r="G7" s="117">
        <v>0.77</v>
      </c>
      <c r="H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90" t="s">
        <v>25</v>
      </c>
      <c r="J12" s="1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4.4" thickBot="1">
      <c r="A13" s="144"/>
      <c r="B13" s="145" t="s">
        <v>11</v>
      </c>
      <c r="C13" s="65" t="s">
        <v>12</v>
      </c>
      <c r="D13" s="66" t="s">
        <v>19</v>
      </c>
      <c r="E13" s="146" t="s">
        <v>11</v>
      </c>
      <c r="F13" s="65" t="s">
        <v>12</v>
      </c>
      <c r="G13" s="66" t="s">
        <v>19</v>
      </c>
      <c r="H13" s="20" t="s">
        <v>23</v>
      </c>
      <c r="I13" s="1" t="s">
        <v>17</v>
      </c>
      <c r="J13" s="1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1"/>
      <c r="V13" s="2"/>
      <c r="W13" s="2"/>
      <c r="X13" s="2"/>
      <c r="Y13" s="2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29" customFormat="1" ht="13.8">
      <c r="A14" s="84">
        <v>2019</v>
      </c>
      <c r="B14" s="69">
        <v>0.6</v>
      </c>
      <c r="C14" s="59">
        <v>0.93720000000000003</v>
      </c>
      <c r="D14" s="147" t="s">
        <v>27</v>
      </c>
      <c r="E14" s="75">
        <v>0.6</v>
      </c>
      <c r="F14" s="76">
        <v>0.94630000000000003</v>
      </c>
      <c r="G14" s="77" t="s">
        <v>27</v>
      </c>
      <c r="H14" s="25" t="s">
        <v>28</v>
      </c>
      <c r="I14" s="91">
        <v>0.73650000000000004</v>
      </c>
      <c r="J14" s="91">
        <v>0.69230000000000003</v>
      </c>
      <c r="L14" s="21"/>
      <c r="M14" s="21"/>
      <c r="N14" s="21"/>
      <c r="O14" s="21"/>
      <c r="P14" s="21"/>
      <c r="Q14" s="21"/>
      <c r="R14" s="21"/>
      <c r="S14" s="21"/>
      <c r="T14" s="28"/>
      <c r="U14" s="21"/>
      <c r="V14" s="21"/>
      <c r="W14" s="21"/>
      <c r="X14" s="2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29" customFormat="1" ht="13.8">
      <c r="A15" s="84">
        <v>2020</v>
      </c>
      <c r="B15" s="69">
        <v>0.6</v>
      </c>
      <c r="C15" s="59">
        <v>0.93279999999999996</v>
      </c>
      <c r="D15" s="147">
        <f>(C15-C14)/C14</f>
        <v>-4.6948356807512484E-3</v>
      </c>
      <c r="E15" s="69">
        <v>0.6</v>
      </c>
      <c r="F15" s="59">
        <v>0.94820000000000004</v>
      </c>
      <c r="G15" s="60">
        <f>(F15-F14)/F14</f>
        <v>2.0078199302546893E-3</v>
      </c>
      <c r="H15" s="25" t="s">
        <v>28</v>
      </c>
      <c r="I15" s="91">
        <v>0.73740000000000006</v>
      </c>
      <c r="J15" s="91">
        <v>0.70799999999999996</v>
      </c>
      <c r="L15" s="21"/>
      <c r="M15" s="21"/>
      <c r="N15" s="21"/>
      <c r="O15" s="21"/>
      <c r="P15" s="21"/>
      <c r="Q15" s="21"/>
      <c r="R15" s="21"/>
      <c r="S15" s="21"/>
      <c r="T15" s="28"/>
      <c r="U15" s="21"/>
      <c r="V15" s="21"/>
      <c r="W15" s="21"/>
      <c r="X15" s="28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s="1" customFormat="1" ht="14.4" thickBot="1">
      <c r="A16" s="84">
        <v>2021</v>
      </c>
      <c r="B16" s="149">
        <v>0.6</v>
      </c>
      <c r="C16" s="150">
        <v>0.93279999999999996</v>
      </c>
      <c r="D16" s="153">
        <f>(C16-C15)/C15</f>
        <v>0</v>
      </c>
      <c r="E16" s="149">
        <v>0.6</v>
      </c>
      <c r="F16" s="150">
        <v>0.94820000000000004</v>
      </c>
      <c r="G16" s="151">
        <f>(F16-F15)/F15</f>
        <v>0</v>
      </c>
      <c r="H16" s="25" t="s">
        <v>28</v>
      </c>
      <c r="I16" s="91">
        <v>0.48699999999999999</v>
      </c>
      <c r="J16" s="91">
        <v>0.46700000000000003</v>
      </c>
      <c r="L16" s="2"/>
      <c r="M16" s="2"/>
      <c r="N16" s="2"/>
      <c r="O16" s="2"/>
      <c r="P16" s="2"/>
      <c r="Q16" s="2"/>
      <c r="R16" s="2"/>
      <c r="S16" s="2"/>
      <c r="T16" s="26"/>
      <c r="U16" s="21"/>
      <c r="V16" s="2"/>
      <c r="W16" s="2"/>
      <c r="X16" s="26"/>
      <c r="Y16" s="2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63" s="1" customFormat="1" ht="14.4" thickBot="1">
      <c r="A17" s="84">
        <v>2022</v>
      </c>
      <c r="B17" s="149">
        <v>0.6</v>
      </c>
      <c r="C17" s="150">
        <v>0.90839999999999999</v>
      </c>
      <c r="D17" s="153">
        <f>(C17-C16)/C16</f>
        <v>-2.6157804459691229E-2</v>
      </c>
      <c r="E17" s="149">
        <v>0.6</v>
      </c>
      <c r="F17" s="150">
        <v>0.92789999999999995</v>
      </c>
      <c r="G17" s="151">
        <f>(F17-F16)/F16</f>
        <v>-2.1408985446108517E-2</v>
      </c>
      <c r="H17" s="25" t="s">
        <v>28</v>
      </c>
      <c r="I17" s="91">
        <v>0.50949999999999995</v>
      </c>
      <c r="J17" s="91">
        <v>0.51470000000000005</v>
      </c>
      <c r="L17" s="2"/>
      <c r="M17" s="2"/>
      <c r="N17" s="2"/>
      <c r="O17" s="2"/>
      <c r="P17" s="2"/>
      <c r="Q17" s="2"/>
      <c r="R17" s="2"/>
      <c r="S17" s="2"/>
      <c r="T17" s="26"/>
      <c r="U17" s="2"/>
      <c r="V17" s="2"/>
      <c r="W17" s="2"/>
      <c r="X17" s="26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63" s="1" customFormat="1" ht="14.4" thickBot="1">
      <c r="A18" s="84">
        <v>2023</v>
      </c>
      <c r="B18" s="149">
        <v>0.6</v>
      </c>
      <c r="C18" s="150">
        <v>0.8982</v>
      </c>
      <c r="D18" s="153">
        <f>(C18-C17)/C17</f>
        <v>-1.1228533685601042E-2</v>
      </c>
      <c r="E18" s="149">
        <v>0.6</v>
      </c>
      <c r="F18" s="150">
        <v>0.89439999999999997</v>
      </c>
      <c r="G18" s="151">
        <f>(F18-F17)/F17</f>
        <v>-3.6103028343571479E-2</v>
      </c>
      <c r="H18" s="25" t="s">
        <v>28</v>
      </c>
      <c r="I18" s="164">
        <v>0.4698</v>
      </c>
      <c r="J18" s="164">
        <v>0.45379999999999998</v>
      </c>
      <c r="L18" s="2"/>
      <c r="M18" s="2"/>
      <c r="N18" s="2"/>
      <c r="O18" s="2"/>
      <c r="P18" s="2"/>
      <c r="Q18" s="2"/>
      <c r="R18" s="2"/>
      <c r="S18" s="2"/>
      <c r="T18" s="26"/>
      <c r="U18" s="21"/>
      <c r="V18" s="2"/>
      <c r="W18" s="2"/>
      <c r="X18" s="26"/>
      <c r="Y18" s="2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63" s="98" customFormat="1" ht="14.4" thickBot="1">
      <c r="A19" s="83">
        <v>2024</v>
      </c>
      <c r="B19" s="141">
        <v>0.6</v>
      </c>
      <c r="C19" s="89">
        <v>0.86990000000000001</v>
      </c>
      <c r="D19" s="148">
        <f>(C19-C18)/C18</f>
        <v>-3.150745936317078E-2</v>
      </c>
      <c r="E19" s="141">
        <v>0.6</v>
      </c>
      <c r="F19" s="89">
        <v>0.91569999999999996</v>
      </c>
      <c r="G19" s="142">
        <f>(F19-F18)/F18</f>
        <v>2.3814847942754905E-2</v>
      </c>
      <c r="H19" s="27" t="s">
        <v>28</v>
      </c>
      <c r="I19" s="155">
        <v>0.45800000000000002</v>
      </c>
      <c r="J19" s="155">
        <v>0.42049999999999998</v>
      </c>
      <c r="K19" s="32"/>
      <c r="L19" s="32"/>
      <c r="M19" s="32"/>
      <c r="N19" s="32"/>
      <c r="O19" s="32"/>
      <c r="P19" s="32"/>
      <c r="Q19" s="32"/>
      <c r="R19" s="32"/>
      <c r="S19" s="32"/>
      <c r="T19" s="31"/>
      <c r="U19" s="32"/>
      <c r="V19" s="32"/>
      <c r="W19" s="32"/>
      <c r="X19" s="31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63" ht="17.399999999999999">
      <c r="A20" s="33"/>
      <c r="I20" s="30"/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T24" s="31"/>
      <c r="U24" s="32"/>
      <c r="X24" s="31"/>
      <c r="Y24" s="32"/>
    </row>
    <row r="25" spans="1:63">
      <c r="T25" s="31"/>
      <c r="U25" s="32"/>
      <c r="X25" s="31"/>
      <c r="Y25" s="32"/>
    </row>
    <row r="26" spans="1:63">
      <c r="T26" s="31"/>
      <c r="U26" s="32"/>
      <c r="X26" s="31"/>
      <c r="Y26" s="32"/>
    </row>
    <row r="27" spans="1:63">
      <c r="T27" s="31"/>
      <c r="U27" s="32"/>
      <c r="X27" s="31"/>
      <c r="Y27" s="32"/>
    </row>
    <row r="28" spans="1:63">
      <c r="L28" s="32"/>
      <c r="M28" s="32"/>
    </row>
    <row r="30" spans="1:63">
      <c r="W30" s="34"/>
    </row>
    <row r="31" spans="1:63">
      <c r="W31" s="34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4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s="5" customFormat="1">
      <c r="A35" s="3"/>
      <c r="B35" s="3"/>
      <c r="C35" s="3"/>
      <c r="D35" s="3"/>
      <c r="E35" s="3"/>
      <c r="F35" s="3"/>
      <c r="G35" s="3"/>
      <c r="H35" s="3"/>
      <c r="I35" s="3"/>
      <c r="W35" s="3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</row>
    <row r="53" spans="1:38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  <c r="I53" s="169"/>
    </row>
    <row r="54" spans="1:38" ht="12.6" thickBot="1"/>
    <row r="55" spans="1:38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s="4" customFormat="1" ht="13.2">
      <c r="A57" s="40" t="s">
        <v>0</v>
      </c>
      <c r="B57" s="37">
        <v>415.2</v>
      </c>
      <c r="C57" s="38">
        <f>B57/B67</f>
        <v>0.93724604966139957</v>
      </c>
      <c r="D57" s="37">
        <v>372.20000000000005</v>
      </c>
      <c r="E57" s="38">
        <f>D57/D67</f>
        <v>0.93283208020050123</v>
      </c>
      <c r="F57" s="37">
        <v>339.62000000000006</v>
      </c>
      <c r="G57" s="38">
        <f>F57/F67</f>
        <v>0.82935286935286934</v>
      </c>
      <c r="H57" s="37">
        <v>404.24</v>
      </c>
      <c r="I57" s="38">
        <f>H57/H67</f>
        <v>0.90840449438202253</v>
      </c>
      <c r="J57" s="37">
        <v>374.56000000000006</v>
      </c>
      <c r="K57" s="38">
        <v>0.89822541966426861</v>
      </c>
      <c r="L57" s="37">
        <v>364.5</v>
      </c>
      <c r="M57" s="38">
        <v>0.86992840095465396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s="4" customFormat="1" ht="13.2">
      <c r="A58" s="40" t="s">
        <v>21</v>
      </c>
      <c r="B58" s="41">
        <v>5.8</v>
      </c>
      <c r="C58" s="42">
        <f>B58/B67</f>
        <v>1.3092550790067719E-2</v>
      </c>
      <c r="D58" s="41">
        <v>5.8</v>
      </c>
      <c r="E58" s="42">
        <f>D58/D67</f>
        <v>1.4536340852130323E-2</v>
      </c>
      <c r="F58" s="41">
        <v>6.38</v>
      </c>
      <c r="G58" s="42">
        <f>F58/F67</f>
        <v>1.5579975579975577E-2</v>
      </c>
      <c r="H58" s="41">
        <v>17.760000000000002</v>
      </c>
      <c r="I58" s="42">
        <f>H58/H67</f>
        <v>3.9910112359550567E-2</v>
      </c>
      <c r="J58" s="41">
        <v>10.44</v>
      </c>
      <c r="K58" s="42">
        <v>2.5035971223021578E-2</v>
      </c>
      <c r="L58" s="41">
        <v>19.499999999999996</v>
      </c>
      <c r="M58" s="42">
        <v>4.6539379474940329E-2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1:38" s="4" customFormat="1" ht="13.2">
      <c r="A59" s="40" t="s">
        <v>3</v>
      </c>
      <c r="B59" s="41">
        <v>1</v>
      </c>
      <c r="C59" s="42">
        <f>B59/B67</f>
        <v>2.257336343115124E-3</v>
      </c>
      <c r="D59" s="41">
        <v>0</v>
      </c>
      <c r="E59" s="42">
        <f>D59/D67</f>
        <v>0</v>
      </c>
      <c r="F59" s="41">
        <v>0</v>
      </c>
      <c r="G59" s="42">
        <f>F59/F67</f>
        <v>0</v>
      </c>
      <c r="H59" s="41">
        <v>0</v>
      </c>
      <c r="I59" s="42">
        <f>H59/H67</f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</row>
    <row r="60" spans="1:38" s="4" customFormat="1" ht="13.2">
      <c r="A60" s="40" t="s">
        <v>1</v>
      </c>
      <c r="B60" s="41">
        <v>5</v>
      </c>
      <c r="C60" s="42">
        <f>B60/B67</f>
        <v>1.1286681715575621E-2</v>
      </c>
      <c r="D60" s="41">
        <v>6</v>
      </c>
      <c r="E60" s="42">
        <f>D60/D67</f>
        <v>1.5037593984962403E-2</v>
      </c>
      <c r="F60" s="41">
        <v>3</v>
      </c>
      <c r="G60" s="42">
        <f>F60/F67</f>
        <v>7.3260073260073251E-3</v>
      </c>
      <c r="H60" s="41">
        <v>7</v>
      </c>
      <c r="I60" s="42">
        <f>H60/H67</f>
        <v>1.5730337078651686E-2</v>
      </c>
      <c r="J60" s="41">
        <v>5</v>
      </c>
      <c r="K60" s="42">
        <v>1.199040767386091E-2</v>
      </c>
      <c r="L60" s="41">
        <v>0</v>
      </c>
      <c r="M60" s="42">
        <v>0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1:38" s="4" customFormat="1" ht="13.2">
      <c r="A61" s="40" t="s">
        <v>2</v>
      </c>
      <c r="B61" s="41">
        <v>12</v>
      </c>
      <c r="C61" s="42">
        <f>B61/B67</f>
        <v>2.7088036117381489E-2</v>
      </c>
      <c r="D61" s="41">
        <v>7</v>
      </c>
      <c r="E61" s="42">
        <f>D61/D67</f>
        <v>1.7543859649122806E-2</v>
      </c>
      <c r="F61" s="41">
        <v>4</v>
      </c>
      <c r="G61" s="42">
        <f>F61/F67</f>
        <v>9.7680097680097663E-3</v>
      </c>
      <c r="H61" s="41">
        <v>0</v>
      </c>
      <c r="I61" s="42">
        <f>H61/H67</f>
        <v>0</v>
      </c>
      <c r="J61" s="41">
        <v>8</v>
      </c>
      <c r="K61" s="42">
        <v>1.9184652278177457E-2</v>
      </c>
      <c r="L61" s="41">
        <v>18</v>
      </c>
      <c r="M61" s="42">
        <v>4.2959427207637228E-2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1:38" s="4" customFormat="1" ht="12.75" customHeight="1">
      <c r="A62" s="43" t="s">
        <v>16</v>
      </c>
      <c r="B62" s="41">
        <v>0</v>
      </c>
      <c r="C62" s="42">
        <f>B62/B67</f>
        <v>0</v>
      </c>
      <c r="D62" s="41">
        <v>2</v>
      </c>
      <c r="E62" s="42">
        <f>D62/D67</f>
        <v>5.0125313283208009E-3</v>
      </c>
      <c r="F62" s="41">
        <v>2.5</v>
      </c>
      <c r="G62" s="42">
        <f>F62/F67</f>
        <v>6.1050061050061041E-3</v>
      </c>
      <c r="H62" s="41">
        <v>1</v>
      </c>
      <c r="I62" s="42">
        <f>H62/H67</f>
        <v>2.2471910112359553E-3</v>
      </c>
      <c r="J62" s="41">
        <v>1</v>
      </c>
      <c r="K62" s="42">
        <v>2.3980815347721821E-3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</row>
    <row r="63" spans="1:38" s="4" customFormat="1" ht="13.2">
      <c r="A63" s="40" t="s">
        <v>31</v>
      </c>
      <c r="B63" s="41">
        <v>1</v>
      </c>
      <c r="C63" s="42">
        <f>B63/B67</f>
        <v>2.257336343115124E-3</v>
      </c>
      <c r="D63" s="41">
        <v>0</v>
      </c>
      <c r="E63" s="42">
        <f>D63/D67</f>
        <v>0</v>
      </c>
      <c r="F63" s="41">
        <v>0</v>
      </c>
      <c r="G63" s="42">
        <f>F63/F67</f>
        <v>0</v>
      </c>
      <c r="H63" s="41">
        <v>0</v>
      </c>
      <c r="I63" s="42">
        <f>H63/H67</f>
        <v>0</v>
      </c>
      <c r="J63" s="41">
        <v>0</v>
      </c>
      <c r="K63" s="42">
        <v>0</v>
      </c>
      <c r="L63" s="41">
        <v>0</v>
      </c>
      <c r="M63" s="42">
        <v>0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</row>
    <row r="64" spans="1:38" s="4" customFormat="1" ht="13.2">
      <c r="A64" s="40" t="s">
        <v>30</v>
      </c>
      <c r="B64" s="41">
        <v>1</v>
      </c>
      <c r="C64" s="42">
        <f>B64/B67</f>
        <v>2.257336343115124E-3</v>
      </c>
      <c r="D64" s="41">
        <v>5</v>
      </c>
      <c r="E64" s="42">
        <f>D64/D67</f>
        <v>1.2531328320802003E-2</v>
      </c>
      <c r="F64" s="41">
        <v>54</v>
      </c>
      <c r="G64" s="42">
        <f>F64/F67</f>
        <v>0.13186813186813184</v>
      </c>
      <c r="H64" s="41">
        <v>15</v>
      </c>
      <c r="I64" s="42">
        <f>H64/H67</f>
        <v>3.3707865168539325E-2</v>
      </c>
      <c r="J64" s="41">
        <v>18</v>
      </c>
      <c r="K64" s="42">
        <v>4.3165467625899276E-2</v>
      </c>
      <c r="L64" s="41">
        <v>17</v>
      </c>
      <c r="M64" s="42">
        <v>4.0572792362768499E-2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</row>
    <row r="65" spans="1:42" s="4" customFormat="1" ht="13.2">
      <c r="A65" s="40" t="s">
        <v>5</v>
      </c>
      <c r="B65" s="41">
        <v>1</v>
      </c>
      <c r="C65" s="42">
        <f>B65/B67</f>
        <v>2.257336343115124E-3</v>
      </c>
      <c r="D65" s="41">
        <v>1</v>
      </c>
      <c r="E65" s="42">
        <f>D65/D67</f>
        <v>2.5062656641604004E-3</v>
      </c>
      <c r="F65" s="41">
        <v>0</v>
      </c>
      <c r="G65" s="42">
        <f>F65/F67</f>
        <v>0</v>
      </c>
      <c r="H65" s="41">
        <v>0</v>
      </c>
      <c r="I65" s="42">
        <f>H65/H67</f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</row>
    <row r="66" spans="1:42" s="4" customFormat="1" ht="13.2">
      <c r="A66" s="40" t="s">
        <v>4</v>
      </c>
      <c r="B66" s="41">
        <v>1</v>
      </c>
      <c r="C66" s="42">
        <f>B66/B67</f>
        <v>2.257336343115124E-3</v>
      </c>
      <c r="D66" s="41">
        <v>0</v>
      </c>
      <c r="E66" s="42">
        <f>D66/D67</f>
        <v>0</v>
      </c>
      <c r="F66" s="41">
        <v>0</v>
      </c>
      <c r="G66" s="42">
        <f>F66/F67</f>
        <v>0</v>
      </c>
      <c r="H66" s="41">
        <v>0</v>
      </c>
      <c r="I66" s="42">
        <f>H66/H67</f>
        <v>0</v>
      </c>
      <c r="J66" s="41">
        <v>0</v>
      </c>
      <c r="K66" s="42">
        <v>0</v>
      </c>
      <c r="L66" s="41">
        <v>0</v>
      </c>
      <c r="M66" s="42">
        <v>0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</row>
    <row r="67" spans="1:42" s="4" customFormat="1" ht="13.8" thickBot="1">
      <c r="A67" s="40" t="s">
        <v>6</v>
      </c>
      <c r="B67" s="87">
        <f t="shared" ref="B67:G67" si="0">SUM(B57:B66)</f>
        <v>443</v>
      </c>
      <c r="C67" s="88">
        <f t="shared" si="0"/>
        <v>1</v>
      </c>
      <c r="D67" s="87">
        <f t="shared" si="0"/>
        <v>399.00000000000006</v>
      </c>
      <c r="E67" s="88">
        <f t="shared" si="0"/>
        <v>0.99999999999999989</v>
      </c>
      <c r="F67" s="87">
        <f t="shared" si="0"/>
        <v>409.50000000000006</v>
      </c>
      <c r="G67" s="88">
        <f t="shared" si="0"/>
        <v>0.99999999999999989</v>
      </c>
      <c r="H67" s="87">
        <f t="shared" ref="H67" si="1">SUM(H57:H66)</f>
        <v>445</v>
      </c>
      <c r="I67" s="88">
        <f t="shared" ref="I67" si="2">SUM(I57:I66)</f>
        <v>1</v>
      </c>
      <c r="J67" s="87">
        <v>417.00000000000006</v>
      </c>
      <c r="K67" s="88">
        <v>1</v>
      </c>
      <c r="L67" s="87">
        <v>419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86" spans="1:40" ht="4.5" customHeight="1"/>
    <row r="87" spans="1:40" ht="6" customHeight="1"/>
    <row r="88" spans="1:40" ht="6" customHeight="1"/>
    <row r="89" spans="1:40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40" ht="12.6" thickBot="1"/>
    <row r="91" spans="1:40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pans="1:40" s="4" customFormat="1" ht="13.2">
      <c r="B92" s="40" t="s">
        <v>21</v>
      </c>
      <c r="C92" s="51"/>
      <c r="D92" s="52">
        <v>10</v>
      </c>
      <c r="E92" s="52">
        <v>14</v>
      </c>
      <c r="F92" s="52">
        <v>7</v>
      </c>
      <c r="G92" s="52">
        <v>11</v>
      </c>
      <c r="H92" s="52">
        <v>9</v>
      </c>
      <c r="I92" s="52">
        <v>11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pans="1:40" s="4" customFormat="1" ht="13.2">
      <c r="B93" s="40" t="s">
        <v>3</v>
      </c>
      <c r="C93" s="53"/>
      <c r="D93" s="54">
        <v>3</v>
      </c>
      <c r="E93" s="54">
        <v>5</v>
      </c>
      <c r="F93" s="54">
        <v>4</v>
      </c>
      <c r="G93" s="54">
        <v>1</v>
      </c>
      <c r="H93" s="54">
        <v>6</v>
      </c>
      <c r="I93" s="54">
        <v>1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pans="1:40" s="4" customFormat="1" ht="13.2">
      <c r="B94" s="40" t="s">
        <v>54</v>
      </c>
      <c r="C94" s="53"/>
      <c r="D94" s="54">
        <v>6</v>
      </c>
      <c r="E94" s="54">
        <v>6</v>
      </c>
      <c r="F94" s="54">
        <v>6</v>
      </c>
      <c r="G94" s="54">
        <v>5</v>
      </c>
      <c r="H94" s="54">
        <v>4</v>
      </c>
      <c r="I94" s="54">
        <v>4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pans="1:40" s="4" customFormat="1" ht="13.2">
      <c r="B95" s="40" t="s">
        <v>2</v>
      </c>
      <c r="C95" s="53"/>
      <c r="D95" s="54">
        <v>14</v>
      </c>
      <c r="E95" s="54">
        <v>19</v>
      </c>
      <c r="F95" s="54">
        <v>10</v>
      </c>
      <c r="G95" s="54">
        <v>10</v>
      </c>
      <c r="H95" s="54">
        <v>11</v>
      </c>
      <c r="I95" s="54">
        <v>13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pans="1:40" s="4" customFormat="1" ht="12.75" customHeight="1">
      <c r="B96" s="43" t="s">
        <v>16</v>
      </c>
      <c r="C96" s="53"/>
      <c r="D96" s="54">
        <v>46</v>
      </c>
      <c r="E96" s="54">
        <v>37</v>
      </c>
      <c r="F96" s="54">
        <v>34</v>
      </c>
      <c r="G96" s="54">
        <v>38</v>
      </c>
      <c r="H96" s="54">
        <v>26</v>
      </c>
      <c r="I96" s="54">
        <v>35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pans="2:63" s="4" customFormat="1" ht="12.75" customHeight="1">
      <c r="B97" s="40" t="s">
        <v>30</v>
      </c>
      <c r="C97" s="53"/>
      <c r="D97" s="54">
        <v>41</v>
      </c>
      <c r="E97" s="54">
        <v>30</v>
      </c>
      <c r="F97" s="54">
        <v>45</v>
      </c>
      <c r="G97" s="54">
        <v>49</v>
      </c>
      <c r="H97" s="54">
        <v>39</v>
      </c>
      <c r="I97" s="54">
        <v>55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2:63" s="4" customFormat="1" ht="15" customHeight="1">
      <c r="B98" s="40" t="s">
        <v>5</v>
      </c>
      <c r="C98" s="53"/>
      <c r="D98" s="54">
        <v>6</v>
      </c>
      <c r="E98" s="54">
        <v>2</v>
      </c>
      <c r="F98" s="54">
        <v>5</v>
      </c>
      <c r="G98" s="54">
        <v>2</v>
      </c>
      <c r="H98" s="54">
        <v>3</v>
      </c>
      <c r="I98" s="54">
        <v>3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pans="2:63" s="4" customFormat="1" ht="15" customHeight="1" thickBot="1">
      <c r="B99" s="40" t="s">
        <v>4</v>
      </c>
      <c r="C99" s="51"/>
      <c r="D99" s="55">
        <v>1</v>
      </c>
      <c r="E99" s="55">
        <v>1</v>
      </c>
      <c r="F99" s="55">
        <v>4</v>
      </c>
      <c r="G99" s="55">
        <v>1</v>
      </c>
      <c r="H99" s="55">
        <v>4</v>
      </c>
      <c r="I99" s="55"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2:63" s="4" customFormat="1" ht="13.2">
      <c r="B100" s="3"/>
      <c r="C100" s="3"/>
      <c r="D100" s="3"/>
      <c r="E100" s="3"/>
      <c r="F100" s="3"/>
      <c r="G100" s="3"/>
      <c r="H100" s="35"/>
      <c r="I100" s="35">
        <v>0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2" spans="2:63" ht="18.75" customHeight="1">
      <c r="B102" s="176" t="s">
        <v>33</v>
      </c>
      <c r="C102" s="176"/>
      <c r="D102" s="176"/>
      <c r="E102" s="176"/>
      <c r="F102" s="176"/>
    </row>
    <row r="103" spans="2:63" ht="18.75" customHeight="1">
      <c r="F103" s="118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2.75" customHeight="1">
      <c r="C104" s="63">
        <v>12.73</v>
      </c>
      <c r="D104" s="44" t="s">
        <v>34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2.75" customHeight="1">
      <c r="C105" s="157">
        <v>24.8</v>
      </c>
      <c r="D105" s="44" t="s">
        <v>35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 ht="12" customHeight="1"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</sheetData>
  <mergeCells count="16">
    <mergeCell ref="L55:M55"/>
    <mergeCell ref="B102:F102"/>
    <mergeCell ref="I12:J12"/>
    <mergeCell ref="H55:I55"/>
    <mergeCell ref="A2:I2"/>
    <mergeCell ref="A3:I3"/>
    <mergeCell ref="A10:I10"/>
    <mergeCell ref="A11:G11"/>
    <mergeCell ref="B12:D12"/>
    <mergeCell ref="E12:G12"/>
    <mergeCell ref="A53:I53"/>
    <mergeCell ref="B55:C55"/>
    <mergeCell ref="B89:F89"/>
    <mergeCell ref="F55:G55"/>
    <mergeCell ref="D55:E55"/>
    <mergeCell ref="J55:K55"/>
  </mergeCells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6"/>
  <sheetViews>
    <sheetView showGridLines="0" zoomScaleNormal="100" zoomScaleSheetLayoutView="100" workbookViewId="0">
      <selection activeCell="J102" sqref="J102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51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4.4" thickBot="1">
      <c r="A7" s="107" t="s">
        <v>15</v>
      </c>
      <c r="B7" s="116">
        <v>0.61360000000000003</v>
      </c>
      <c r="C7" s="140">
        <v>0.74239999999999995</v>
      </c>
      <c r="D7" s="140">
        <v>0.77100000000000002</v>
      </c>
      <c r="E7" s="140">
        <v>0.77869999999999995</v>
      </c>
      <c r="F7" s="197">
        <v>0.82</v>
      </c>
      <c r="G7" s="162">
        <v>0.62</v>
      </c>
      <c r="H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90" t="s">
        <v>25</v>
      </c>
      <c r="J12" s="1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4.4" thickBot="1">
      <c r="A13" s="144"/>
      <c r="B13" s="145" t="s">
        <v>11</v>
      </c>
      <c r="C13" s="65" t="s">
        <v>12</v>
      </c>
      <c r="D13" s="66" t="s">
        <v>19</v>
      </c>
      <c r="E13" s="145" t="s">
        <v>11</v>
      </c>
      <c r="F13" s="65" t="s">
        <v>12</v>
      </c>
      <c r="G13" s="66" t="s">
        <v>19</v>
      </c>
      <c r="H13" s="20" t="s">
        <v>23</v>
      </c>
      <c r="I13" s="1" t="s">
        <v>17</v>
      </c>
      <c r="J13" s="1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1"/>
      <c r="V13" s="2"/>
      <c r="W13" s="2"/>
      <c r="X13" s="2"/>
      <c r="Y13" s="2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29" customFormat="1" ht="13.8">
      <c r="A14" s="84">
        <v>2019</v>
      </c>
      <c r="B14" s="69">
        <v>0.6</v>
      </c>
      <c r="C14" s="59">
        <v>0.87480000000000002</v>
      </c>
      <c r="D14" s="60" t="s">
        <v>27</v>
      </c>
      <c r="E14" s="69">
        <v>0.6</v>
      </c>
      <c r="F14" s="59">
        <v>0.85350000000000004</v>
      </c>
      <c r="G14" s="60" t="s">
        <v>27</v>
      </c>
      <c r="H14" s="25" t="s">
        <v>28</v>
      </c>
      <c r="I14" s="91">
        <v>0.73650000000000004</v>
      </c>
      <c r="J14" s="91">
        <v>0.69230000000000003</v>
      </c>
      <c r="L14" s="21"/>
      <c r="M14" s="21"/>
      <c r="N14" s="21"/>
      <c r="O14" s="21"/>
      <c r="P14" s="21"/>
      <c r="Q14" s="21"/>
      <c r="R14" s="21"/>
      <c r="S14" s="21"/>
      <c r="T14" s="28"/>
      <c r="U14" s="21"/>
      <c r="V14" s="21"/>
      <c r="W14" s="21"/>
      <c r="X14" s="2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29" customFormat="1" ht="13.8">
      <c r="A15" s="84">
        <v>2020</v>
      </c>
      <c r="B15" s="103">
        <v>0.6</v>
      </c>
      <c r="C15" s="104">
        <v>0.93279999999999996</v>
      </c>
      <c r="D15" s="24">
        <f>(C15-C14)/C14</f>
        <v>6.6300868770004504E-2</v>
      </c>
      <c r="E15" s="103">
        <v>0.6</v>
      </c>
      <c r="F15" s="104">
        <v>0.94820000000000004</v>
      </c>
      <c r="G15" s="24">
        <f>(F15-F14)/F14</f>
        <v>0.11095489162272994</v>
      </c>
      <c r="H15" s="25" t="s">
        <v>28</v>
      </c>
      <c r="I15" s="91">
        <v>0.73740000000000006</v>
      </c>
      <c r="J15" s="91">
        <v>0.70799999999999996</v>
      </c>
      <c r="L15" s="21"/>
      <c r="M15" s="21"/>
      <c r="N15" s="21"/>
      <c r="O15" s="21"/>
      <c r="P15" s="21"/>
      <c r="Q15" s="21"/>
      <c r="R15" s="21"/>
      <c r="S15" s="21"/>
      <c r="T15" s="28"/>
      <c r="U15" s="21"/>
      <c r="V15" s="21"/>
      <c r="W15" s="21"/>
      <c r="X15" s="28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s="1" customFormat="1" ht="14.4" thickBot="1">
      <c r="A16" s="84">
        <v>2021</v>
      </c>
      <c r="B16" s="149">
        <v>0.6</v>
      </c>
      <c r="C16" s="150">
        <v>0.85750000000000004</v>
      </c>
      <c r="D16" s="101">
        <f>(C16-C15)/C15</f>
        <v>-8.0724699828473329E-2</v>
      </c>
      <c r="E16" s="149">
        <v>0.6</v>
      </c>
      <c r="F16" s="150">
        <v>0.86509999999999998</v>
      </c>
      <c r="G16" s="101">
        <f>(F16-F15)/F15</f>
        <v>-8.7639738451803478E-2</v>
      </c>
      <c r="H16" s="25" t="s">
        <v>28</v>
      </c>
      <c r="I16" s="91">
        <v>0.48699999999999999</v>
      </c>
      <c r="J16" s="91">
        <v>0.46700000000000003</v>
      </c>
      <c r="L16" s="2"/>
      <c r="M16" s="2"/>
      <c r="N16" s="2"/>
      <c r="O16" s="2"/>
      <c r="P16" s="2"/>
      <c r="Q16" s="2"/>
      <c r="R16" s="2"/>
      <c r="S16" s="2"/>
      <c r="T16" s="26"/>
      <c r="U16" s="21"/>
      <c r="V16" s="2"/>
      <c r="W16" s="2"/>
      <c r="X16" s="26"/>
      <c r="Y16" s="2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63" s="1" customFormat="1" ht="14.4" thickBot="1">
      <c r="A17" s="84">
        <v>2022</v>
      </c>
      <c r="B17" s="149">
        <v>0.6</v>
      </c>
      <c r="C17" s="150">
        <v>0.91200000000000003</v>
      </c>
      <c r="D17" s="101">
        <f>(C17-C16)/C16</f>
        <v>6.3556851311953336E-2</v>
      </c>
      <c r="E17" s="149">
        <v>0.6</v>
      </c>
      <c r="F17" s="150">
        <v>0.90359999999999996</v>
      </c>
      <c r="G17" s="101">
        <f>(F17-F16)/F16</f>
        <v>4.4503525603976392E-2</v>
      </c>
      <c r="H17" s="25" t="s">
        <v>28</v>
      </c>
      <c r="I17" s="91">
        <v>0.50949999999999995</v>
      </c>
      <c r="J17" s="91">
        <v>0.51470000000000005</v>
      </c>
      <c r="L17" s="2"/>
      <c r="M17" s="2"/>
      <c r="N17" s="2"/>
      <c r="O17" s="2"/>
      <c r="P17" s="2"/>
      <c r="Q17" s="2"/>
      <c r="R17" s="2"/>
      <c r="S17" s="2"/>
      <c r="T17" s="26"/>
      <c r="U17" s="2"/>
      <c r="V17" s="2"/>
      <c r="W17" s="2"/>
      <c r="X17" s="26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63" ht="14.4" thickBot="1">
      <c r="A18" s="84">
        <v>2023</v>
      </c>
      <c r="B18" s="149">
        <v>0.6</v>
      </c>
      <c r="C18" s="150">
        <v>0.93600000000000005</v>
      </c>
      <c r="D18" s="101">
        <f>(C18-C17)/C17</f>
        <v>2.6315789473684233E-2</v>
      </c>
      <c r="E18" s="149">
        <v>0.6</v>
      </c>
      <c r="F18" s="150">
        <v>0.93610000000000004</v>
      </c>
      <c r="G18" s="101">
        <f>(F18-F17)/F17</f>
        <v>3.5967242142541045E-2</v>
      </c>
      <c r="H18" s="25" t="s">
        <v>28</v>
      </c>
      <c r="I18" s="164">
        <v>0.4698</v>
      </c>
      <c r="J18" s="164">
        <v>0.45379999999999998</v>
      </c>
      <c r="T18" s="34"/>
      <c r="X18" s="34"/>
    </row>
    <row r="19" spans="1:63" ht="14.4" thickBot="1">
      <c r="A19" s="83">
        <v>2024</v>
      </c>
      <c r="B19" s="141">
        <v>0.6</v>
      </c>
      <c r="C19" s="89">
        <v>0.90559999999999996</v>
      </c>
      <c r="D19" s="125">
        <f>(C19-C18)/C18</f>
        <v>-3.2478632478632578E-2</v>
      </c>
      <c r="E19" s="141">
        <v>0.6</v>
      </c>
      <c r="F19" s="89">
        <v>0.90849999999999997</v>
      </c>
      <c r="G19" s="125">
        <f>(F19-F18)/F18</f>
        <v>-2.9484029484029558E-2</v>
      </c>
      <c r="H19" s="27" t="s">
        <v>28</v>
      </c>
      <c r="I19" s="155">
        <v>0.45800000000000002</v>
      </c>
      <c r="J19" s="155">
        <v>0.42049999999999998</v>
      </c>
      <c r="T19" s="31"/>
      <c r="U19" s="32"/>
      <c r="X19" s="31"/>
      <c r="Y19" s="32"/>
    </row>
    <row r="20" spans="1:63"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T24" s="31"/>
      <c r="U24" s="32"/>
      <c r="X24" s="31"/>
      <c r="Y24" s="32"/>
    </row>
    <row r="25" spans="1:63">
      <c r="T25" s="31"/>
      <c r="U25" s="32"/>
      <c r="X25" s="31"/>
      <c r="Y25" s="32"/>
    </row>
    <row r="26" spans="1:63">
      <c r="T26" s="31"/>
      <c r="U26" s="32"/>
      <c r="X26" s="31"/>
      <c r="Y26" s="32"/>
    </row>
    <row r="27" spans="1:63">
      <c r="L27" s="32"/>
      <c r="M27" s="32"/>
    </row>
    <row r="29" spans="1:63">
      <c r="W29" s="34"/>
    </row>
    <row r="30" spans="1:63">
      <c r="W30" s="34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4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4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52" spans="1:38" ht="19.05" customHeight="1">
      <c r="A52" s="178" t="s">
        <v>24</v>
      </c>
      <c r="B52" s="178"/>
      <c r="C52" s="178"/>
      <c r="D52" s="178"/>
      <c r="E52" s="178"/>
      <c r="F52" s="178"/>
      <c r="G52" s="178"/>
      <c r="H52" s="169"/>
      <c r="I52" s="169"/>
    </row>
    <row r="53" spans="1:38" ht="12.6" thickBot="1"/>
    <row r="54" spans="1:38" s="4" customFormat="1" ht="14.1" customHeight="1" thickBot="1">
      <c r="B54" s="179">
        <v>2019</v>
      </c>
      <c r="C54" s="180"/>
      <c r="D54" s="179">
        <v>2020</v>
      </c>
      <c r="E54" s="180"/>
      <c r="F54" s="179">
        <v>2021</v>
      </c>
      <c r="G54" s="180"/>
      <c r="H54" s="179">
        <v>2022</v>
      </c>
      <c r="I54" s="180"/>
      <c r="J54" s="179">
        <v>2023</v>
      </c>
      <c r="K54" s="180"/>
      <c r="L54" s="179">
        <v>2024</v>
      </c>
      <c r="M54" s="180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</row>
    <row r="55" spans="1:38" s="4" customFormat="1" ht="13.8" thickBot="1">
      <c r="A55" s="86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6" t="s">
        <v>8</v>
      </c>
      <c r="M55" s="18" t="s">
        <v>9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s="4" customFormat="1" ht="13.2">
      <c r="A56" s="40" t="s">
        <v>0</v>
      </c>
      <c r="B56" s="37">
        <v>340.3</v>
      </c>
      <c r="C56" s="38">
        <f>B56/B66</f>
        <v>0.87480719794344475</v>
      </c>
      <c r="D56" s="37">
        <v>372.20000000000005</v>
      </c>
      <c r="E56" s="38">
        <f>D56/D66</f>
        <v>0.93283208020050123</v>
      </c>
      <c r="F56" s="37">
        <v>425.30000000000007</v>
      </c>
      <c r="G56" s="38">
        <f>F56/F66</f>
        <v>0.85745967741935492</v>
      </c>
      <c r="H56" s="37">
        <v>440.5</v>
      </c>
      <c r="I56" s="38">
        <f>H56/H66</f>
        <v>0.912008281573499</v>
      </c>
      <c r="J56" s="37">
        <v>536.30000000000007</v>
      </c>
      <c r="K56" s="38">
        <v>0.93595113438045363</v>
      </c>
      <c r="L56" s="37">
        <v>401.20000000000005</v>
      </c>
      <c r="M56" s="38">
        <v>0.90564334085778775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s="4" customFormat="1" ht="13.2">
      <c r="A57" s="40" t="s">
        <v>21</v>
      </c>
      <c r="B57" s="41">
        <v>13.7</v>
      </c>
      <c r="C57" s="42">
        <f>B57/B66</f>
        <v>3.5218508997429301E-2</v>
      </c>
      <c r="D57" s="41">
        <v>5.8</v>
      </c>
      <c r="E57" s="42">
        <f>D57/D66</f>
        <v>1.4536340852130323E-2</v>
      </c>
      <c r="F57" s="41">
        <v>8.6999999999999993</v>
      </c>
      <c r="G57" s="42">
        <f>F57/F66</f>
        <v>1.7540322580645158E-2</v>
      </c>
      <c r="H57" s="41">
        <v>14.5</v>
      </c>
      <c r="I57" s="42">
        <f>H57/H66</f>
        <v>3.0020703933747412E-2</v>
      </c>
      <c r="J57" s="41">
        <v>8.6999999999999993</v>
      </c>
      <c r="K57" s="42">
        <v>1.5183246073298426E-2</v>
      </c>
      <c r="L57" s="41">
        <v>14.8</v>
      </c>
      <c r="M57" s="42">
        <v>3.3408577878103835E-2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s="4" customFormat="1" ht="13.2">
      <c r="A58" s="40" t="s">
        <v>3</v>
      </c>
      <c r="B58" s="41">
        <v>0</v>
      </c>
      <c r="C58" s="42">
        <f>B58/B66</f>
        <v>0</v>
      </c>
      <c r="D58" s="41">
        <v>0</v>
      </c>
      <c r="E58" s="42">
        <f>D58/D66</f>
        <v>0</v>
      </c>
      <c r="F58" s="41">
        <v>0</v>
      </c>
      <c r="G58" s="42">
        <f>F58/F66</f>
        <v>0</v>
      </c>
      <c r="H58" s="41">
        <v>0</v>
      </c>
      <c r="I58" s="42">
        <f>H58/H66</f>
        <v>0</v>
      </c>
      <c r="J58" s="41">
        <v>0</v>
      </c>
      <c r="K58" s="42">
        <v>0</v>
      </c>
      <c r="L58" s="41">
        <v>0</v>
      </c>
      <c r="M58" s="42">
        <v>0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1:38" s="4" customFormat="1" ht="13.2">
      <c r="A59" s="40" t="s">
        <v>1</v>
      </c>
      <c r="B59" s="41">
        <v>10</v>
      </c>
      <c r="C59" s="42">
        <f>B59/B66</f>
        <v>2.570694087403599E-2</v>
      </c>
      <c r="D59" s="41">
        <v>6</v>
      </c>
      <c r="E59" s="42">
        <f>D59/D66</f>
        <v>1.5037593984962403E-2</v>
      </c>
      <c r="F59" s="41">
        <v>0</v>
      </c>
      <c r="G59" s="42">
        <f>F59/F66</f>
        <v>0</v>
      </c>
      <c r="H59" s="41">
        <v>0</v>
      </c>
      <c r="I59" s="42">
        <f>H59/H66</f>
        <v>0</v>
      </c>
      <c r="J59" s="41">
        <v>3</v>
      </c>
      <c r="K59" s="42">
        <v>5.2356020942408363E-3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</row>
    <row r="60" spans="1:38" s="4" customFormat="1" ht="13.2">
      <c r="A60" s="40" t="s">
        <v>2</v>
      </c>
      <c r="B60" s="41">
        <v>24</v>
      </c>
      <c r="C60" s="42">
        <f>B60/B66</f>
        <v>6.1696658097686374E-2</v>
      </c>
      <c r="D60" s="41">
        <v>7</v>
      </c>
      <c r="E60" s="42">
        <f>D60/D66</f>
        <v>1.7543859649122806E-2</v>
      </c>
      <c r="F60" s="41">
        <v>7</v>
      </c>
      <c r="G60" s="42">
        <f>F60/F66</f>
        <v>1.4112903225806449E-2</v>
      </c>
      <c r="H60" s="41">
        <v>12</v>
      </c>
      <c r="I60" s="42">
        <f>H60/H66</f>
        <v>2.4844720496894408E-2</v>
      </c>
      <c r="J60" s="41">
        <v>9</v>
      </c>
      <c r="K60" s="42">
        <v>1.5706806282722509E-2</v>
      </c>
      <c r="L60" s="41">
        <v>5</v>
      </c>
      <c r="M60" s="42">
        <v>1.1286681715575619E-2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1:38" s="4" customFormat="1" ht="12.75" customHeight="1">
      <c r="A61" s="43" t="s">
        <v>16</v>
      </c>
      <c r="B61" s="41">
        <v>0</v>
      </c>
      <c r="C61" s="42">
        <f>B61/B66</f>
        <v>0</v>
      </c>
      <c r="D61" s="41">
        <v>2</v>
      </c>
      <c r="E61" s="42">
        <f>D61/D66</f>
        <v>5.0125313283208009E-3</v>
      </c>
      <c r="F61" s="41">
        <v>4</v>
      </c>
      <c r="G61" s="42">
        <f>F61/F66</f>
        <v>8.0645161290322578E-3</v>
      </c>
      <c r="H61" s="41">
        <v>1</v>
      </c>
      <c r="I61" s="42">
        <f>H61/H66</f>
        <v>2.070393374741201E-3</v>
      </c>
      <c r="J61" s="41">
        <v>1</v>
      </c>
      <c r="K61" s="42">
        <v>1.7452006980802788E-3</v>
      </c>
      <c r="L61" s="41">
        <v>1</v>
      </c>
      <c r="M61" s="42">
        <v>2.257336343115124E-3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1:38" s="4" customFormat="1" ht="13.2">
      <c r="A62" s="40" t="s">
        <v>31</v>
      </c>
      <c r="B62" s="41">
        <v>0</v>
      </c>
      <c r="C62" s="42">
        <f>B62/B66</f>
        <v>0</v>
      </c>
      <c r="D62" s="41">
        <v>0</v>
      </c>
      <c r="E62" s="42">
        <f>D62/D66</f>
        <v>0</v>
      </c>
      <c r="F62" s="41">
        <v>0</v>
      </c>
      <c r="G62" s="42">
        <f>F62/F66</f>
        <v>0</v>
      </c>
      <c r="H62" s="41">
        <v>0</v>
      </c>
      <c r="I62" s="42">
        <f>H62/H66</f>
        <v>0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</row>
    <row r="63" spans="1:38" s="4" customFormat="1" ht="13.2">
      <c r="A63" s="40" t="s">
        <v>30</v>
      </c>
      <c r="B63" s="41">
        <v>1</v>
      </c>
      <c r="C63" s="42">
        <f>B63/B66</f>
        <v>2.5706940874035988E-3</v>
      </c>
      <c r="D63" s="41">
        <v>5</v>
      </c>
      <c r="E63" s="42">
        <f>D63/D66</f>
        <v>1.2531328320802003E-2</v>
      </c>
      <c r="F63" s="41">
        <v>51</v>
      </c>
      <c r="G63" s="42">
        <f>F63/F66</f>
        <v>0.10282258064516128</v>
      </c>
      <c r="H63" s="41">
        <v>15</v>
      </c>
      <c r="I63" s="42">
        <f>H63/H66</f>
        <v>3.1055900621118012E-2</v>
      </c>
      <c r="J63" s="41">
        <v>15</v>
      </c>
      <c r="K63" s="42">
        <v>2.6178010471204185E-2</v>
      </c>
      <c r="L63" s="41">
        <v>21</v>
      </c>
      <c r="M63" s="42">
        <v>4.7404063205417603E-2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</row>
    <row r="64" spans="1:38" s="4" customFormat="1" ht="13.2">
      <c r="A64" s="40" t="s">
        <v>5</v>
      </c>
      <c r="B64" s="41">
        <v>0</v>
      </c>
      <c r="C64" s="42">
        <f>B64/B66</f>
        <v>0</v>
      </c>
      <c r="D64" s="41">
        <v>1</v>
      </c>
      <c r="E64" s="42">
        <f>D64/D66</f>
        <v>2.5062656641604004E-3</v>
      </c>
      <c r="F64" s="41">
        <v>0</v>
      </c>
      <c r="G64" s="42">
        <f>F64/F66</f>
        <v>0</v>
      </c>
      <c r="H64" s="41">
        <v>0</v>
      </c>
      <c r="I64" s="42">
        <f>H64/H66</f>
        <v>0</v>
      </c>
      <c r="J64" s="41">
        <v>0</v>
      </c>
      <c r="K64" s="42">
        <v>0</v>
      </c>
      <c r="L64" s="41">
        <v>0</v>
      </c>
      <c r="M64" s="42">
        <v>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</row>
    <row r="65" spans="1:42" s="4" customFormat="1" ht="13.2">
      <c r="A65" s="40" t="s">
        <v>4</v>
      </c>
      <c r="B65" s="41">
        <v>0</v>
      </c>
      <c r="C65" s="42">
        <f>B65/B66</f>
        <v>0</v>
      </c>
      <c r="D65" s="41">
        <v>0</v>
      </c>
      <c r="E65" s="42">
        <f>D65/D66</f>
        <v>0</v>
      </c>
      <c r="F65" s="41">
        <v>0</v>
      </c>
      <c r="G65" s="42">
        <f>F65/F66</f>
        <v>0</v>
      </c>
      <c r="H65" s="41">
        <v>0</v>
      </c>
      <c r="I65" s="42">
        <f>H65/H66</f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</row>
    <row r="66" spans="1:42" s="4" customFormat="1" ht="13.8" thickBot="1">
      <c r="A66" s="40" t="s">
        <v>6</v>
      </c>
      <c r="B66" s="87">
        <f t="shared" ref="B66:G66" si="0">SUM(B56:B65)</f>
        <v>389</v>
      </c>
      <c r="C66" s="88">
        <f t="shared" si="0"/>
        <v>1</v>
      </c>
      <c r="D66" s="87">
        <f t="shared" si="0"/>
        <v>399.00000000000006</v>
      </c>
      <c r="E66" s="88">
        <f t="shared" si="0"/>
        <v>0.99999999999999989</v>
      </c>
      <c r="F66" s="87">
        <f t="shared" si="0"/>
        <v>496.00000000000006</v>
      </c>
      <c r="G66" s="88">
        <f t="shared" si="0"/>
        <v>1.0000000000000002</v>
      </c>
      <c r="H66" s="87">
        <f t="shared" ref="H66" si="1">SUM(H56:H65)</f>
        <v>483</v>
      </c>
      <c r="I66" s="88">
        <f t="shared" ref="I66" si="2">SUM(I56:I65)</f>
        <v>1.0000000000000002</v>
      </c>
      <c r="J66" s="87">
        <v>573.00000000000011</v>
      </c>
      <c r="K66" s="88">
        <v>1</v>
      </c>
      <c r="L66" s="87">
        <v>443.00000000000006</v>
      </c>
      <c r="M66" s="88">
        <v>1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</row>
    <row r="67" spans="1:42" s="4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85" spans="1:40" ht="4.5" customHeight="1"/>
    <row r="86" spans="1:40" ht="6" customHeight="1"/>
    <row r="87" spans="1:40" ht="6" customHeight="1"/>
    <row r="88" spans="1:40" ht="41.1" customHeight="1">
      <c r="A88" s="48"/>
      <c r="B88" s="176" t="s">
        <v>32</v>
      </c>
      <c r="C88" s="176"/>
      <c r="D88" s="176"/>
      <c r="E88" s="176"/>
      <c r="F88" s="176"/>
      <c r="G88" s="48"/>
      <c r="H88" s="49"/>
      <c r="I88" s="49"/>
    </row>
    <row r="89" spans="1:40" ht="12.6" thickBot="1"/>
    <row r="90" spans="1:40" s="4" customFormat="1" ht="13.8" thickBot="1">
      <c r="C90" s="3"/>
      <c r="D90" s="50">
        <v>2019</v>
      </c>
      <c r="E90" s="50">
        <v>2020</v>
      </c>
      <c r="F90" s="50">
        <v>2021</v>
      </c>
      <c r="G90" s="50">
        <v>2022</v>
      </c>
      <c r="H90" s="50">
        <v>2023</v>
      </c>
      <c r="I90" s="50">
        <v>2024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pans="1:40" s="4" customFormat="1" ht="13.2">
      <c r="B91" s="40" t="s">
        <v>21</v>
      </c>
      <c r="C91" s="51"/>
      <c r="D91" s="52">
        <v>7</v>
      </c>
      <c r="E91" s="52">
        <v>14</v>
      </c>
      <c r="F91" s="52">
        <v>17</v>
      </c>
      <c r="G91" s="52">
        <v>16</v>
      </c>
      <c r="H91" s="52">
        <v>19</v>
      </c>
      <c r="I91" s="52">
        <v>11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pans="1:40" s="4" customFormat="1" ht="13.2">
      <c r="B92" s="40" t="s">
        <v>3</v>
      </c>
      <c r="C92" s="53"/>
      <c r="D92" s="54">
        <v>1</v>
      </c>
      <c r="E92" s="54">
        <v>5</v>
      </c>
      <c r="F92" s="54">
        <v>3</v>
      </c>
      <c r="G92" s="54">
        <v>1</v>
      </c>
      <c r="H92" s="54">
        <v>4</v>
      </c>
      <c r="I92" s="54">
        <v>3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pans="1:40" s="4" customFormat="1" ht="13.2">
      <c r="B93" s="40" t="s">
        <v>54</v>
      </c>
      <c r="C93" s="53"/>
      <c r="D93" s="54">
        <v>6</v>
      </c>
      <c r="E93" s="54">
        <v>6</v>
      </c>
      <c r="F93" s="54">
        <v>5</v>
      </c>
      <c r="G93" s="54">
        <v>5</v>
      </c>
      <c r="H93" s="54">
        <v>8</v>
      </c>
      <c r="I93" s="54">
        <v>7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pans="1:40" s="4" customFormat="1" ht="13.2">
      <c r="B94" s="40" t="s">
        <v>2</v>
      </c>
      <c r="C94" s="53"/>
      <c r="D94" s="54">
        <v>12</v>
      </c>
      <c r="E94" s="54">
        <v>19</v>
      </c>
      <c r="F94" s="54">
        <v>14</v>
      </c>
      <c r="G94" s="54">
        <v>12</v>
      </c>
      <c r="H94" s="54">
        <v>22</v>
      </c>
      <c r="I94" s="54">
        <v>14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pans="1:40" s="4" customFormat="1" ht="12.75" customHeight="1">
      <c r="B95" s="43" t="s">
        <v>16</v>
      </c>
      <c r="C95" s="53"/>
      <c r="D95" s="54">
        <v>40</v>
      </c>
      <c r="E95" s="54">
        <v>37</v>
      </c>
      <c r="F95" s="54">
        <v>33</v>
      </c>
      <c r="G95" s="54">
        <v>45</v>
      </c>
      <c r="H95" s="54">
        <v>49</v>
      </c>
      <c r="I95" s="54">
        <v>26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pans="1:40" s="4" customFormat="1" ht="12.75" customHeight="1">
      <c r="B96" s="40" t="s">
        <v>30</v>
      </c>
      <c r="C96" s="53"/>
      <c r="D96" s="54">
        <v>34</v>
      </c>
      <c r="E96" s="54">
        <v>30</v>
      </c>
      <c r="F96" s="54">
        <v>59</v>
      </c>
      <c r="G96" s="54">
        <v>54</v>
      </c>
      <c r="H96" s="54">
        <v>62</v>
      </c>
      <c r="I96" s="54">
        <v>50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pans="2:63" s="4" customFormat="1" ht="15" customHeight="1">
      <c r="B97" s="40" t="s">
        <v>5</v>
      </c>
      <c r="C97" s="53"/>
      <c r="D97" s="54">
        <v>1</v>
      </c>
      <c r="E97" s="54">
        <v>2</v>
      </c>
      <c r="F97" s="54">
        <v>0</v>
      </c>
      <c r="G97" s="54">
        <v>3</v>
      </c>
      <c r="H97" s="54">
        <v>3</v>
      </c>
      <c r="I97" s="54">
        <v>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2:63" s="4" customFormat="1" ht="15" customHeight="1" thickBot="1">
      <c r="B98" s="40" t="s">
        <v>4</v>
      </c>
      <c r="C98" s="51"/>
      <c r="D98" s="55">
        <v>2</v>
      </c>
      <c r="E98" s="55">
        <v>1</v>
      </c>
      <c r="F98" s="55">
        <v>0</v>
      </c>
      <c r="G98" s="55">
        <v>0</v>
      </c>
      <c r="H98" s="55">
        <v>0</v>
      </c>
      <c r="I98" s="55">
        <v>0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pans="2:63" s="4" customFormat="1" ht="13.2">
      <c r="B99" s="3"/>
      <c r="C99" s="3"/>
      <c r="D99" s="3"/>
      <c r="E99" s="3"/>
      <c r="F99" s="3"/>
      <c r="G99" s="3"/>
      <c r="H99" s="35"/>
      <c r="I99" s="35"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1" spans="2:63" ht="17.399999999999999">
      <c r="B101" s="176" t="s">
        <v>33</v>
      </c>
      <c r="C101" s="176"/>
      <c r="D101" s="176"/>
      <c r="E101" s="176"/>
      <c r="F101" s="176"/>
    </row>
    <row r="102" spans="2:63" ht="18.75" customHeight="1"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156">
        <v>15.11</v>
      </c>
      <c r="D103" s="44" t="s">
        <v>34</v>
      </c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157">
        <v>28.42</v>
      </c>
      <c r="D104" s="44" t="s">
        <v>35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</sheetData>
  <mergeCells count="16">
    <mergeCell ref="L54:M54"/>
    <mergeCell ref="B101:F101"/>
    <mergeCell ref="A2:I2"/>
    <mergeCell ref="A3:I3"/>
    <mergeCell ref="A10:I10"/>
    <mergeCell ref="A11:G11"/>
    <mergeCell ref="B12:D12"/>
    <mergeCell ref="E12:G12"/>
    <mergeCell ref="D54:E54"/>
    <mergeCell ref="I12:J12"/>
    <mergeCell ref="H54:I54"/>
    <mergeCell ref="A52:I52"/>
    <mergeCell ref="B54:C54"/>
    <mergeCell ref="B88:F88"/>
    <mergeCell ref="F54:G54"/>
    <mergeCell ref="J54:K54"/>
  </mergeCells>
  <pageMargins left="0.75" right="0.75" top="1" bottom="0.61" header="0.5" footer="0.5"/>
  <pageSetup orientation="portrait" r:id="rId1"/>
  <headerFooter alignWithMargins="0"/>
  <rowBreaks count="1" manualBreakCount="1">
    <brk id="51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workbookViewId="0">
      <selection activeCell="K91" sqref="K91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/>
    <col min="10" max="11" width="11.375" style="5"/>
    <col min="12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55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2" s="1" customFormat="1" ht="14.4" thickBot="1">
      <c r="A7" s="107" t="s">
        <v>15</v>
      </c>
      <c r="B7" s="140">
        <v>0.90200000000000002</v>
      </c>
      <c r="C7" s="140">
        <v>0.77</v>
      </c>
      <c r="D7" s="117">
        <v>0.94</v>
      </c>
      <c r="E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21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90" t="s">
        <v>25</v>
      </c>
      <c r="J12" s="1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4.4" thickBot="1">
      <c r="A13" s="144"/>
      <c r="B13" s="145" t="s">
        <v>11</v>
      </c>
      <c r="C13" s="65" t="s">
        <v>12</v>
      </c>
      <c r="D13" s="66" t="s">
        <v>19</v>
      </c>
      <c r="E13" s="145" t="s">
        <v>11</v>
      </c>
      <c r="F13" s="65" t="s">
        <v>12</v>
      </c>
      <c r="G13" s="66" t="s">
        <v>19</v>
      </c>
      <c r="H13" s="20" t="s">
        <v>23</v>
      </c>
      <c r="I13" s="1" t="s">
        <v>17</v>
      </c>
      <c r="J13" s="1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1"/>
      <c r="V13" s="2"/>
      <c r="W13" s="2"/>
      <c r="X13" s="2"/>
      <c r="Y13" s="2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" customFormat="1" ht="14.4" thickBot="1">
      <c r="A14" s="84">
        <v>2022</v>
      </c>
      <c r="B14" s="149">
        <v>0.6</v>
      </c>
      <c r="C14" s="150">
        <v>0.92789999999999995</v>
      </c>
      <c r="D14" s="101" t="s">
        <v>27</v>
      </c>
      <c r="E14" s="149">
        <v>0.6</v>
      </c>
      <c r="F14" s="150">
        <v>0.95679999999999998</v>
      </c>
      <c r="G14" s="101" t="s">
        <v>27</v>
      </c>
      <c r="H14" s="25" t="s">
        <v>28</v>
      </c>
      <c r="I14" s="91">
        <v>0.50949999999999995</v>
      </c>
      <c r="J14" s="91">
        <v>0.51470000000000005</v>
      </c>
      <c r="L14" s="2"/>
      <c r="M14" s="2"/>
      <c r="N14" s="2"/>
      <c r="O14" s="2"/>
      <c r="P14" s="2"/>
      <c r="Q14" s="2"/>
      <c r="R14" s="2"/>
      <c r="S14" s="2"/>
      <c r="T14" s="26"/>
      <c r="U14" s="2"/>
      <c r="V14" s="2"/>
      <c r="W14" s="2"/>
      <c r="X14" s="26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14.4" thickBot="1">
      <c r="A15" s="84">
        <v>2023</v>
      </c>
      <c r="B15" s="149">
        <v>0.6</v>
      </c>
      <c r="C15" s="150">
        <v>0.88939999999999997</v>
      </c>
      <c r="D15" s="101">
        <f>(C15-C14)/C14</f>
        <v>-4.1491540036641857E-2</v>
      </c>
      <c r="E15" s="149">
        <v>0.6</v>
      </c>
      <c r="F15" s="150">
        <v>0.90269999999999995</v>
      </c>
      <c r="G15" s="101">
        <f>(F15-F14)/F14</f>
        <v>-5.6542642140468266E-2</v>
      </c>
      <c r="H15" s="25" t="s">
        <v>28</v>
      </c>
      <c r="I15" s="164">
        <v>0.4698</v>
      </c>
      <c r="J15" s="164">
        <v>0.45379999999999998</v>
      </c>
      <c r="T15" s="34"/>
      <c r="X15" s="34"/>
    </row>
    <row r="16" spans="1:42" ht="14.4" thickBot="1">
      <c r="A16" s="83">
        <v>2024</v>
      </c>
      <c r="B16" s="141">
        <v>0.6</v>
      </c>
      <c r="C16" s="89">
        <v>0.874</v>
      </c>
      <c r="D16" s="125">
        <f>(C16-C15)/C15</f>
        <v>-1.7315043849786337E-2</v>
      </c>
      <c r="E16" s="141">
        <v>0.6</v>
      </c>
      <c r="F16" s="89">
        <v>0.87919999999999998</v>
      </c>
      <c r="G16" s="125">
        <f>(F16-F15)/F15</f>
        <v>-2.6033012074886414E-2</v>
      </c>
      <c r="H16" s="27" t="s">
        <v>28</v>
      </c>
      <c r="I16" s="155">
        <v>0.45800000000000002</v>
      </c>
      <c r="J16" s="155">
        <v>0.42049999999999998</v>
      </c>
      <c r="T16" s="31"/>
      <c r="U16" s="32"/>
      <c r="X16" s="31"/>
      <c r="Y16" s="32"/>
    </row>
    <row r="17" spans="1:63">
      <c r="T17" s="31"/>
      <c r="U17" s="32"/>
      <c r="X17" s="31"/>
      <c r="Y17" s="32"/>
    </row>
    <row r="18" spans="1:63">
      <c r="T18" s="31"/>
      <c r="U18" s="32"/>
      <c r="X18" s="31"/>
      <c r="Y18" s="32"/>
    </row>
    <row r="19" spans="1:63">
      <c r="T19" s="31"/>
      <c r="U19" s="32"/>
      <c r="X19" s="31"/>
      <c r="Y19" s="32"/>
    </row>
    <row r="20" spans="1:63"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L24" s="32"/>
      <c r="M24" s="32"/>
    </row>
    <row r="26" spans="1:63">
      <c r="W26" s="34"/>
    </row>
    <row r="27" spans="1:63">
      <c r="W27" s="34"/>
    </row>
    <row r="28" spans="1:63" s="5" customFormat="1">
      <c r="A28" s="3"/>
      <c r="B28" s="3"/>
      <c r="C28" s="3"/>
      <c r="D28" s="3"/>
      <c r="E28" s="3"/>
      <c r="F28" s="3"/>
      <c r="G28" s="3"/>
      <c r="H28" s="3"/>
      <c r="I28" s="3"/>
      <c r="W28" s="34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s="5" customFormat="1">
      <c r="A29" s="3"/>
      <c r="B29" s="3"/>
      <c r="C29" s="3"/>
      <c r="D29" s="3"/>
      <c r="E29" s="3"/>
      <c r="F29" s="3"/>
      <c r="G29" s="3"/>
      <c r="H29" s="3"/>
      <c r="I29" s="3"/>
      <c r="W29" s="34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</row>
    <row r="30" spans="1:63" s="5" customFormat="1">
      <c r="A30" s="3"/>
      <c r="B30" s="3"/>
      <c r="C30" s="3"/>
      <c r="D30" s="3"/>
      <c r="E30" s="3"/>
      <c r="F30" s="3"/>
      <c r="G30" s="3"/>
      <c r="H30" s="3"/>
      <c r="I30" s="3"/>
      <c r="W30" s="34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4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</row>
    <row r="49" spans="1:42" ht="19.05" customHeight="1">
      <c r="A49" s="178" t="s">
        <v>24</v>
      </c>
      <c r="B49" s="178"/>
      <c r="C49" s="178"/>
      <c r="D49" s="178"/>
      <c r="E49" s="178"/>
      <c r="F49" s="178"/>
      <c r="G49" s="178"/>
      <c r="H49" s="169"/>
      <c r="I49" s="169"/>
    </row>
    <row r="50" spans="1:42" ht="12.6" thickBot="1"/>
    <row r="51" spans="1:42" s="4" customFormat="1" ht="14.1" customHeight="1" thickBot="1">
      <c r="B51" s="179">
        <v>2022</v>
      </c>
      <c r="C51" s="180"/>
      <c r="D51" s="179">
        <v>2023</v>
      </c>
      <c r="E51" s="180"/>
      <c r="F51" s="179">
        <v>2024</v>
      </c>
      <c r="G51" s="180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42" s="4" customFormat="1" ht="13.8" thickBot="1">
      <c r="A52" s="86" t="s">
        <v>7</v>
      </c>
      <c r="B52" s="36" t="s">
        <v>8</v>
      </c>
      <c r="C52" s="18" t="s">
        <v>9</v>
      </c>
      <c r="D52" s="36" t="s">
        <v>8</v>
      </c>
      <c r="E52" s="18" t="s">
        <v>9</v>
      </c>
      <c r="F52" s="36" t="s">
        <v>8</v>
      </c>
      <c r="G52" s="18" t="s">
        <v>9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42" s="4" customFormat="1" ht="13.2">
      <c r="A53" s="40" t="s">
        <v>0</v>
      </c>
      <c r="B53" s="37">
        <v>216.2</v>
      </c>
      <c r="C53" s="38">
        <f>B53/B63</f>
        <v>0.92789699570815443</v>
      </c>
      <c r="D53" s="37">
        <v>184.1</v>
      </c>
      <c r="E53" s="38">
        <v>0.8893719806763285</v>
      </c>
      <c r="F53" s="37">
        <v>222</v>
      </c>
      <c r="G53" s="38">
        <v>0.87401574803149606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</row>
    <row r="54" spans="1:42" s="4" customFormat="1" ht="13.2">
      <c r="A54" s="40" t="s">
        <v>21</v>
      </c>
      <c r="B54" s="41">
        <v>5.8</v>
      </c>
      <c r="C54" s="42">
        <f>B54/B63</f>
        <v>2.4892703862660945E-2</v>
      </c>
      <c r="D54" s="41">
        <v>3.9</v>
      </c>
      <c r="E54" s="42">
        <v>1.8840579710144929E-2</v>
      </c>
      <c r="F54" s="41">
        <v>5</v>
      </c>
      <c r="G54" s="42">
        <v>1.968503937007874E-2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42" s="4" customFormat="1" ht="13.2">
      <c r="A55" s="40" t="s">
        <v>3</v>
      </c>
      <c r="B55" s="41">
        <v>0</v>
      </c>
      <c r="C55" s="42">
        <f>B55/B63</f>
        <v>0</v>
      </c>
      <c r="D55" s="41">
        <v>0</v>
      </c>
      <c r="E55" s="42">
        <v>0</v>
      </c>
      <c r="F55" s="41">
        <v>0</v>
      </c>
      <c r="G55" s="42">
        <v>0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42" s="4" customFormat="1" ht="13.2">
      <c r="A56" s="40" t="s">
        <v>1</v>
      </c>
      <c r="B56" s="41">
        <v>0</v>
      </c>
      <c r="C56" s="42">
        <f>B56/B63</f>
        <v>0</v>
      </c>
      <c r="D56" s="41">
        <v>0</v>
      </c>
      <c r="E56" s="42">
        <v>0</v>
      </c>
      <c r="F56" s="41">
        <v>0</v>
      </c>
      <c r="G56" s="42">
        <v>0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42" s="4" customFormat="1" ht="13.2">
      <c r="A57" s="40" t="s">
        <v>2</v>
      </c>
      <c r="B57" s="41">
        <v>0</v>
      </c>
      <c r="C57" s="42">
        <f>B57/B63</f>
        <v>0</v>
      </c>
      <c r="D57" s="41">
        <v>1</v>
      </c>
      <c r="E57" s="42">
        <v>4.830917874396135E-3</v>
      </c>
      <c r="F57" s="41">
        <v>4</v>
      </c>
      <c r="G57" s="42">
        <v>1.5748031496062992E-2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42" s="4" customFormat="1" ht="12.75" customHeight="1">
      <c r="A58" s="43" t="s">
        <v>16</v>
      </c>
      <c r="B58" s="41">
        <v>2</v>
      </c>
      <c r="C58" s="42">
        <f>B58/B63</f>
        <v>8.5836909871244635E-3</v>
      </c>
      <c r="D58" s="41">
        <v>3</v>
      </c>
      <c r="E58" s="42">
        <v>1.4492753623188406E-2</v>
      </c>
      <c r="F58" s="41">
        <v>4</v>
      </c>
      <c r="G58" s="42">
        <v>1.5748031496062992E-2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42" s="4" customFormat="1" ht="13.2">
      <c r="A59" s="40" t="s">
        <v>31</v>
      </c>
      <c r="B59" s="41">
        <v>0</v>
      </c>
      <c r="C59" s="42">
        <f>B59/B63</f>
        <v>0</v>
      </c>
      <c r="D59" s="41">
        <v>0</v>
      </c>
      <c r="E59" s="42">
        <v>0</v>
      </c>
      <c r="F59" s="41">
        <v>0</v>
      </c>
      <c r="G59" s="42">
        <v>0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42" s="4" customFormat="1" ht="13.2">
      <c r="A60" s="40" t="s">
        <v>30</v>
      </c>
      <c r="B60" s="41">
        <v>9</v>
      </c>
      <c r="C60" s="42">
        <f>B60/B63</f>
        <v>3.8626609442060089E-2</v>
      </c>
      <c r="D60" s="41">
        <v>8</v>
      </c>
      <c r="E60" s="42">
        <v>3.864734299516908E-2</v>
      </c>
      <c r="F60" s="41">
        <v>19</v>
      </c>
      <c r="G60" s="42">
        <v>7.4803149606299218E-2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42" s="4" customFormat="1" ht="13.2">
      <c r="A61" s="40" t="s">
        <v>5</v>
      </c>
      <c r="B61" s="41">
        <v>0</v>
      </c>
      <c r="C61" s="42">
        <f>B61/B63</f>
        <v>0</v>
      </c>
      <c r="D61" s="41">
        <v>0</v>
      </c>
      <c r="E61" s="42">
        <v>0</v>
      </c>
      <c r="F61" s="41">
        <v>0</v>
      </c>
      <c r="G61" s="42">
        <v>0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42" s="4" customFormat="1" ht="13.2">
      <c r="A62" s="40" t="s">
        <v>4</v>
      </c>
      <c r="B62" s="41">
        <v>0</v>
      </c>
      <c r="C62" s="42">
        <f>B62/B63</f>
        <v>0</v>
      </c>
      <c r="D62" s="41">
        <v>7</v>
      </c>
      <c r="E62" s="42">
        <v>3.3816425120772944E-2</v>
      </c>
      <c r="F62" s="41">
        <v>0</v>
      </c>
      <c r="G62" s="42">
        <v>0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42" s="4" customFormat="1" ht="13.8" thickBot="1">
      <c r="A63" s="40" t="s">
        <v>6</v>
      </c>
      <c r="B63" s="87">
        <f t="shared" ref="B63:C63" si="0">SUM(B53:B62)</f>
        <v>233</v>
      </c>
      <c r="C63" s="88">
        <f t="shared" si="0"/>
        <v>0.99999999999999989</v>
      </c>
      <c r="D63" s="87">
        <v>207</v>
      </c>
      <c r="E63" s="88">
        <v>1</v>
      </c>
      <c r="F63" s="87">
        <v>254</v>
      </c>
      <c r="G63" s="88">
        <v>1</v>
      </c>
      <c r="H63" s="35"/>
      <c r="I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42" s="4" customFormat="1" ht="13.2">
      <c r="A64" s="44"/>
      <c r="B64" s="45"/>
      <c r="C64" s="46"/>
      <c r="D64" s="47"/>
      <c r="E64" s="39"/>
      <c r="F64" s="47"/>
      <c r="G64" s="39"/>
      <c r="H64" s="39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</row>
    <row r="65" spans="1:42" s="4" customFormat="1" ht="13.2">
      <c r="A65" s="44"/>
      <c r="B65" s="45"/>
      <c r="C65" s="46"/>
      <c r="D65" s="47"/>
      <c r="E65" s="39"/>
      <c r="F65" s="47"/>
      <c r="G65" s="39"/>
      <c r="H65" s="39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</row>
    <row r="66" spans="1:42" s="4" customFormat="1" ht="13.2">
      <c r="A66" s="44"/>
      <c r="B66" s="45"/>
      <c r="C66" s="46"/>
      <c r="D66" s="47"/>
      <c r="E66" s="39"/>
      <c r="F66" s="47"/>
      <c r="G66" s="39"/>
      <c r="H66" s="39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</row>
    <row r="67" spans="1:42" s="4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82" spans="1:40" ht="4.5" customHeight="1"/>
    <row r="83" spans="1:40" ht="6" customHeight="1"/>
    <row r="84" spans="1:40" ht="6" customHeight="1"/>
    <row r="85" spans="1:40" ht="41.1" customHeight="1">
      <c r="A85" s="48"/>
      <c r="B85" s="176" t="s">
        <v>32</v>
      </c>
      <c r="C85" s="176"/>
      <c r="D85" s="176"/>
      <c r="E85" s="176"/>
      <c r="F85" s="176"/>
      <c r="G85" s="48"/>
      <c r="H85" s="49"/>
      <c r="I85" s="49"/>
    </row>
    <row r="86" spans="1:40" ht="12.6" thickBot="1"/>
    <row r="87" spans="1:40" s="4" customFormat="1" ht="13.8" thickBot="1">
      <c r="C87" s="3"/>
      <c r="D87" s="50">
        <v>2022</v>
      </c>
      <c r="E87" s="50">
        <v>2023</v>
      </c>
      <c r="F87" s="50">
        <v>2024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</row>
    <row r="88" spans="1:40" s="4" customFormat="1" ht="13.2">
      <c r="B88" s="40" t="s">
        <v>21</v>
      </c>
      <c r="C88" s="51"/>
      <c r="D88" s="52">
        <v>7</v>
      </c>
      <c r="E88" s="52">
        <v>7</v>
      </c>
      <c r="F88" s="52">
        <v>11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</row>
    <row r="89" spans="1:40" s="4" customFormat="1" ht="13.2">
      <c r="B89" s="40" t="s">
        <v>3</v>
      </c>
      <c r="C89" s="53"/>
      <c r="D89" s="54">
        <v>1</v>
      </c>
      <c r="E89" s="54">
        <v>2</v>
      </c>
      <c r="F89" s="54">
        <v>1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</row>
    <row r="90" spans="1:40" s="4" customFormat="1" ht="13.2">
      <c r="B90" s="40" t="s">
        <v>54</v>
      </c>
      <c r="C90" s="53"/>
      <c r="D90" s="54">
        <v>4</v>
      </c>
      <c r="E90" s="54">
        <v>1</v>
      </c>
      <c r="F90" s="54"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</row>
    <row r="91" spans="1:40" s="4" customFormat="1" ht="13.2">
      <c r="B91" s="40" t="s">
        <v>2</v>
      </c>
      <c r="C91" s="53"/>
      <c r="D91" s="54">
        <v>8</v>
      </c>
      <c r="E91" s="54">
        <v>5</v>
      </c>
      <c r="F91" s="54">
        <v>3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spans="1:40" s="4" customFormat="1" ht="12.75" customHeight="1">
      <c r="B92" s="43" t="s">
        <v>16</v>
      </c>
      <c r="C92" s="53"/>
      <c r="D92" s="54">
        <v>20</v>
      </c>
      <c r="E92" s="54">
        <v>16</v>
      </c>
      <c r="F92" s="54">
        <v>14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</row>
    <row r="93" spans="1:40" s="4" customFormat="1" ht="12.75" customHeight="1">
      <c r="B93" s="40" t="s">
        <v>30</v>
      </c>
      <c r="C93" s="53"/>
      <c r="D93" s="54">
        <v>24</v>
      </c>
      <c r="E93" s="54">
        <v>25</v>
      </c>
      <c r="F93" s="54">
        <v>29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</row>
    <row r="94" spans="1:40" s="4" customFormat="1" ht="15" customHeight="1">
      <c r="B94" s="40" t="s">
        <v>5</v>
      </c>
      <c r="C94" s="53"/>
      <c r="D94" s="54">
        <v>2</v>
      </c>
      <c r="E94" s="54">
        <v>0</v>
      </c>
      <c r="F94" s="54">
        <v>1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</row>
    <row r="95" spans="1:40" s="4" customFormat="1" ht="15" customHeight="1" thickBot="1">
      <c r="B95" s="40" t="s">
        <v>4</v>
      </c>
      <c r="C95" s="51"/>
      <c r="D95" s="55">
        <v>2</v>
      </c>
      <c r="E95" s="55">
        <v>1</v>
      </c>
      <c r="F95" s="55">
        <v>1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</row>
    <row r="96" spans="1:40" s="4" customFormat="1" ht="13.2">
      <c r="B96" s="3"/>
      <c r="C96" s="3"/>
      <c r="D96" s="3"/>
      <c r="E96" s="3"/>
      <c r="F96" s="3"/>
      <c r="G96" s="3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8" spans="2:63" ht="17.399999999999999">
      <c r="B98" s="176" t="s">
        <v>33</v>
      </c>
      <c r="C98" s="176"/>
      <c r="D98" s="176"/>
      <c r="E98" s="176"/>
      <c r="F98" s="176"/>
    </row>
    <row r="99" spans="2:63" ht="18.75" customHeight="1"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 ht="13.2">
      <c r="C100" s="63">
        <v>14.61</v>
      </c>
      <c r="D100" s="44" t="s">
        <v>34</v>
      </c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57">
        <v>24.36</v>
      </c>
      <c r="D101" s="44" t="s">
        <v>35</v>
      </c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</sheetData>
  <mergeCells count="13">
    <mergeCell ref="B98:F98"/>
    <mergeCell ref="A49:I49"/>
    <mergeCell ref="B51:C51"/>
    <mergeCell ref="B85:F85"/>
    <mergeCell ref="A2:I2"/>
    <mergeCell ref="A3:I3"/>
    <mergeCell ref="A10:I10"/>
    <mergeCell ref="A11:G11"/>
    <mergeCell ref="B12:D12"/>
    <mergeCell ref="E12:G12"/>
    <mergeCell ref="I12:J12"/>
    <mergeCell ref="D51:E51"/>
    <mergeCell ref="F51:G5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K104"/>
  <sheetViews>
    <sheetView showGridLines="0" zoomScaleNormal="100" zoomScaleSheetLayoutView="100" workbookViewId="0">
      <selection activeCell="AB27" sqref="AB27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125" style="3" customWidth="1"/>
    <col min="9" max="9" width="11.375" style="3" customWidth="1"/>
    <col min="10" max="11" width="11.375" style="5" customWidth="1"/>
    <col min="12" max="12" width="5.625" style="5" bestFit="1" customWidth="1"/>
    <col min="13" max="48" width="5.125" style="5" customWidth="1"/>
    <col min="49" max="53" width="11.375" style="5" customWidth="1"/>
    <col min="54" max="16384" width="11.375" style="3"/>
  </cols>
  <sheetData>
    <row r="1" spans="1:53" ht="15" customHeight="1">
      <c r="F1" s="4"/>
    </row>
    <row r="2" spans="1:53" ht="22.8">
      <c r="A2" s="165" t="s">
        <v>43</v>
      </c>
      <c r="B2" s="165"/>
      <c r="C2" s="165"/>
      <c r="D2" s="165"/>
      <c r="E2" s="165"/>
      <c r="F2" s="165"/>
      <c r="G2" s="165"/>
      <c r="H2" s="181"/>
      <c r="I2" s="181"/>
      <c r="J2" s="6"/>
    </row>
    <row r="3" spans="1:53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53" ht="6.75" customHeight="1">
      <c r="F4" s="4"/>
    </row>
    <row r="5" spans="1:53" ht="13.8" thickBot="1">
      <c r="F5" s="4"/>
    </row>
    <row r="6" spans="1:53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193">
        <v>2022</v>
      </c>
      <c r="G6" s="8">
        <v>2023</v>
      </c>
      <c r="H6" s="106"/>
      <c r="I6" s="163"/>
      <c r="J6" s="163"/>
      <c r="K6" s="163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3" s="1" customFormat="1" ht="14.4" thickBot="1">
      <c r="A7" s="9" t="s">
        <v>15</v>
      </c>
      <c r="B7" s="10">
        <v>0.81</v>
      </c>
      <c r="C7" s="10">
        <v>0.88639999999999997</v>
      </c>
      <c r="D7" s="10">
        <v>0.71</v>
      </c>
      <c r="E7" s="10">
        <v>0.71789999999999998</v>
      </c>
      <c r="F7" s="194">
        <v>0.87060000000000004</v>
      </c>
      <c r="G7" s="198">
        <v>0.77</v>
      </c>
      <c r="H7" s="192"/>
      <c r="I7" s="191"/>
      <c r="J7" s="191"/>
      <c r="K7" s="191"/>
      <c r="L7" s="19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3" ht="15" customHeight="1">
      <c r="D8" s="12" t="s">
        <v>36</v>
      </c>
    </row>
    <row r="9" spans="1:53" ht="15" customHeight="1"/>
    <row r="10" spans="1:53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53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53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88" t="s">
        <v>25</v>
      </c>
      <c r="J12" s="18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3" s="1" customFormat="1" ht="14.4" thickBot="1">
      <c r="A13" s="15"/>
      <c r="B13" s="64" t="s">
        <v>11</v>
      </c>
      <c r="C13" s="65" t="s">
        <v>12</v>
      </c>
      <c r="D13" s="66" t="s">
        <v>19</v>
      </c>
      <c r="E13" s="67" t="s">
        <v>11</v>
      </c>
      <c r="F13" s="65" t="s">
        <v>12</v>
      </c>
      <c r="G13" s="66" t="s">
        <v>19</v>
      </c>
      <c r="H13" s="20" t="s">
        <v>23</v>
      </c>
      <c r="I13" s="114" t="s">
        <v>17</v>
      </c>
      <c r="J13" s="114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3" ht="13.8">
      <c r="A14" s="84">
        <v>2018</v>
      </c>
      <c r="B14" s="59">
        <v>0.6</v>
      </c>
      <c r="C14" s="59">
        <v>0.80189999999999995</v>
      </c>
      <c r="D14" s="59">
        <v>7.0999999999999994E-2</v>
      </c>
      <c r="E14" s="59">
        <v>0.6</v>
      </c>
      <c r="F14" s="59">
        <v>0.9143</v>
      </c>
      <c r="G14" s="59">
        <v>7.4999999999999997E-2</v>
      </c>
      <c r="H14" s="122" t="s">
        <v>28</v>
      </c>
      <c r="I14" s="115">
        <v>0.75929999999999997</v>
      </c>
      <c r="J14" s="115">
        <v>0.71540000000000004</v>
      </c>
      <c r="S14" s="31"/>
      <c r="T14" s="32"/>
      <c r="W14" s="31"/>
      <c r="X14" s="32"/>
      <c r="BA14" s="3"/>
    </row>
    <row r="15" spans="1:53" ht="13.8">
      <c r="A15" s="84">
        <v>2019</v>
      </c>
      <c r="B15" s="59">
        <v>0.6</v>
      </c>
      <c r="C15" s="59">
        <v>0.80969999999999998</v>
      </c>
      <c r="D15" s="59">
        <f t="shared" ref="D15:D19" si="0">(C15-C14)/C14</f>
        <v>9.7268986157875419E-3</v>
      </c>
      <c r="E15" s="59">
        <v>0.6</v>
      </c>
      <c r="F15" s="59">
        <v>0.86480000000000001</v>
      </c>
      <c r="G15" s="59">
        <f>(F15-F14)/F14</f>
        <v>-5.4139779065952083E-2</v>
      </c>
      <c r="H15" s="122" t="s">
        <v>28</v>
      </c>
      <c r="I15" s="91">
        <v>0.73650000000000004</v>
      </c>
      <c r="J15" s="91">
        <v>0.69230000000000003</v>
      </c>
      <c r="S15" s="31"/>
      <c r="T15" s="32"/>
      <c r="W15" s="31"/>
      <c r="X15" s="32"/>
      <c r="BA15" s="3"/>
    </row>
    <row r="16" spans="1:53" ht="13.8">
      <c r="A16" s="84">
        <v>2020</v>
      </c>
      <c r="B16" s="59">
        <v>0.6</v>
      </c>
      <c r="C16" s="59">
        <v>0.78029999999999999</v>
      </c>
      <c r="D16" s="59">
        <f t="shared" si="0"/>
        <v>-3.630974434975915E-2</v>
      </c>
      <c r="E16" s="59">
        <v>0.6</v>
      </c>
      <c r="F16" s="59">
        <v>0.80620000000000003</v>
      </c>
      <c r="G16" s="59">
        <f>(F16-F15)/F15</f>
        <v>-6.7761332099907479E-2</v>
      </c>
      <c r="H16" s="122" t="s">
        <v>28</v>
      </c>
      <c r="I16" s="91">
        <v>0.73740000000000006</v>
      </c>
      <c r="J16" s="91">
        <v>0.70799999999999996</v>
      </c>
      <c r="T16" s="31"/>
      <c r="U16" s="32"/>
      <c r="X16" s="31"/>
      <c r="Y16" s="32"/>
    </row>
    <row r="17" spans="1:25" ht="13.8">
      <c r="A17" s="84">
        <v>2021</v>
      </c>
      <c r="B17" s="59">
        <v>0.6</v>
      </c>
      <c r="C17" s="59">
        <v>0.80230000000000001</v>
      </c>
      <c r="D17" s="59">
        <f t="shared" si="0"/>
        <v>2.8194284249647598E-2</v>
      </c>
      <c r="E17" s="59">
        <v>0.6</v>
      </c>
      <c r="F17" s="59">
        <v>0.79379999999999995</v>
      </c>
      <c r="G17" s="59">
        <f>(F17-F16)/F16</f>
        <v>-1.5380798809228576E-2</v>
      </c>
      <c r="H17" s="122" t="s">
        <v>28</v>
      </c>
      <c r="I17" s="91">
        <v>0.48699999999999999</v>
      </c>
      <c r="J17" s="91">
        <v>0.46700000000000003</v>
      </c>
      <c r="T17" s="31"/>
      <c r="U17" s="32"/>
      <c r="X17" s="31"/>
      <c r="Y17" s="32"/>
    </row>
    <row r="18" spans="1:25" ht="13.8">
      <c r="A18" s="84">
        <v>2022</v>
      </c>
      <c r="B18" s="59">
        <v>0.6</v>
      </c>
      <c r="C18" s="59">
        <v>0.83140000000000003</v>
      </c>
      <c r="D18" s="59">
        <f t="shared" si="0"/>
        <v>3.6270721675183866E-2</v>
      </c>
      <c r="E18" s="59">
        <v>0.6</v>
      </c>
      <c r="F18" s="59">
        <v>0.8589</v>
      </c>
      <c r="G18" s="59">
        <f>(F18-F17)/F17</f>
        <v>8.2010582010582075E-2</v>
      </c>
      <c r="H18" s="122" t="s">
        <v>28</v>
      </c>
      <c r="I18" s="91">
        <v>0.50949999999999995</v>
      </c>
      <c r="J18" s="91">
        <v>0.51470000000000005</v>
      </c>
      <c r="T18" s="34"/>
      <c r="X18" s="34"/>
    </row>
    <row r="19" spans="1:25" ht="13.8">
      <c r="A19" s="84">
        <v>2023</v>
      </c>
      <c r="B19" s="59">
        <v>0.6</v>
      </c>
      <c r="C19" s="59">
        <v>0.79510000000000003</v>
      </c>
      <c r="D19" s="59">
        <f t="shared" si="0"/>
        <v>-4.3661294202549911E-2</v>
      </c>
      <c r="E19" s="59">
        <v>0.6</v>
      </c>
      <c r="F19" s="59">
        <v>0.80459999999999998</v>
      </c>
      <c r="G19" s="59">
        <f>(F19-F18)/F18</f>
        <v>-6.3220398183723381E-2</v>
      </c>
      <c r="H19" s="122" t="s">
        <v>28</v>
      </c>
      <c r="I19" s="164">
        <v>0.4698</v>
      </c>
      <c r="J19" s="164">
        <v>0.45379999999999998</v>
      </c>
      <c r="T19" s="34"/>
      <c r="X19" s="34"/>
    </row>
    <row r="20" spans="1:25">
      <c r="T20" s="31"/>
      <c r="U20" s="32"/>
      <c r="X20" s="31"/>
      <c r="Y20" s="32"/>
    </row>
    <row r="21" spans="1:25">
      <c r="T21" s="31"/>
      <c r="U21" s="32"/>
      <c r="X21" s="31"/>
      <c r="Y21" s="32"/>
    </row>
    <row r="22" spans="1:25">
      <c r="T22" s="31"/>
      <c r="U22" s="32"/>
      <c r="X22" s="31"/>
      <c r="Y22" s="32"/>
    </row>
    <row r="23" spans="1:25">
      <c r="T23" s="31"/>
      <c r="U23" s="32"/>
      <c r="X23" s="31"/>
      <c r="Y23" s="32"/>
    </row>
    <row r="24" spans="1:25">
      <c r="T24" s="31"/>
      <c r="U24" s="32"/>
      <c r="X24" s="31"/>
      <c r="Y24" s="32"/>
    </row>
    <row r="25" spans="1:25">
      <c r="T25" s="31"/>
      <c r="U25" s="32"/>
      <c r="X25" s="31"/>
      <c r="Y25" s="32"/>
    </row>
    <row r="26" spans="1:25">
      <c r="L26" s="32"/>
      <c r="M26" s="32"/>
    </row>
    <row r="28" spans="1:25">
      <c r="W28" s="34"/>
    </row>
    <row r="29" spans="1:25">
      <c r="W29" s="34"/>
    </row>
    <row r="30" spans="1:25">
      <c r="W30" s="34"/>
    </row>
    <row r="31" spans="1:25">
      <c r="W31" s="34"/>
    </row>
    <row r="32" spans="1:25">
      <c r="W32" s="34"/>
    </row>
    <row r="33" spans="23:23">
      <c r="W33" s="34"/>
    </row>
    <row r="50" spans="1:43" ht="12" customHeight="1"/>
    <row r="51" spans="1:43" ht="12" customHeight="1"/>
    <row r="52" spans="1:43" ht="19.05" customHeight="1">
      <c r="A52" s="178" t="s">
        <v>24</v>
      </c>
      <c r="B52" s="178"/>
      <c r="C52" s="178"/>
      <c r="D52" s="178"/>
      <c r="E52" s="178"/>
      <c r="F52" s="178"/>
      <c r="G52" s="178"/>
      <c r="H52" s="169"/>
      <c r="I52" s="169"/>
    </row>
    <row r="53" spans="1:43" ht="12.6" thickBot="1"/>
    <row r="54" spans="1:43" s="4" customFormat="1" ht="14.1" customHeight="1" thickBot="1">
      <c r="B54" s="179">
        <v>2019</v>
      </c>
      <c r="C54" s="180"/>
      <c r="D54" s="179">
        <v>2020</v>
      </c>
      <c r="E54" s="180"/>
      <c r="F54" s="179">
        <v>2021</v>
      </c>
      <c r="G54" s="180"/>
      <c r="H54" s="179">
        <v>2022</v>
      </c>
      <c r="I54" s="180"/>
      <c r="J54" s="179">
        <v>2023</v>
      </c>
      <c r="K54" s="180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</row>
    <row r="55" spans="1:43" s="4" customFormat="1" ht="13.8" thickBot="1">
      <c r="A55" s="86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</row>
    <row r="56" spans="1:43" s="4" customFormat="1" ht="13.2">
      <c r="A56" s="40" t="s">
        <v>0</v>
      </c>
      <c r="B56" s="37">
        <v>163.56</v>
      </c>
      <c r="C56" s="38">
        <f>B56/B66</f>
        <v>0.80970297029702976</v>
      </c>
      <c r="D56" s="37">
        <v>211.46</v>
      </c>
      <c r="E56" s="38">
        <f>D56/D66</f>
        <v>0.78029520295202959</v>
      </c>
      <c r="F56" s="37">
        <v>232.66</v>
      </c>
      <c r="G56" s="38">
        <f>F56/F66</f>
        <v>0.80227586206896551</v>
      </c>
      <c r="H56" s="37">
        <v>304.3</v>
      </c>
      <c r="I56" s="38">
        <f>H56/H66</f>
        <v>0.83142076502732243</v>
      </c>
      <c r="J56" s="37">
        <v>302.92000000000007</v>
      </c>
      <c r="K56" s="38">
        <v>0.79506561679790033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</row>
    <row r="57" spans="1:43" s="4" customFormat="1" ht="13.2">
      <c r="A57" s="40" t="s">
        <v>21</v>
      </c>
      <c r="B57" s="41">
        <v>10.44</v>
      </c>
      <c r="C57" s="42">
        <f>B57/B66</f>
        <v>5.168316831683168E-2</v>
      </c>
      <c r="D57" s="41">
        <v>15.540000000000001</v>
      </c>
      <c r="E57" s="42">
        <f>D57/D66</f>
        <v>5.7343173431734319E-2</v>
      </c>
      <c r="F57" s="41">
        <v>13.34</v>
      </c>
      <c r="G57" s="42">
        <f>F57/F66</f>
        <v>4.5999999999999999E-2</v>
      </c>
      <c r="H57" s="41">
        <v>9.6999999999999993</v>
      </c>
      <c r="I57" s="42">
        <f>H57/H66</f>
        <v>2.6502732240437157E-2</v>
      </c>
      <c r="J57" s="41">
        <v>20.079999999999998</v>
      </c>
      <c r="K57" s="42">
        <v>5.2703412073490802E-2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</row>
    <row r="58" spans="1:43" s="4" customFormat="1" ht="13.2">
      <c r="A58" s="40" t="s">
        <v>3</v>
      </c>
      <c r="B58" s="41">
        <v>0</v>
      </c>
      <c r="C58" s="42">
        <f>B58/B66</f>
        <v>0</v>
      </c>
      <c r="D58" s="41">
        <v>2</v>
      </c>
      <c r="E58" s="42">
        <f>D58/D66</f>
        <v>7.3800738007380072E-3</v>
      </c>
      <c r="F58" s="41">
        <v>1</v>
      </c>
      <c r="G58" s="42">
        <f>F58/F66</f>
        <v>3.4482758620689655E-3</v>
      </c>
      <c r="H58" s="41">
        <v>0</v>
      </c>
      <c r="I58" s="42">
        <f>H58/H66</f>
        <v>0</v>
      </c>
      <c r="J58" s="41">
        <v>0</v>
      </c>
      <c r="K58" s="42">
        <v>0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</row>
    <row r="59" spans="1:43" s="4" customFormat="1" ht="13.2">
      <c r="A59" s="40" t="s">
        <v>1</v>
      </c>
      <c r="B59" s="41">
        <v>0</v>
      </c>
      <c r="C59" s="42">
        <f>B59/B66</f>
        <v>0</v>
      </c>
      <c r="D59" s="41">
        <v>1</v>
      </c>
      <c r="E59" s="42">
        <f>D59/D66</f>
        <v>3.6900369003690036E-3</v>
      </c>
      <c r="F59" s="41">
        <v>1</v>
      </c>
      <c r="G59" s="42">
        <f>F59/F66</f>
        <v>3.4482758620689655E-3</v>
      </c>
      <c r="H59" s="41">
        <v>0</v>
      </c>
      <c r="I59" s="42">
        <f>H59/H66</f>
        <v>0</v>
      </c>
      <c r="J59" s="41">
        <v>2</v>
      </c>
      <c r="K59" s="42">
        <v>5.2493438320209964E-3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</row>
    <row r="60" spans="1:43" s="4" customFormat="1" ht="13.2">
      <c r="A60" s="40" t="s">
        <v>2</v>
      </c>
      <c r="B60" s="41">
        <v>7</v>
      </c>
      <c r="C60" s="42">
        <f>B60/B66</f>
        <v>3.4653465346534656E-2</v>
      </c>
      <c r="D60" s="41">
        <v>12</v>
      </c>
      <c r="E60" s="42">
        <f>D60/D66</f>
        <v>4.4280442804428041E-2</v>
      </c>
      <c r="F60" s="41">
        <v>1</v>
      </c>
      <c r="G60" s="42">
        <f>F60/F66</f>
        <v>3.4482758620689655E-3</v>
      </c>
      <c r="H60" s="41">
        <v>5</v>
      </c>
      <c r="I60" s="42">
        <f>H60/H66</f>
        <v>1.3661202185792349E-2</v>
      </c>
      <c r="J60" s="41">
        <v>3</v>
      </c>
      <c r="K60" s="42">
        <v>7.8740157480314942E-3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</row>
    <row r="61" spans="1:43" s="4" customFormat="1" ht="12.75" customHeight="1">
      <c r="A61" s="43" t="s">
        <v>16</v>
      </c>
      <c r="B61" s="41">
        <v>17</v>
      </c>
      <c r="C61" s="42">
        <f>B61/B66</f>
        <v>8.4158415841584164E-2</v>
      </c>
      <c r="D61" s="41">
        <v>27</v>
      </c>
      <c r="E61" s="42">
        <f>D61/D66</f>
        <v>9.9630996309963096E-2</v>
      </c>
      <c r="F61" s="41">
        <v>26</v>
      </c>
      <c r="G61" s="42">
        <f>F61/F66</f>
        <v>8.9655172413793102E-2</v>
      </c>
      <c r="H61" s="41">
        <v>37</v>
      </c>
      <c r="I61" s="42">
        <f>H61/H66</f>
        <v>0.10109289617486339</v>
      </c>
      <c r="J61" s="41">
        <v>36</v>
      </c>
      <c r="K61" s="42">
        <v>9.4488188976377938E-2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</row>
    <row r="62" spans="1:43" s="4" customFormat="1" ht="13.2">
      <c r="A62" s="40" t="s">
        <v>31</v>
      </c>
      <c r="B62" s="41">
        <v>0</v>
      </c>
      <c r="C62" s="42">
        <f>B62/B66</f>
        <v>0</v>
      </c>
      <c r="D62" s="41">
        <v>0</v>
      </c>
      <c r="E62" s="42">
        <f>D62/D66</f>
        <v>0</v>
      </c>
      <c r="F62" s="41">
        <v>1</v>
      </c>
      <c r="G62" s="42">
        <f>F62/F66</f>
        <v>3.4482758620689655E-3</v>
      </c>
      <c r="H62" s="41">
        <v>0</v>
      </c>
      <c r="I62" s="42">
        <f>H62/H66</f>
        <v>0</v>
      </c>
      <c r="J62" s="41">
        <v>0</v>
      </c>
      <c r="K62" s="42">
        <v>0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</row>
    <row r="63" spans="1:43" s="4" customFormat="1" ht="13.2">
      <c r="A63" s="40" t="s">
        <v>30</v>
      </c>
      <c r="B63" s="41">
        <v>0</v>
      </c>
      <c r="C63" s="42">
        <f>B63/B66</f>
        <v>0</v>
      </c>
      <c r="D63" s="41">
        <v>0</v>
      </c>
      <c r="E63" s="42">
        <f>D63/D66</f>
        <v>0</v>
      </c>
      <c r="F63" s="41">
        <v>12</v>
      </c>
      <c r="G63" s="42">
        <f>F63/F66</f>
        <v>4.1379310344827586E-2</v>
      </c>
      <c r="H63" s="41">
        <v>6</v>
      </c>
      <c r="I63" s="42">
        <f>H63/H66</f>
        <v>1.6393442622950821E-2</v>
      </c>
      <c r="J63" s="41">
        <v>13</v>
      </c>
      <c r="K63" s="42">
        <v>3.4120734908136476E-2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</row>
    <row r="64" spans="1:43" s="4" customFormat="1" ht="13.2">
      <c r="A64" s="40" t="s">
        <v>5</v>
      </c>
      <c r="B64" s="41">
        <v>0</v>
      </c>
      <c r="C64" s="42">
        <f>B64/B66</f>
        <v>0</v>
      </c>
      <c r="D64" s="41">
        <v>0</v>
      </c>
      <c r="E64" s="42">
        <f>D64/D66</f>
        <v>0</v>
      </c>
      <c r="F64" s="41">
        <v>1</v>
      </c>
      <c r="G64" s="42">
        <f>F64/F66</f>
        <v>3.4482758620689655E-3</v>
      </c>
      <c r="H64" s="41">
        <v>0</v>
      </c>
      <c r="I64" s="42">
        <f>H64/H66</f>
        <v>0</v>
      </c>
      <c r="J64" s="41">
        <v>0</v>
      </c>
      <c r="K64" s="42">
        <v>0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</row>
    <row r="65" spans="1:53" s="4" customFormat="1" ht="13.2">
      <c r="A65" s="40" t="s">
        <v>4</v>
      </c>
      <c r="B65" s="41">
        <v>4</v>
      </c>
      <c r="C65" s="42">
        <f>B65/B66</f>
        <v>1.9801980198019802E-2</v>
      </c>
      <c r="D65" s="41">
        <v>2</v>
      </c>
      <c r="E65" s="42">
        <f>D65/D66</f>
        <v>7.3800738007380072E-3</v>
      </c>
      <c r="F65" s="41">
        <v>1</v>
      </c>
      <c r="G65" s="42">
        <f>F65/F66</f>
        <v>3.4482758620689655E-3</v>
      </c>
      <c r="H65" s="41">
        <v>4</v>
      </c>
      <c r="I65" s="42">
        <f>H65/H66</f>
        <v>1.092896174863388E-2</v>
      </c>
      <c r="J65" s="41">
        <v>4</v>
      </c>
      <c r="K65" s="42">
        <v>1.0498687664041993E-2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</row>
    <row r="66" spans="1:53" s="4" customFormat="1" ht="13.8" thickBot="1">
      <c r="A66" s="40" t="s">
        <v>6</v>
      </c>
      <c r="B66" s="87">
        <f t="shared" ref="B66:F66" si="1">SUM(B56:B65)</f>
        <v>202</v>
      </c>
      <c r="C66" s="88">
        <f t="shared" si="1"/>
        <v>1</v>
      </c>
      <c r="D66" s="87">
        <f t="shared" si="1"/>
        <v>271</v>
      </c>
      <c r="E66" s="88">
        <f>SUM(E56:E65)</f>
        <v>1</v>
      </c>
      <c r="F66" s="87">
        <f t="shared" si="1"/>
        <v>290</v>
      </c>
      <c r="G66" s="88">
        <f>SUM(G56:G65)</f>
        <v>1</v>
      </c>
      <c r="H66" s="87">
        <f t="shared" ref="H66" si="2">SUM(H56:H65)</f>
        <v>366</v>
      </c>
      <c r="I66" s="88">
        <f>SUM(I56:I65)</f>
        <v>1</v>
      </c>
      <c r="J66" s="87">
        <v>381.00000000000006</v>
      </c>
      <c r="K66" s="88">
        <v>1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</row>
    <row r="67" spans="1:53" s="4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</row>
    <row r="68" spans="1:53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</row>
    <row r="69" spans="1:53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</row>
    <row r="70" spans="1:53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</row>
    <row r="71" spans="1:53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</row>
    <row r="72" spans="1:53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</row>
    <row r="87" spans="1:48" ht="41.1" customHeight="1">
      <c r="A87" s="48"/>
      <c r="B87" s="176" t="s">
        <v>32</v>
      </c>
      <c r="C87" s="176"/>
      <c r="D87" s="176"/>
      <c r="E87" s="176"/>
      <c r="F87" s="176"/>
      <c r="G87" s="4"/>
      <c r="H87" s="49"/>
      <c r="I87" s="49"/>
    </row>
    <row r="88" spans="1:48" ht="13.8" thickBot="1">
      <c r="G88" s="4"/>
    </row>
    <row r="89" spans="1:48" s="4" customFormat="1" ht="13.8" thickBot="1">
      <c r="C89" s="3"/>
      <c r="D89" s="50">
        <v>2019</v>
      </c>
      <c r="E89" s="50">
        <v>2020</v>
      </c>
      <c r="F89" s="50">
        <v>2021</v>
      </c>
      <c r="G89" s="50">
        <v>2022</v>
      </c>
      <c r="H89" s="50">
        <v>2023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s="4" customFormat="1" ht="13.2">
      <c r="B90" s="40" t="s">
        <v>21</v>
      </c>
      <c r="C90" s="51"/>
      <c r="D90" s="80">
        <v>9</v>
      </c>
      <c r="E90" s="80">
        <v>11</v>
      </c>
      <c r="F90" s="80">
        <v>10</v>
      </c>
      <c r="G90" s="80">
        <v>12</v>
      </c>
      <c r="H90" s="80">
        <v>12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s="4" customFormat="1" ht="13.2">
      <c r="B91" s="40" t="s">
        <v>3</v>
      </c>
      <c r="C91" s="53"/>
      <c r="D91" s="78">
        <v>1</v>
      </c>
      <c r="E91" s="78">
        <v>1</v>
      </c>
      <c r="F91" s="78">
        <v>1</v>
      </c>
      <c r="G91" s="78">
        <v>1</v>
      </c>
      <c r="H91" s="78">
        <v>2</v>
      </c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s="4" customFormat="1" ht="13.2">
      <c r="B92" s="40" t="s">
        <v>54</v>
      </c>
      <c r="C92" s="53"/>
      <c r="D92" s="78">
        <v>4</v>
      </c>
      <c r="E92" s="78">
        <v>6</v>
      </c>
      <c r="F92" s="78">
        <v>3</v>
      </c>
      <c r="G92" s="78">
        <v>3</v>
      </c>
      <c r="H92" s="78">
        <v>4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s="4" customFormat="1" ht="13.2">
      <c r="B93" s="40" t="s">
        <v>2</v>
      </c>
      <c r="C93" s="53"/>
      <c r="D93" s="78">
        <v>9</v>
      </c>
      <c r="E93" s="78">
        <v>14</v>
      </c>
      <c r="F93" s="78">
        <v>11</v>
      </c>
      <c r="G93" s="78">
        <v>16</v>
      </c>
      <c r="H93" s="78">
        <v>19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s="4" customFormat="1" ht="12.75" customHeight="1">
      <c r="B94" s="43" t="s">
        <v>16</v>
      </c>
      <c r="C94" s="53"/>
      <c r="D94" s="78">
        <v>13</v>
      </c>
      <c r="E94" s="78">
        <v>22</v>
      </c>
      <c r="F94" s="78">
        <v>22</v>
      </c>
      <c r="G94" s="78">
        <v>24</v>
      </c>
      <c r="H94" s="78">
        <v>22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s="4" customFormat="1" ht="13.2">
      <c r="B95" s="40" t="s">
        <v>30</v>
      </c>
      <c r="C95" s="53"/>
      <c r="D95" s="78">
        <v>14</v>
      </c>
      <c r="E95" s="78">
        <v>17</v>
      </c>
      <c r="F95" s="78">
        <v>29</v>
      </c>
      <c r="G95" s="78">
        <v>31</v>
      </c>
      <c r="H95" s="78">
        <v>32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s="4" customFormat="1" ht="15" customHeight="1">
      <c r="B96" s="40" t="s">
        <v>5</v>
      </c>
      <c r="C96" s="53"/>
      <c r="D96" s="78">
        <v>3</v>
      </c>
      <c r="E96" s="78">
        <v>4</v>
      </c>
      <c r="F96" s="78">
        <v>0</v>
      </c>
      <c r="G96" s="78">
        <v>2</v>
      </c>
      <c r="H96" s="78">
        <v>1</v>
      </c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2:63" s="4" customFormat="1" ht="15" customHeight="1" thickBot="1">
      <c r="B97" s="40" t="s">
        <v>4</v>
      </c>
      <c r="C97" s="51"/>
      <c r="D97" s="79">
        <v>0</v>
      </c>
      <c r="E97" s="79">
        <v>1</v>
      </c>
      <c r="F97" s="79">
        <v>0</v>
      </c>
      <c r="G97" s="79">
        <v>0</v>
      </c>
      <c r="H97" s="79">
        <v>0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2:63" s="4" customFormat="1" ht="12.75" customHeight="1">
      <c r="B98" s="3"/>
      <c r="C98" s="3"/>
      <c r="D98" s="3"/>
      <c r="E98" s="3"/>
      <c r="F98" s="3"/>
      <c r="G98" s="3"/>
      <c r="H98" s="3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100" spans="2:63" ht="17.399999999999999">
      <c r="B100" s="176" t="s">
        <v>33</v>
      </c>
      <c r="C100" s="176"/>
      <c r="D100" s="176"/>
      <c r="E100" s="176"/>
      <c r="F100" s="176"/>
    </row>
    <row r="101" spans="2:63" ht="18.75" customHeight="1"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3">
        <v>18.82</v>
      </c>
      <c r="D102" s="44" t="s">
        <v>34</v>
      </c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157">
        <v>30.85</v>
      </c>
      <c r="D103" s="44" t="s">
        <v>35</v>
      </c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</sheetData>
  <mergeCells count="15">
    <mergeCell ref="B87:F87"/>
    <mergeCell ref="B100:F100"/>
    <mergeCell ref="H54:I54"/>
    <mergeCell ref="B54:C54"/>
    <mergeCell ref="D54:E54"/>
    <mergeCell ref="F54:G54"/>
    <mergeCell ref="J54:K54"/>
    <mergeCell ref="A52:I52"/>
    <mergeCell ref="A2:I2"/>
    <mergeCell ref="A3:I3"/>
    <mergeCell ref="A10:I10"/>
    <mergeCell ref="A11:G11"/>
    <mergeCell ref="B12:D12"/>
    <mergeCell ref="E12:G12"/>
    <mergeCell ref="I12:J12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1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9"/>
  <sheetViews>
    <sheetView showGridLines="0" topLeftCell="A4" zoomScaleNormal="100" zoomScaleSheetLayoutView="100" workbookViewId="0">
      <selection activeCell="K11" sqref="K1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75" style="3" customWidth="1"/>
    <col min="9" max="9" width="11.375" style="3" customWidth="1"/>
    <col min="10" max="11" width="11.375" style="5" customWidth="1"/>
    <col min="12" max="48" width="5.125" style="5" customWidth="1"/>
    <col min="49" max="55" width="11.375" style="5" customWidth="1"/>
    <col min="56" max="16384" width="11.375" style="3"/>
  </cols>
  <sheetData>
    <row r="1" spans="1:54" ht="15" customHeight="1"/>
    <row r="2" spans="1:54" ht="22.8">
      <c r="A2" s="165" t="s">
        <v>45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54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54" ht="6.75" customHeight="1">
      <c r="F4" s="4"/>
      <c r="I4" s="3" t="s">
        <v>44</v>
      </c>
    </row>
    <row r="5" spans="1:54" ht="13.8" thickBot="1">
      <c r="F5" s="4"/>
    </row>
    <row r="6" spans="1:54" s="1" customFormat="1" ht="14.4" thickBot="1">
      <c r="A6" s="7" t="s">
        <v>14</v>
      </c>
      <c r="B6" s="8">
        <v>2012</v>
      </c>
      <c r="C6" s="8">
        <v>2013</v>
      </c>
      <c r="D6" s="8" t="s">
        <v>37</v>
      </c>
      <c r="E6" s="8">
        <v>2016</v>
      </c>
      <c r="F6" s="8">
        <v>2017</v>
      </c>
      <c r="G6" s="8">
        <v>2018</v>
      </c>
      <c r="H6" s="8">
        <v>2019</v>
      </c>
      <c r="I6" s="8">
        <v>2020</v>
      </c>
      <c r="J6" s="8">
        <v>2021</v>
      </c>
      <c r="K6" s="7">
        <v>2022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4" s="1" customFormat="1" ht="13.8">
      <c r="A7" s="9" t="s">
        <v>15</v>
      </c>
      <c r="B7" s="10">
        <v>0.92</v>
      </c>
      <c r="C7" s="10">
        <v>0.92</v>
      </c>
      <c r="D7" s="10">
        <v>0.82</v>
      </c>
      <c r="E7" s="10">
        <v>0.82</v>
      </c>
      <c r="F7" s="10">
        <v>0.82</v>
      </c>
      <c r="G7" s="10">
        <v>0.88</v>
      </c>
      <c r="H7" s="10">
        <v>0.77869999999999995</v>
      </c>
      <c r="I7" s="10">
        <v>0.77869999999999995</v>
      </c>
      <c r="J7" s="10">
        <v>0.81440000000000001</v>
      </c>
      <c r="K7" s="11">
        <v>0.87909999999999999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4" ht="15" customHeight="1">
      <c r="D8" s="12" t="s">
        <v>36</v>
      </c>
    </row>
    <row r="9" spans="1:54" ht="15" customHeight="1"/>
    <row r="10" spans="1:54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54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54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s="1" customFormat="1" ht="13.8">
      <c r="A14" s="68">
        <v>2012</v>
      </c>
      <c r="B14" s="69">
        <v>0.6</v>
      </c>
      <c r="C14" s="59">
        <v>0.77690000000000003</v>
      </c>
      <c r="D14" s="24">
        <v>-7.0000000000000007E-2</v>
      </c>
      <c r="E14" s="69">
        <v>0.6</v>
      </c>
      <c r="F14" s="59">
        <v>0.72519999999999996</v>
      </c>
      <c r="G14" s="24">
        <v>-6.5000000000000002E-2</v>
      </c>
      <c r="H14" s="122" t="s">
        <v>28</v>
      </c>
      <c r="I14" s="91">
        <v>0.69389999999999996</v>
      </c>
      <c r="J14" s="91">
        <v>0.66639999999999999</v>
      </c>
      <c r="K14" s="2"/>
      <c r="L14" s="2"/>
      <c r="M14" s="2"/>
      <c r="N14" s="2"/>
      <c r="O14" s="2"/>
      <c r="P14" s="2"/>
      <c r="Q14" s="2"/>
      <c r="R14" s="2"/>
      <c r="S14" s="26"/>
      <c r="T14" s="2"/>
      <c r="U14" s="2"/>
      <c r="V14" s="2"/>
      <c r="W14" s="2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s="1" customFormat="1" ht="13.8">
      <c r="A15" s="68">
        <v>2013</v>
      </c>
      <c r="B15" s="69">
        <v>0.6</v>
      </c>
      <c r="C15" s="59">
        <v>0.83409999999999995</v>
      </c>
      <c r="D15" s="24">
        <f t="shared" ref="D15:D18" si="0">(C15-C14)/C14</f>
        <v>7.362594928562223E-2</v>
      </c>
      <c r="E15" s="69">
        <v>0.6</v>
      </c>
      <c r="F15" s="59">
        <v>0.85119999999999996</v>
      </c>
      <c r="G15" s="24">
        <f t="shared" ref="G15:G18" si="1">(F15-F14)/F14</f>
        <v>0.17374517374517376</v>
      </c>
      <c r="H15" s="122" t="s">
        <v>28</v>
      </c>
      <c r="I15" s="91">
        <v>0.70809999999999995</v>
      </c>
      <c r="J15" s="91">
        <v>0.67410000000000003</v>
      </c>
      <c r="K15" s="2"/>
      <c r="L15" s="2"/>
      <c r="M15" s="2"/>
      <c r="N15" s="2"/>
      <c r="O15" s="2"/>
      <c r="P15" s="2"/>
      <c r="Q15" s="2"/>
      <c r="R15" s="2"/>
      <c r="S15" s="26"/>
      <c r="T15" s="2"/>
      <c r="U15" s="2"/>
      <c r="V15" s="2"/>
      <c r="W15" s="2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s="1" customFormat="1" ht="13.8">
      <c r="A16" s="84">
        <v>2015</v>
      </c>
      <c r="B16" s="69">
        <v>0.6</v>
      </c>
      <c r="C16" s="59">
        <v>0.80610000000000004</v>
      </c>
      <c r="D16" s="24">
        <f t="shared" si="0"/>
        <v>-3.356911641290003E-2</v>
      </c>
      <c r="E16" s="69">
        <v>0.6</v>
      </c>
      <c r="F16" s="59">
        <v>0.78520000000000001</v>
      </c>
      <c r="G16" s="24">
        <f t="shared" si="1"/>
        <v>-7.753759398496235E-2</v>
      </c>
      <c r="H16" s="122" t="s">
        <v>28</v>
      </c>
      <c r="I16" s="91">
        <v>0.70830000000000004</v>
      </c>
      <c r="J16" s="91">
        <v>0.66800000000000004</v>
      </c>
      <c r="K16" s="2"/>
      <c r="L16" s="2"/>
      <c r="M16" s="2"/>
      <c r="N16" s="2"/>
      <c r="O16" s="2"/>
      <c r="P16" s="2"/>
      <c r="Q16" s="2"/>
      <c r="R16" s="2"/>
      <c r="S16" s="26"/>
      <c r="T16" s="2"/>
      <c r="U16" s="2"/>
      <c r="V16" s="2"/>
      <c r="W16" s="26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5" s="29" customFormat="1" ht="13.8">
      <c r="A17" s="84">
        <v>2016</v>
      </c>
      <c r="B17" s="69">
        <v>0.6</v>
      </c>
      <c r="C17" s="59">
        <v>0.81100000000000005</v>
      </c>
      <c r="D17" s="24">
        <f t="shared" si="0"/>
        <v>6.078650291527125E-3</v>
      </c>
      <c r="E17" s="69">
        <v>0.6</v>
      </c>
      <c r="F17" s="59">
        <v>0.79239999999999999</v>
      </c>
      <c r="G17" s="24">
        <f t="shared" si="1"/>
        <v>9.1696383087111356E-3</v>
      </c>
      <c r="H17" s="122" t="s">
        <v>28</v>
      </c>
      <c r="I17" s="91">
        <v>0.71579999999999999</v>
      </c>
      <c r="J17" s="91">
        <v>0.67889999999999995</v>
      </c>
      <c r="K17" s="21"/>
      <c r="L17" s="21"/>
      <c r="M17" s="21"/>
      <c r="N17" s="21"/>
      <c r="O17" s="21"/>
      <c r="P17" s="21"/>
      <c r="Q17" s="21"/>
      <c r="R17" s="21"/>
      <c r="S17" s="28"/>
      <c r="T17" s="21"/>
      <c r="U17" s="21"/>
      <c r="V17" s="21"/>
      <c r="W17" s="28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</row>
    <row r="18" spans="1:55" s="1" customFormat="1" ht="13.8">
      <c r="A18" s="84">
        <v>2017</v>
      </c>
      <c r="B18" s="69">
        <v>0.6</v>
      </c>
      <c r="C18" s="59">
        <v>0.94299999999999995</v>
      </c>
      <c r="D18" s="24">
        <f t="shared" si="0"/>
        <v>0.16276202219482108</v>
      </c>
      <c r="E18" s="69">
        <v>0.6</v>
      </c>
      <c r="F18" s="59">
        <v>0.95399999999999996</v>
      </c>
      <c r="G18" s="24">
        <f t="shared" si="1"/>
        <v>0.20393740535083288</v>
      </c>
      <c r="H18" s="122" t="s">
        <v>28</v>
      </c>
      <c r="I18" s="91">
        <v>0.75170000000000003</v>
      </c>
      <c r="J18" s="91">
        <v>0.71889999999999998</v>
      </c>
      <c r="K18" s="2"/>
      <c r="L18" s="2"/>
      <c r="M18" s="2"/>
      <c r="N18" s="2"/>
      <c r="O18" s="2"/>
      <c r="P18" s="2"/>
      <c r="Q18" s="2"/>
      <c r="R18" s="2"/>
      <c r="S18" s="26"/>
      <c r="T18" s="21"/>
      <c r="U18" s="2"/>
      <c r="V18" s="2"/>
      <c r="W18" s="26"/>
      <c r="X18" s="2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5" ht="13.8">
      <c r="A19" s="84">
        <v>2018</v>
      </c>
      <c r="B19" s="69">
        <v>0.6</v>
      </c>
      <c r="C19" s="59">
        <v>0.89249999999999996</v>
      </c>
      <c r="D19" s="60">
        <f>(C19-C18)/C18</f>
        <v>-5.3552492046659586E-2</v>
      </c>
      <c r="E19" s="69">
        <v>0.6</v>
      </c>
      <c r="F19" s="59">
        <v>0.90439999999999998</v>
      </c>
      <c r="G19" s="60">
        <f>(F19-F18)/F18</f>
        <v>-5.1991614255765178E-2</v>
      </c>
      <c r="H19" s="122" t="s">
        <v>28</v>
      </c>
      <c r="I19" s="91">
        <v>0.75929999999999997</v>
      </c>
      <c r="J19" s="91">
        <v>0.71540000000000004</v>
      </c>
      <c r="T19" s="31"/>
      <c r="U19" s="32"/>
      <c r="X19" s="31"/>
      <c r="Y19" s="32"/>
    </row>
    <row r="20" spans="1:55" s="98" customFormat="1" ht="13.8">
      <c r="A20" s="84">
        <v>2019</v>
      </c>
      <c r="B20" s="69">
        <v>0.6</v>
      </c>
      <c r="C20" s="59">
        <v>0.83860000000000001</v>
      </c>
      <c r="D20" s="60">
        <f>(C20-C19)/C19</f>
        <v>-6.0392156862745044E-2</v>
      </c>
      <c r="E20" s="69">
        <v>0.6</v>
      </c>
      <c r="F20" s="59">
        <v>0.83940000000000003</v>
      </c>
      <c r="G20" s="60">
        <f>(F20-F19)/F19</f>
        <v>-7.1870853604599674E-2</v>
      </c>
      <c r="H20" s="122" t="s">
        <v>28</v>
      </c>
      <c r="I20" s="91">
        <v>0.73650000000000004</v>
      </c>
      <c r="J20" s="91">
        <v>0.69230000000000003</v>
      </c>
      <c r="K20" s="32"/>
      <c r="L20" s="32" t="s">
        <v>44</v>
      </c>
      <c r="M20" s="32"/>
      <c r="N20" s="32"/>
      <c r="O20" s="32"/>
      <c r="P20" s="32"/>
      <c r="Q20" s="32"/>
      <c r="R20" s="32"/>
      <c r="S20" s="32"/>
      <c r="T20" s="31"/>
      <c r="U20" s="32"/>
      <c r="V20" s="32"/>
      <c r="W20" s="32"/>
      <c r="X20" s="31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</row>
    <row r="21" spans="1:55" s="98" customFormat="1" ht="13.8">
      <c r="A21" s="84">
        <v>2020</v>
      </c>
      <c r="B21" s="69">
        <v>0.6</v>
      </c>
      <c r="C21" s="59">
        <v>0.82389999999999997</v>
      </c>
      <c r="D21" s="60">
        <f>(C21-C20)/C20</f>
        <v>-1.7529215358931607E-2</v>
      </c>
      <c r="E21" s="69">
        <v>0.6</v>
      </c>
      <c r="F21" s="59">
        <v>0.73370000000000002</v>
      </c>
      <c r="G21" s="60">
        <f>(F21-F20)/F20</f>
        <v>-0.12592327853228497</v>
      </c>
      <c r="H21" s="122" t="s">
        <v>28</v>
      </c>
      <c r="I21" s="91">
        <v>0.73740000000000006</v>
      </c>
      <c r="J21" s="91">
        <v>0.70799999999999996</v>
      </c>
      <c r="K21" s="32"/>
      <c r="L21" s="32"/>
      <c r="M21" s="32"/>
      <c r="N21" s="32"/>
      <c r="O21" s="32"/>
      <c r="P21" s="32"/>
      <c r="Q21" s="32"/>
      <c r="R21" s="32"/>
      <c r="S21" s="32"/>
      <c r="T21" s="31"/>
      <c r="U21" s="32"/>
      <c r="V21" s="32"/>
      <c r="W21" s="32"/>
      <c r="X21" s="31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</row>
    <row r="22" spans="1:55" s="98" customFormat="1" ht="14.4" thickBot="1">
      <c r="A22" s="84">
        <v>2021</v>
      </c>
      <c r="B22" s="152">
        <v>0.6</v>
      </c>
      <c r="C22" s="100">
        <v>0.56310000000000004</v>
      </c>
      <c r="D22" s="101">
        <f>(C22-C21)/C21</f>
        <v>-0.31654326981429776</v>
      </c>
      <c r="E22" s="152">
        <v>0.6</v>
      </c>
      <c r="F22" s="100">
        <v>0.55679999999999996</v>
      </c>
      <c r="G22" s="101">
        <f>(F22-F21)/F21</f>
        <v>-0.24110671936758901</v>
      </c>
      <c r="H22" s="122" t="s">
        <v>29</v>
      </c>
      <c r="I22" s="91">
        <v>0.48699999999999999</v>
      </c>
      <c r="J22" s="91">
        <v>0.46700000000000003</v>
      </c>
      <c r="K22" s="32"/>
      <c r="L22" s="32"/>
      <c r="M22" s="32"/>
      <c r="N22" s="32"/>
      <c r="O22" s="32"/>
      <c r="P22" s="32"/>
      <c r="Q22" s="32"/>
      <c r="R22" s="32"/>
      <c r="S22" s="32"/>
      <c r="T22" s="31"/>
      <c r="U22" s="32"/>
      <c r="V22" s="32"/>
      <c r="W22" s="32"/>
      <c r="X22" s="31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</row>
    <row r="23" spans="1:55" s="98" customFormat="1" ht="14.4" thickBot="1">
      <c r="A23" s="83">
        <v>2022</v>
      </c>
      <c r="B23" s="123">
        <v>0.6</v>
      </c>
      <c r="C23" s="124">
        <v>0.69179999999999997</v>
      </c>
      <c r="D23" s="125">
        <f>(C23-C22)/C22</f>
        <v>0.22855620671283949</v>
      </c>
      <c r="E23" s="123">
        <v>0.6</v>
      </c>
      <c r="F23" s="124">
        <v>0.66600000000000004</v>
      </c>
      <c r="G23" s="125">
        <f>(F23-F22)/F22</f>
        <v>0.19612068965517257</v>
      </c>
      <c r="H23" s="126" t="s">
        <v>28</v>
      </c>
      <c r="I23" s="92">
        <v>0.50949999999999995</v>
      </c>
      <c r="J23" s="92">
        <v>0.51470000000000005</v>
      </c>
      <c r="K23" s="32"/>
      <c r="L23" s="32"/>
      <c r="M23" s="32"/>
      <c r="N23" s="32"/>
      <c r="O23" s="32"/>
      <c r="P23" s="32"/>
      <c r="Q23" s="32"/>
      <c r="R23" s="32"/>
      <c r="S23" s="32"/>
      <c r="T23" s="31"/>
      <c r="U23" s="32"/>
      <c r="V23" s="32"/>
      <c r="W23" s="32"/>
      <c r="X23" s="31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</row>
    <row r="24" spans="1:55" s="98" customFormat="1" ht="13.8">
      <c r="A24" s="106"/>
      <c r="B24" s="109"/>
      <c r="C24" s="109"/>
      <c r="D24" s="109"/>
      <c r="E24" s="109"/>
      <c r="F24" s="109"/>
      <c r="G24" s="109"/>
      <c r="H24" s="106"/>
      <c r="I24" s="92"/>
      <c r="J24" s="92"/>
      <c r="K24" s="32"/>
      <c r="L24" s="32"/>
      <c r="M24" s="32"/>
      <c r="N24" s="32"/>
      <c r="O24" s="32"/>
      <c r="P24" s="32"/>
      <c r="Q24" s="32"/>
      <c r="R24" s="32"/>
      <c r="S24" s="32"/>
      <c r="T24" s="31"/>
      <c r="U24" s="32"/>
      <c r="V24" s="32"/>
      <c r="W24" s="32"/>
      <c r="X24" s="31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</row>
    <row r="25" spans="1:55">
      <c r="T25" s="31"/>
      <c r="U25" s="32"/>
      <c r="X25" s="31"/>
      <c r="Y25" s="32"/>
    </row>
    <row r="26" spans="1:55">
      <c r="T26" s="31"/>
      <c r="U26" s="32"/>
      <c r="X26" s="31"/>
      <c r="Y26" s="32"/>
    </row>
    <row r="27" spans="1:55">
      <c r="T27" s="31"/>
      <c r="U27" s="32"/>
      <c r="X27" s="31"/>
      <c r="Y27" s="32"/>
    </row>
    <row r="28" spans="1:55">
      <c r="T28" s="31"/>
      <c r="U28" s="32"/>
      <c r="X28" s="31"/>
      <c r="Y28" s="32"/>
    </row>
    <row r="29" spans="1:55">
      <c r="T29" s="31"/>
      <c r="U29" s="32"/>
      <c r="X29" s="31"/>
      <c r="Y29" s="32"/>
    </row>
    <row r="30" spans="1:55">
      <c r="T30" s="31"/>
      <c r="U30" s="32"/>
      <c r="X30" s="31"/>
      <c r="Y30" s="32"/>
    </row>
    <row r="31" spans="1:55">
      <c r="T31" s="31"/>
      <c r="U31" s="32"/>
      <c r="X31" s="31"/>
      <c r="Y31" s="32"/>
    </row>
    <row r="32" spans="1:55">
      <c r="L32" s="32"/>
      <c r="M32" s="32"/>
    </row>
    <row r="34" spans="23:23">
      <c r="W34" s="34"/>
    </row>
    <row r="35" spans="23:23">
      <c r="W35" s="34"/>
    </row>
    <row r="36" spans="23:23" s="5" customFormat="1">
      <c r="W36" s="34"/>
    </row>
    <row r="37" spans="23:23" s="5" customFormat="1">
      <c r="W37" s="34"/>
    </row>
    <row r="38" spans="23:23" s="5" customFormat="1">
      <c r="W38" s="34"/>
    </row>
    <row r="39" spans="23:23" s="5" customFormat="1">
      <c r="W39" s="34"/>
    </row>
    <row r="56" spans="1:49" ht="12" customHeight="1"/>
    <row r="57" spans="1:49" ht="19.05" customHeight="1">
      <c r="A57" s="178" t="s">
        <v>24</v>
      </c>
      <c r="B57" s="178"/>
      <c r="C57" s="178"/>
      <c r="D57" s="178"/>
      <c r="E57" s="178"/>
      <c r="F57" s="178"/>
      <c r="G57" s="178"/>
      <c r="H57" s="169"/>
      <c r="I57" s="169"/>
    </row>
    <row r="58" spans="1:49" ht="12.6" thickBot="1"/>
    <row r="59" spans="1:49" s="4" customFormat="1" ht="14.1" customHeight="1" thickBot="1">
      <c r="B59" s="179">
        <v>2018</v>
      </c>
      <c r="C59" s="180"/>
      <c r="D59" s="179">
        <v>2019</v>
      </c>
      <c r="E59" s="180"/>
      <c r="F59" s="179">
        <v>2020</v>
      </c>
      <c r="G59" s="180"/>
      <c r="H59" s="179">
        <v>2021</v>
      </c>
      <c r="I59" s="180"/>
      <c r="J59" s="179">
        <v>2022</v>
      </c>
      <c r="K59" s="180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</row>
    <row r="60" spans="1:49" s="4" customFormat="1" ht="13.8" thickBot="1">
      <c r="A60" s="86" t="s">
        <v>7</v>
      </c>
      <c r="B60" s="36" t="s">
        <v>8</v>
      </c>
      <c r="C60" s="18" t="s">
        <v>9</v>
      </c>
      <c r="D60" s="36" t="s">
        <v>8</v>
      </c>
      <c r="E60" s="18" t="s">
        <v>9</v>
      </c>
      <c r="F60" s="36" t="s">
        <v>8</v>
      </c>
      <c r="G60" s="18" t="s">
        <v>9</v>
      </c>
      <c r="H60" s="36" t="s">
        <v>8</v>
      </c>
      <c r="I60" s="18" t="s">
        <v>9</v>
      </c>
      <c r="J60" s="36" t="s">
        <v>8</v>
      </c>
      <c r="K60" s="18" t="s">
        <v>9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</row>
    <row r="61" spans="1:49" s="4" customFormat="1" ht="13.2">
      <c r="A61" s="40" t="s">
        <v>0</v>
      </c>
      <c r="B61" s="37">
        <v>381.1</v>
      </c>
      <c r="C61" s="38">
        <f>B61/B71</f>
        <v>0.8925058548009368</v>
      </c>
      <c r="D61" s="37">
        <v>384.1</v>
      </c>
      <c r="E61" s="38">
        <f>D61/D71</f>
        <v>0.83864628820960707</v>
      </c>
      <c r="F61" s="37">
        <v>391.36</v>
      </c>
      <c r="G61" s="38">
        <f>F61/F71</f>
        <v>0.82391578947368427</v>
      </c>
      <c r="H61" s="37">
        <v>205.52</v>
      </c>
      <c r="I61" s="38">
        <f>H61/H71</f>
        <v>0.56306849315068497</v>
      </c>
      <c r="J61" s="37">
        <v>279.82</v>
      </c>
      <c r="K61" s="38">
        <f>J61/J71</f>
        <v>0.69176761433868972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</row>
    <row r="62" spans="1:49" s="4" customFormat="1" ht="13.2">
      <c r="A62" s="40" t="s">
        <v>21</v>
      </c>
      <c r="B62" s="41">
        <v>6.9</v>
      </c>
      <c r="C62" s="42">
        <f>B62/B71</f>
        <v>1.6159250585480095E-2</v>
      </c>
      <c r="D62" s="41">
        <v>2.9</v>
      </c>
      <c r="E62" s="42">
        <f>D62/D71</f>
        <v>6.3318777292576418E-3</v>
      </c>
      <c r="F62" s="41">
        <v>8.64</v>
      </c>
      <c r="G62" s="42">
        <f>F62/F71</f>
        <v>1.8189473684210526E-2</v>
      </c>
      <c r="H62" s="41">
        <v>6.48</v>
      </c>
      <c r="I62" s="42">
        <f>H62/H71</f>
        <v>1.7753424657534246E-2</v>
      </c>
      <c r="J62" s="41">
        <v>15.18</v>
      </c>
      <c r="K62" s="42">
        <f>J62/J71</f>
        <v>3.7527812113720645E-2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</row>
    <row r="63" spans="1:49" s="4" customFormat="1" ht="13.2">
      <c r="A63" s="40" t="s">
        <v>3</v>
      </c>
      <c r="B63" s="41">
        <v>0</v>
      </c>
      <c r="C63" s="42">
        <f>B63/B71</f>
        <v>0</v>
      </c>
      <c r="D63" s="41">
        <v>0</v>
      </c>
      <c r="E63" s="42">
        <f>D63/D71</f>
        <v>0</v>
      </c>
      <c r="F63" s="41">
        <v>1</v>
      </c>
      <c r="G63" s="42">
        <f>F63/F71</f>
        <v>2.1052631578947368E-3</v>
      </c>
      <c r="H63" s="41">
        <v>0</v>
      </c>
      <c r="I63" s="42">
        <f>H63/H71</f>
        <v>0</v>
      </c>
      <c r="J63" s="41">
        <v>0</v>
      </c>
      <c r="K63" s="42">
        <f>J63/J71</f>
        <v>0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</row>
    <row r="64" spans="1:49" s="4" customFormat="1" ht="13.2">
      <c r="A64" s="40" t="s">
        <v>1</v>
      </c>
      <c r="B64" s="41">
        <v>4</v>
      </c>
      <c r="C64" s="42">
        <f>B64/B71</f>
        <v>9.3676814988290398E-3</v>
      </c>
      <c r="D64" s="41">
        <v>7</v>
      </c>
      <c r="E64" s="42">
        <f>D64/D71</f>
        <v>1.5283842794759825E-2</v>
      </c>
      <c r="F64" s="41">
        <v>10</v>
      </c>
      <c r="G64" s="42">
        <f>F64/F71</f>
        <v>2.1052631578947368E-2</v>
      </c>
      <c r="H64" s="41">
        <v>2</v>
      </c>
      <c r="I64" s="42">
        <f>H64/H71</f>
        <v>5.4794520547945206E-3</v>
      </c>
      <c r="J64" s="41">
        <v>0</v>
      </c>
      <c r="K64" s="42">
        <f>J64/J71</f>
        <v>0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</row>
    <row r="65" spans="1:55" s="4" customFormat="1" ht="13.2">
      <c r="A65" s="40" t="s">
        <v>2</v>
      </c>
      <c r="B65" s="41">
        <v>18</v>
      </c>
      <c r="C65" s="42">
        <f>B65/B71</f>
        <v>4.2154566744730677E-2</v>
      </c>
      <c r="D65" s="41">
        <v>13</v>
      </c>
      <c r="E65" s="42">
        <f>D65/D71</f>
        <v>2.8384279475982533E-2</v>
      </c>
      <c r="F65" s="41">
        <v>11</v>
      </c>
      <c r="G65" s="42">
        <f>F65/F71</f>
        <v>2.3157894736842106E-2</v>
      </c>
      <c r="H65" s="41">
        <v>2</v>
      </c>
      <c r="I65" s="42">
        <f>H65/H71</f>
        <v>5.4794520547945206E-3</v>
      </c>
      <c r="J65" s="41">
        <v>7</v>
      </c>
      <c r="K65" s="42">
        <f>J65/J71</f>
        <v>1.73053152039555E-2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</row>
    <row r="66" spans="1:55" s="4" customFormat="1" ht="12.75" customHeight="1">
      <c r="A66" s="43" t="s">
        <v>16</v>
      </c>
      <c r="B66" s="41"/>
      <c r="C66" s="42">
        <f>B66/B71</f>
        <v>0</v>
      </c>
      <c r="D66" s="41">
        <v>23</v>
      </c>
      <c r="E66" s="42">
        <f>D66/D71</f>
        <v>5.0218340611353711E-2</v>
      </c>
      <c r="F66" s="41">
        <v>26</v>
      </c>
      <c r="G66" s="42">
        <f>F66/F71</f>
        <v>5.473684210526316E-2</v>
      </c>
      <c r="H66" s="41">
        <v>27</v>
      </c>
      <c r="I66" s="42">
        <f>H66/H71</f>
        <v>7.3972602739726029E-2</v>
      </c>
      <c r="J66" s="41">
        <v>28.5</v>
      </c>
      <c r="K66" s="42">
        <f>J66/J71</f>
        <v>7.0457354758961685E-2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</row>
    <row r="67" spans="1:55" s="4" customFormat="1" ht="13.2">
      <c r="A67" s="40" t="s">
        <v>31</v>
      </c>
      <c r="B67" s="41">
        <v>17</v>
      </c>
      <c r="C67" s="42">
        <f>B67/B71</f>
        <v>3.9812646370023422E-2</v>
      </c>
      <c r="D67" s="41">
        <v>25</v>
      </c>
      <c r="E67" s="42">
        <f>D67/D71</f>
        <v>5.458515283842795E-2</v>
      </c>
      <c r="F67" s="41">
        <v>19</v>
      </c>
      <c r="G67" s="42">
        <f>F67/F71</f>
        <v>0.04</v>
      </c>
      <c r="H67" s="41">
        <v>2</v>
      </c>
      <c r="I67" s="42">
        <f>H67/H71</f>
        <v>5.4794520547945206E-3</v>
      </c>
      <c r="J67" s="41">
        <v>1</v>
      </c>
      <c r="K67" s="42">
        <f>J67/J71</f>
        <v>2.472187886279357E-3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</row>
    <row r="68" spans="1:55" s="4" customFormat="1" ht="13.2">
      <c r="A68" s="40" t="s">
        <v>30</v>
      </c>
      <c r="B68" s="41">
        <v>0</v>
      </c>
      <c r="C68" s="42">
        <f>B68/B71</f>
        <v>0</v>
      </c>
      <c r="D68" s="41">
        <v>3</v>
      </c>
      <c r="E68" s="42">
        <f>D68/D71</f>
        <v>6.5502183406113534E-3</v>
      </c>
      <c r="F68" s="41">
        <v>8</v>
      </c>
      <c r="G68" s="42">
        <f>F68/F71</f>
        <v>1.6842105263157894E-2</v>
      </c>
      <c r="H68" s="41">
        <v>119</v>
      </c>
      <c r="I68" s="42">
        <f>H68/H71</f>
        <v>0.32602739726027397</v>
      </c>
      <c r="J68" s="41">
        <v>73</v>
      </c>
      <c r="K68" s="42">
        <f>J68/J71</f>
        <v>0.18046971569839307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</row>
    <row r="69" spans="1:55" s="4" customFormat="1" ht="13.2">
      <c r="A69" s="40" t="s">
        <v>5</v>
      </c>
      <c r="B69" s="41">
        <v>0</v>
      </c>
      <c r="C69" s="42">
        <f>B69/B71</f>
        <v>0</v>
      </c>
      <c r="D69" s="41">
        <v>0</v>
      </c>
      <c r="E69" s="42">
        <f>D69/D71</f>
        <v>0</v>
      </c>
      <c r="F69" s="41">
        <v>0</v>
      </c>
      <c r="G69" s="42">
        <f>F69/F71</f>
        <v>0</v>
      </c>
      <c r="H69" s="41">
        <v>0</v>
      </c>
      <c r="I69" s="42">
        <f>H69/H71</f>
        <v>0</v>
      </c>
      <c r="J69" s="41">
        <v>0</v>
      </c>
      <c r="K69" s="42">
        <f>J69/J71</f>
        <v>0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</row>
    <row r="70" spans="1:55" s="4" customFormat="1" ht="13.2">
      <c r="A70" s="40" t="s">
        <v>4</v>
      </c>
      <c r="B70" s="41">
        <v>0</v>
      </c>
      <c r="C70" s="42">
        <f>B70/B71</f>
        <v>0</v>
      </c>
      <c r="D70" s="41">
        <v>0</v>
      </c>
      <c r="E70" s="42">
        <f>D70/D71</f>
        <v>0</v>
      </c>
      <c r="F70" s="41">
        <v>0</v>
      </c>
      <c r="G70" s="42">
        <f>F70/F71</f>
        <v>0</v>
      </c>
      <c r="H70" s="41">
        <v>1</v>
      </c>
      <c r="I70" s="42">
        <f>H70/H71</f>
        <v>2.7397260273972603E-3</v>
      </c>
      <c r="J70" s="41">
        <v>0</v>
      </c>
      <c r="K70" s="42">
        <f>J70/J71</f>
        <v>0</v>
      </c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</row>
    <row r="71" spans="1:55" s="4" customFormat="1" ht="13.8" thickBot="1">
      <c r="A71" s="40" t="s">
        <v>6</v>
      </c>
      <c r="B71" s="87">
        <f t="shared" ref="B71:E71" si="2">SUM(B61:B70)</f>
        <v>427</v>
      </c>
      <c r="C71" s="88">
        <f t="shared" si="2"/>
        <v>1</v>
      </c>
      <c r="D71" s="87">
        <f t="shared" si="2"/>
        <v>458</v>
      </c>
      <c r="E71" s="88">
        <f t="shared" si="2"/>
        <v>1</v>
      </c>
      <c r="F71" s="87">
        <f t="shared" ref="F71:K71" si="3">SUM(F61:F70)</f>
        <v>475</v>
      </c>
      <c r="G71" s="88">
        <f t="shared" si="3"/>
        <v>1.0000000000000002</v>
      </c>
      <c r="H71" s="87">
        <f t="shared" si="3"/>
        <v>365</v>
      </c>
      <c r="I71" s="88">
        <f t="shared" si="3"/>
        <v>1</v>
      </c>
      <c r="J71" s="87">
        <f t="shared" si="3"/>
        <v>404.5</v>
      </c>
      <c r="K71" s="88">
        <f t="shared" si="3"/>
        <v>1</v>
      </c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</row>
    <row r="72" spans="1:55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</row>
    <row r="73" spans="1:55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</row>
    <row r="74" spans="1:55" s="4" customFormat="1" ht="13.2">
      <c r="A74" s="44"/>
      <c r="B74" s="45"/>
      <c r="C74" s="46"/>
      <c r="D74" s="47"/>
      <c r="E74" s="39"/>
      <c r="F74" s="47"/>
      <c r="G74" s="39"/>
      <c r="H74" s="39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</row>
    <row r="75" spans="1:55" s="4" customFormat="1" ht="13.2">
      <c r="A75" s="44"/>
      <c r="B75" s="45"/>
      <c r="C75" s="46"/>
      <c r="D75" s="47"/>
      <c r="E75" s="39"/>
      <c r="F75" s="47"/>
      <c r="G75" s="39"/>
      <c r="H75" s="39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</row>
    <row r="76" spans="1:55" s="4" customFormat="1" ht="13.2">
      <c r="A76" s="44"/>
      <c r="B76" s="45"/>
      <c r="C76" s="46"/>
      <c r="D76" s="47"/>
      <c r="E76" s="39"/>
      <c r="F76" s="47"/>
      <c r="G76" s="39"/>
      <c r="H76" s="39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</row>
    <row r="77" spans="1:55" s="4" customFormat="1" ht="13.2">
      <c r="A77" s="44"/>
      <c r="B77" s="45"/>
      <c r="C77" s="46"/>
      <c r="D77" s="47"/>
      <c r="E77" s="39"/>
      <c r="F77" s="47"/>
      <c r="G77" s="39"/>
      <c r="H77" s="39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</row>
    <row r="92" spans="1:52" ht="41.1" customHeight="1">
      <c r="A92" s="48"/>
      <c r="B92" s="176" t="s">
        <v>32</v>
      </c>
      <c r="C92" s="176"/>
      <c r="D92" s="176"/>
      <c r="E92" s="176"/>
      <c r="F92" s="176"/>
      <c r="G92" s="48"/>
      <c r="H92" s="49"/>
      <c r="I92" s="49"/>
    </row>
    <row r="93" spans="1:52" ht="12.6" thickBot="1"/>
    <row r="94" spans="1:52" s="4" customFormat="1" ht="13.8" thickBot="1">
      <c r="C94" s="3"/>
      <c r="D94" s="50">
        <v>2018</v>
      </c>
      <c r="E94" s="50">
        <v>2019</v>
      </c>
      <c r="F94" s="50">
        <v>2020</v>
      </c>
      <c r="G94" s="50">
        <v>2021</v>
      </c>
      <c r="H94" s="50">
        <v>2022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</row>
    <row r="95" spans="1:52" s="4" customFormat="1" ht="13.2">
      <c r="B95" s="40" t="s">
        <v>21</v>
      </c>
      <c r="C95" s="51"/>
      <c r="D95" s="54">
        <v>8</v>
      </c>
      <c r="E95" s="61">
        <v>12</v>
      </c>
      <c r="F95" s="61">
        <v>14</v>
      </c>
      <c r="G95" s="61">
        <v>5</v>
      </c>
      <c r="H95" s="61">
        <v>4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</row>
    <row r="96" spans="1:52" s="4" customFormat="1" ht="13.2">
      <c r="B96" s="40" t="s">
        <v>3</v>
      </c>
      <c r="C96" s="53"/>
      <c r="D96" s="54">
        <v>4</v>
      </c>
      <c r="E96" s="61">
        <v>2</v>
      </c>
      <c r="F96" s="61">
        <v>2</v>
      </c>
      <c r="G96" s="61">
        <v>3</v>
      </c>
      <c r="H96" s="61">
        <v>2</v>
      </c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</row>
    <row r="97" spans="2:63" s="4" customFormat="1" ht="13.2">
      <c r="B97" s="40" t="s">
        <v>54</v>
      </c>
      <c r="C97" s="53"/>
      <c r="D97" s="54">
        <v>21</v>
      </c>
      <c r="E97" s="61">
        <v>13</v>
      </c>
      <c r="F97" s="61">
        <v>14</v>
      </c>
      <c r="G97" s="61">
        <v>8</v>
      </c>
      <c r="H97" s="61">
        <v>9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</row>
    <row r="98" spans="2:63" s="4" customFormat="1" ht="13.2">
      <c r="B98" s="40" t="s">
        <v>2</v>
      </c>
      <c r="C98" s="53"/>
      <c r="D98" s="54">
        <v>16</v>
      </c>
      <c r="E98" s="61">
        <v>16</v>
      </c>
      <c r="F98" s="61">
        <v>18</v>
      </c>
      <c r="G98" s="61">
        <v>9</v>
      </c>
      <c r="H98" s="61">
        <v>5</v>
      </c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</row>
    <row r="99" spans="2:63" s="4" customFormat="1" ht="12.75" customHeight="1">
      <c r="B99" s="43" t="s">
        <v>16</v>
      </c>
      <c r="C99" s="53"/>
      <c r="D99" s="54">
        <v>29</v>
      </c>
      <c r="E99" s="61">
        <v>44</v>
      </c>
      <c r="F99" s="61">
        <v>42</v>
      </c>
      <c r="G99" s="61">
        <v>28</v>
      </c>
      <c r="H99" s="61">
        <v>29</v>
      </c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</row>
    <row r="100" spans="2:63" s="4" customFormat="1" ht="12.75" customHeight="1">
      <c r="B100" s="40" t="s">
        <v>30</v>
      </c>
      <c r="C100" s="53"/>
      <c r="D100" s="54">
        <v>47</v>
      </c>
      <c r="E100" s="61">
        <v>55</v>
      </c>
      <c r="F100" s="61">
        <v>69</v>
      </c>
      <c r="G100" s="61">
        <v>55</v>
      </c>
      <c r="H100" s="61">
        <v>58</v>
      </c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</row>
    <row r="101" spans="2:63" s="4" customFormat="1" ht="15" customHeight="1">
      <c r="B101" s="40" t="s">
        <v>5</v>
      </c>
      <c r="C101" s="53"/>
      <c r="D101" s="54">
        <v>6</v>
      </c>
      <c r="E101" s="61">
        <v>2</v>
      </c>
      <c r="F101" s="61">
        <v>5</v>
      </c>
      <c r="G101" s="61">
        <v>2</v>
      </c>
      <c r="H101" s="61">
        <v>2</v>
      </c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</row>
    <row r="102" spans="2:63" s="4" customFormat="1" ht="15" customHeight="1" thickBot="1">
      <c r="B102" s="40" t="s">
        <v>4</v>
      </c>
      <c r="C102" s="51"/>
      <c r="D102" s="55">
        <v>2</v>
      </c>
      <c r="E102" s="62">
        <v>3</v>
      </c>
      <c r="F102" s="62">
        <v>1</v>
      </c>
      <c r="G102" s="62">
        <v>1</v>
      </c>
      <c r="H102" s="62">
        <v>0</v>
      </c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</row>
    <row r="103" spans="2:63" s="4" customFormat="1" ht="13.2">
      <c r="B103" s="3"/>
      <c r="C103" s="3"/>
      <c r="D103" s="3"/>
      <c r="E103" s="3"/>
      <c r="F103" s="3"/>
      <c r="G103" s="3"/>
      <c r="H103" s="3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</row>
    <row r="105" spans="2:63" ht="17.399999999999999">
      <c r="B105" s="176" t="s">
        <v>33</v>
      </c>
      <c r="C105" s="176"/>
      <c r="D105" s="176"/>
      <c r="E105" s="176"/>
      <c r="F105" s="176"/>
    </row>
    <row r="106" spans="2:63" ht="18.75" customHeight="1">
      <c r="BD106" s="5"/>
      <c r="BE106" s="5"/>
      <c r="BF106" s="5"/>
      <c r="BG106" s="5"/>
      <c r="BH106" s="5"/>
      <c r="BI106" s="5"/>
      <c r="BJ106" s="5"/>
      <c r="BK106" s="5"/>
    </row>
    <row r="107" spans="2:63" ht="13.2">
      <c r="C107" s="56">
        <v>18.02</v>
      </c>
      <c r="D107" s="44" t="s">
        <v>34</v>
      </c>
      <c r="BD107" s="5"/>
      <c r="BE107" s="5"/>
      <c r="BF107" s="5"/>
      <c r="BG107" s="5"/>
      <c r="BH107" s="5"/>
      <c r="BI107" s="5"/>
      <c r="BJ107" s="5"/>
      <c r="BK107" s="5"/>
    </row>
    <row r="108" spans="2:63" ht="13.2">
      <c r="C108" s="57">
        <v>33.450000000000003</v>
      </c>
      <c r="D108" s="44" t="s">
        <v>35</v>
      </c>
      <c r="BD108" s="5"/>
      <c r="BE108" s="5"/>
      <c r="BF108" s="5"/>
      <c r="BG108" s="5"/>
      <c r="BH108" s="5"/>
      <c r="BI108" s="5"/>
      <c r="BJ108" s="5"/>
      <c r="BK108" s="5"/>
    </row>
    <row r="109" spans="2:63">
      <c r="BD109" s="5"/>
      <c r="BE109" s="5"/>
      <c r="BF109" s="5"/>
      <c r="BG109" s="5"/>
      <c r="BH109" s="5"/>
      <c r="BI109" s="5"/>
      <c r="BJ109" s="5"/>
      <c r="BK109" s="5"/>
    </row>
  </sheetData>
  <mergeCells count="15">
    <mergeCell ref="A2:I2"/>
    <mergeCell ref="A3:I3"/>
    <mergeCell ref="A10:I10"/>
    <mergeCell ref="A11:G11"/>
    <mergeCell ref="B12:D12"/>
    <mergeCell ref="E12:G12"/>
    <mergeCell ref="B105:F105"/>
    <mergeCell ref="I12:J12"/>
    <mergeCell ref="A57:I57"/>
    <mergeCell ref="B92:F92"/>
    <mergeCell ref="B59:C59"/>
    <mergeCell ref="D59:E59"/>
    <mergeCell ref="F59:G59"/>
    <mergeCell ref="H59:I59"/>
    <mergeCell ref="J59:K59"/>
  </mergeCells>
  <pageMargins left="0.75" right="0.75" top="1" bottom="0.61" header="0.5" footer="0.5"/>
  <pageSetup orientation="portrait" r:id="rId1"/>
  <headerFooter alignWithMargins="0"/>
  <rowBreaks count="1" manualBreakCount="1">
    <brk id="56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7"/>
  <sheetViews>
    <sheetView showGridLines="0" zoomScaleNormal="100" zoomScaleSheetLayoutView="100" workbookViewId="0">
      <selection activeCell="O11" sqref="O11"/>
    </sheetView>
  </sheetViews>
  <sheetFormatPr defaultColWidth="9.125" defaultRowHeight="12"/>
  <cols>
    <col min="1" max="1" width="13.375" style="3" customWidth="1"/>
    <col min="2" max="2" width="11.75" style="3" customWidth="1"/>
    <col min="3" max="8" width="11.375" style="3" customWidth="1"/>
    <col min="9" max="10" width="11.375" style="5" customWidth="1"/>
    <col min="11" max="11" width="11.125" style="5" customWidth="1"/>
    <col min="12" max="12" width="11.125" style="5" bestFit="1" customWidth="1"/>
    <col min="13" max="13" width="7.875" style="5" bestFit="1" customWidth="1"/>
    <col min="14" max="41" width="5" style="5" customWidth="1"/>
    <col min="42" max="58" width="5" style="3" customWidth="1"/>
    <col min="59" max="16384" width="9.125" style="3"/>
  </cols>
  <sheetData>
    <row r="1" spans="1:41" ht="15" customHeight="1"/>
    <row r="2" spans="1:41" ht="22.8">
      <c r="A2" s="165" t="s">
        <v>47</v>
      </c>
      <c r="B2" s="165"/>
      <c r="C2" s="165"/>
      <c r="D2" s="165"/>
      <c r="E2" s="165"/>
      <c r="F2" s="165"/>
      <c r="G2" s="165"/>
      <c r="H2" s="166"/>
      <c r="I2" s="6"/>
    </row>
    <row r="3" spans="1:41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6"/>
    </row>
    <row r="4" spans="1:41" ht="6.75" customHeight="1">
      <c r="F4" s="4"/>
    </row>
    <row r="5" spans="1:41" ht="13.8" thickBot="1">
      <c r="F5" s="4"/>
    </row>
    <row r="6" spans="1:41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06"/>
      <c r="J6" s="10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s="1" customFormat="1" ht="14.4" thickBot="1">
      <c r="A7" s="9" t="s">
        <v>15</v>
      </c>
      <c r="B7" s="10">
        <v>0.98</v>
      </c>
      <c r="C7" s="10">
        <v>0.89880000000000004</v>
      </c>
      <c r="D7" s="10">
        <v>0.86</v>
      </c>
      <c r="E7" s="10">
        <v>0.78</v>
      </c>
      <c r="F7" s="10">
        <v>0.87150000000000005</v>
      </c>
      <c r="G7" s="194">
        <v>0.88</v>
      </c>
      <c r="H7" s="195">
        <v>0.77</v>
      </c>
      <c r="I7" s="192"/>
      <c r="J7" s="19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D8" s="12"/>
    </row>
    <row r="9" spans="1:41" ht="15" customHeight="1"/>
    <row r="10" spans="1:41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</row>
    <row r="11" spans="1:41" ht="12" customHeight="1" thickBot="1">
      <c r="A11" s="170"/>
      <c r="B11" s="170"/>
      <c r="C11" s="170"/>
      <c r="D11" s="170"/>
      <c r="E11" s="170"/>
      <c r="F11" s="170"/>
      <c r="G11" s="170"/>
    </row>
    <row r="12" spans="1:41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8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4.4" thickBot="1">
      <c r="A14" s="82">
        <v>2018</v>
      </c>
      <c r="B14" s="70">
        <v>0.6</v>
      </c>
      <c r="C14" s="23">
        <v>0.7339</v>
      </c>
      <c r="D14" s="93">
        <v>-2.5000000000000001E-2</v>
      </c>
      <c r="E14" s="22">
        <v>0.6</v>
      </c>
      <c r="F14" s="23">
        <v>0.72660000000000002</v>
      </c>
      <c r="G14" s="93">
        <v>1.9E-2</v>
      </c>
      <c r="H14" s="25" t="s">
        <v>28</v>
      </c>
      <c r="I14" s="91">
        <v>0.75929999999999997</v>
      </c>
      <c r="J14" s="91">
        <v>0.71540000000000004</v>
      </c>
      <c r="S14" s="31"/>
      <c r="T14" s="32"/>
      <c r="W14" s="31"/>
      <c r="X14" s="32"/>
    </row>
    <row r="15" spans="1:41" s="98" customFormat="1" ht="14.4" thickBot="1">
      <c r="A15" s="82">
        <v>2019</v>
      </c>
      <c r="B15" s="110">
        <v>0.6</v>
      </c>
      <c r="C15" s="111">
        <v>0.69989999999999997</v>
      </c>
      <c r="D15" s="112">
        <f t="shared" ref="D15:D19" si="0">(C15-C14)/C14</f>
        <v>-4.6327837580051823E-2</v>
      </c>
      <c r="E15" s="113">
        <v>0.6</v>
      </c>
      <c r="F15" s="111">
        <v>0.68010000000000004</v>
      </c>
      <c r="G15" s="112">
        <f t="shared" ref="G15:G19" si="1">(F15-F14)/F14</f>
        <v>-6.3996696944673803E-2</v>
      </c>
      <c r="H15" s="25" t="s">
        <v>28</v>
      </c>
      <c r="I15" s="91">
        <v>0.73650000000000004</v>
      </c>
      <c r="J15" s="91">
        <v>0.69230000000000003</v>
      </c>
      <c r="K15" s="32"/>
      <c r="L15" s="32"/>
      <c r="M15" s="32"/>
      <c r="N15" s="32"/>
      <c r="O15" s="32"/>
      <c r="P15" s="32"/>
      <c r="Q15" s="32"/>
      <c r="R15" s="32"/>
      <c r="S15" s="31"/>
      <c r="T15" s="32"/>
      <c r="U15" s="32"/>
      <c r="V15" s="32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</row>
    <row r="16" spans="1:41" s="98" customFormat="1" ht="14.4" thickBot="1">
      <c r="A16" s="82">
        <v>2020</v>
      </c>
      <c r="B16" s="110">
        <v>0.6</v>
      </c>
      <c r="C16" s="111">
        <v>0.71299999999999997</v>
      </c>
      <c r="D16" s="112">
        <f t="shared" si="0"/>
        <v>1.8716959565652239E-2</v>
      </c>
      <c r="E16" s="113">
        <v>0.6</v>
      </c>
      <c r="F16" s="111">
        <v>0.68720000000000003</v>
      </c>
      <c r="G16" s="112">
        <f t="shared" si="1"/>
        <v>1.0439641229230988E-2</v>
      </c>
      <c r="H16" s="25" t="s">
        <v>28</v>
      </c>
      <c r="I16" s="91">
        <v>0.73740000000000006</v>
      </c>
      <c r="J16" s="91">
        <v>0.70799999999999996</v>
      </c>
      <c r="K16" s="32"/>
      <c r="L16" s="32"/>
      <c r="M16" s="32"/>
      <c r="N16" s="32"/>
      <c r="O16" s="32"/>
      <c r="P16" s="32"/>
      <c r="Q16" s="32"/>
      <c r="R16" s="32"/>
      <c r="S16" s="31"/>
      <c r="T16" s="32"/>
      <c r="U16" s="32"/>
      <c r="V16" s="32"/>
      <c r="W16" s="3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</row>
    <row r="17" spans="1:62" s="98" customFormat="1" ht="14.4" thickBot="1">
      <c r="A17" s="82">
        <v>2021</v>
      </c>
      <c r="B17" s="110">
        <v>0.6</v>
      </c>
      <c r="C17" s="111">
        <v>0.35639999999999999</v>
      </c>
      <c r="D17" s="112">
        <f t="shared" si="0"/>
        <v>-0.50014025245441796</v>
      </c>
      <c r="E17" s="113">
        <v>0.6</v>
      </c>
      <c r="F17" s="111">
        <v>0.3458</v>
      </c>
      <c r="G17" s="112">
        <f t="shared" si="1"/>
        <v>-0.49679860302677536</v>
      </c>
      <c r="H17" s="25" t="s">
        <v>29</v>
      </c>
      <c r="I17" s="91">
        <v>0.48699999999999999</v>
      </c>
      <c r="J17" s="91">
        <v>0.46700000000000003</v>
      </c>
      <c r="K17" s="32"/>
      <c r="L17" s="32"/>
      <c r="M17" s="32"/>
      <c r="N17" s="32"/>
      <c r="O17" s="32"/>
      <c r="P17" s="32"/>
      <c r="Q17" s="32"/>
      <c r="R17" s="32"/>
      <c r="S17" s="31"/>
      <c r="T17" s="32"/>
      <c r="U17" s="32"/>
      <c r="V17" s="32"/>
      <c r="W17" s="31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62" ht="14.4" thickBot="1">
      <c r="A18" s="82">
        <v>2022</v>
      </c>
      <c r="B18" s="110">
        <v>0.6</v>
      </c>
      <c r="C18" s="111">
        <v>0.44840000000000002</v>
      </c>
      <c r="D18" s="112">
        <f t="shared" si="0"/>
        <v>0.25813692480359157</v>
      </c>
      <c r="E18" s="113">
        <v>0.6</v>
      </c>
      <c r="F18" s="111">
        <v>0.42920000000000003</v>
      </c>
      <c r="G18" s="112">
        <f t="shared" si="1"/>
        <v>0.24117987275882022</v>
      </c>
      <c r="H18" s="25" t="s">
        <v>29</v>
      </c>
      <c r="I18" s="91">
        <v>0.50949999999999995</v>
      </c>
      <c r="J18" s="91">
        <v>0.51470000000000005</v>
      </c>
      <c r="S18" s="34"/>
      <c r="W18" s="34"/>
    </row>
    <row r="19" spans="1:62" ht="14.4" thickBot="1">
      <c r="A19" s="82">
        <v>2023</v>
      </c>
      <c r="B19" s="110">
        <v>0.6</v>
      </c>
      <c r="C19" s="111">
        <v>0.35299999999999998</v>
      </c>
      <c r="D19" s="112">
        <f t="shared" si="0"/>
        <v>-0.21275646743978599</v>
      </c>
      <c r="E19" s="113">
        <v>0.6</v>
      </c>
      <c r="F19" s="111">
        <v>0.32469999999999999</v>
      </c>
      <c r="G19" s="112">
        <f t="shared" si="1"/>
        <v>-0.24347623485554526</v>
      </c>
      <c r="H19" s="25" t="s">
        <v>29</v>
      </c>
      <c r="I19" s="164">
        <v>0.4698</v>
      </c>
      <c r="J19" s="164">
        <v>0.45379999999999998</v>
      </c>
      <c r="S19" s="34"/>
      <c r="W19" s="34"/>
    </row>
    <row r="20" spans="1:62" s="98" customFormat="1" ht="14.4" thickBot="1">
      <c r="A20" s="81">
        <v>2024</v>
      </c>
      <c r="B20" s="94">
        <v>0.6</v>
      </c>
      <c r="C20" s="95">
        <v>0.3367</v>
      </c>
      <c r="D20" s="96">
        <f t="shared" ref="D20" si="2">(C20-C19)/C19</f>
        <v>-4.6175637393767656E-2</v>
      </c>
      <c r="E20" s="97">
        <v>0.6</v>
      </c>
      <c r="F20" s="95">
        <v>0.30869999999999997</v>
      </c>
      <c r="G20" s="96">
        <f t="shared" ref="G20" si="3">(F20-F19)/F19</f>
        <v>-4.9276255004619691E-2</v>
      </c>
      <c r="H20" s="27" t="s">
        <v>29</v>
      </c>
      <c r="I20" s="155">
        <v>0.45800000000000002</v>
      </c>
      <c r="J20" s="155">
        <v>0.42049999999999998</v>
      </c>
      <c r="K20" s="32"/>
      <c r="L20" s="32"/>
      <c r="M20" s="32"/>
      <c r="N20" s="32"/>
      <c r="O20" s="32"/>
      <c r="P20" s="32"/>
      <c r="Q20" s="32"/>
      <c r="R20" s="32"/>
      <c r="S20" s="31"/>
      <c r="T20" s="32"/>
      <c r="U20" s="32"/>
      <c r="V20" s="32"/>
      <c r="W20" s="31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</row>
    <row r="21" spans="1:62">
      <c r="S21" s="31"/>
      <c r="T21" s="32"/>
      <c r="W21" s="31"/>
      <c r="X21" s="32"/>
    </row>
    <row r="22" spans="1:62">
      <c r="S22" s="31"/>
      <c r="T22" s="32"/>
      <c r="W22" s="31"/>
      <c r="X22" s="32"/>
    </row>
    <row r="23" spans="1:62">
      <c r="P23" s="5" t="s">
        <v>44</v>
      </c>
      <c r="S23" s="31"/>
      <c r="T23" s="32"/>
      <c r="W23" s="31"/>
      <c r="X23" s="32"/>
    </row>
    <row r="24" spans="1:62">
      <c r="S24" s="31"/>
      <c r="T24" s="32"/>
      <c r="W24" s="31"/>
      <c r="X24" s="32"/>
    </row>
    <row r="25" spans="1:62">
      <c r="S25" s="31"/>
      <c r="T25" s="32"/>
      <c r="W25" s="31"/>
      <c r="X25" s="32"/>
    </row>
    <row r="26" spans="1:62">
      <c r="S26" s="31"/>
      <c r="T26" s="32"/>
      <c r="W26" s="31"/>
      <c r="X26" s="32"/>
    </row>
    <row r="27" spans="1:62">
      <c r="S27" s="31"/>
      <c r="T27" s="32"/>
      <c r="W27" s="31"/>
      <c r="X27" s="32"/>
    </row>
    <row r="28" spans="1:62">
      <c r="K28" s="32"/>
      <c r="L28" s="32"/>
    </row>
    <row r="30" spans="1:62">
      <c r="V30" s="34"/>
    </row>
    <row r="31" spans="1:62">
      <c r="V31" s="34"/>
    </row>
    <row r="32" spans="1:62" s="5" customFormat="1">
      <c r="A32" s="3"/>
      <c r="B32" s="3"/>
      <c r="C32" s="3"/>
      <c r="D32" s="3"/>
      <c r="E32" s="3"/>
      <c r="F32" s="3"/>
      <c r="G32" s="3"/>
      <c r="H32" s="3"/>
      <c r="V32" s="34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s="5" customFormat="1">
      <c r="A33" s="3"/>
      <c r="B33" s="3"/>
      <c r="C33" s="3"/>
      <c r="D33" s="3"/>
      <c r="E33" s="3"/>
      <c r="F33" s="3"/>
      <c r="G33" s="3"/>
      <c r="H33" s="3"/>
      <c r="V33" s="34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s="5" customFormat="1">
      <c r="A34" s="3"/>
      <c r="B34" s="3"/>
      <c r="C34" s="3"/>
      <c r="D34" s="3"/>
      <c r="E34" s="3"/>
      <c r="F34" s="3"/>
      <c r="G34" s="3"/>
      <c r="H34" s="3"/>
      <c r="V34" s="34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s="5" customFormat="1">
      <c r="A35" s="3"/>
      <c r="B35" s="3"/>
      <c r="C35" s="3"/>
      <c r="D35" s="3"/>
      <c r="E35" s="3"/>
      <c r="F35" s="3"/>
      <c r="G35" s="3"/>
      <c r="H35" s="3"/>
      <c r="V35" s="34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53" spans="1:29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</row>
    <row r="54" spans="1:29" ht="12.6" thickBot="1"/>
    <row r="55" spans="1:29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s="4" customFormat="1" ht="13.2">
      <c r="A57" s="40" t="s">
        <v>0</v>
      </c>
      <c r="B57" s="37">
        <v>1416.32</v>
      </c>
      <c r="C57" s="38">
        <v>0.69993575488015813</v>
      </c>
      <c r="D57" s="37">
        <v>1371.1</v>
      </c>
      <c r="E57" s="38">
        <v>0.71300052002080083</v>
      </c>
      <c r="F57" s="37">
        <v>600.92000000000007</v>
      </c>
      <c r="G57" s="38">
        <v>0.356417556346382</v>
      </c>
      <c r="H57" s="37">
        <v>898.12</v>
      </c>
      <c r="I57" s="38">
        <v>0.44838741887169248</v>
      </c>
      <c r="J57" s="37">
        <v>978.8</v>
      </c>
      <c r="K57" s="38">
        <v>0.35303877366997294</v>
      </c>
      <c r="L57" s="37">
        <v>862.0999999999998</v>
      </c>
      <c r="M57" s="38">
        <v>0.3366920523335285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s="4" customFormat="1" ht="13.2">
      <c r="A58" s="40" t="s">
        <v>21</v>
      </c>
      <c r="B58" s="41">
        <v>41.68</v>
      </c>
      <c r="C58" s="42">
        <v>2.0597973807758834E-2</v>
      </c>
      <c r="D58" s="41">
        <v>56.899999999999991</v>
      </c>
      <c r="E58" s="42">
        <v>2.9589183567342688E-2</v>
      </c>
      <c r="F58" s="41">
        <v>38.08</v>
      </c>
      <c r="G58" s="42">
        <v>2.2586002372479239E-2</v>
      </c>
      <c r="H58" s="41">
        <v>30.879999999999992</v>
      </c>
      <c r="I58" s="42">
        <v>1.5416874687968044E-2</v>
      </c>
      <c r="J58" s="41">
        <v>48.199999999999989</v>
      </c>
      <c r="K58" s="42">
        <v>1.7385031559963928E-2</v>
      </c>
      <c r="L58" s="41">
        <v>79.899999999999977</v>
      </c>
      <c r="M58" s="42">
        <v>3.1204842804139807E-2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s="4" customFormat="1" ht="13.2">
      <c r="A59" s="40" t="s">
        <v>3</v>
      </c>
      <c r="B59" s="41">
        <v>20</v>
      </c>
      <c r="C59" s="42">
        <v>9.8838645910551033E-3</v>
      </c>
      <c r="D59" s="41">
        <v>12</v>
      </c>
      <c r="E59" s="42">
        <v>6.2402496099843996E-3</v>
      </c>
      <c r="F59" s="41">
        <v>7</v>
      </c>
      <c r="G59" s="42">
        <v>4.1518386714116248E-3</v>
      </c>
      <c r="H59" s="41">
        <v>0</v>
      </c>
      <c r="I59" s="42"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s="4" customFormat="1" ht="13.2">
      <c r="A60" s="40" t="s">
        <v>1</v>
      </c>
      <c r="B60" s="41">
        <v>136</v>
      </c>
      <c r="C60" s="42">
        <v>6.7210279219174704E-2</v>
      </c>
      <c r="D60" s="41">
        <v>122</v>
      </c>
      <c r="E60" s="42">
        <v>6.3442537701508067E-2</v>
      </c>
      <c r="F60" s="41">
        <v>36</v>
      </c>
      <c r="G60" s="42">
        <v>2.1352313167259787E-2</v>
      </c>
      <c r="H60" s="41">
        <v>22</v>
      </c>
      <c r="I60" s="42">
        <v>1.0983524712930605E-2</v>
      </c>
      <c r="J60" s="41">
        <v>12</v>
      </c>
      <c r="K60" s="42">
        <v>4.328223624887286E-3</v>
      </c>
      <c r="L60" s="41">
        <v>17</v>
      </c>
      <c r="M60" s="42">
        <v>6.6393282561999613E-3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s="4" customFormat="1" ht="13.2">
      <c r="A61" s="40" t="s">
        <v>2</v>
      </c>
      <c r="B61" s="41">
        <v>192</v>
      </c>
      <c r="C61" s="42">
        <v>9.4885100074128981E-2</v>
      </c>
      <c r="D61" s="41">
        <v>139</v>
      </c>
      <c r="E61" s="42">
        <v>7.2282891315652631E-2</v>
      </c>
      <c r="F61" s="41">
        <v>15</v>
      </c>
      <c r="G61" s="42">
        <v>8.8967971530249119E-3</v>
      </c>
      <c r="H61" s="41">
        <v>29</v>
      </c>
      <c r="I61" s="42">
        <v>1.4478282576135796E-2</v>
      </c>
      <c r="J61" s="41">
        <v>73</v>
      </c>
      <c r="K61" s="42">
        <v>2.6330027051397656E-2</v>
      </c>
      <c r="L61" s="41">
        <v>81</v>
      </c>
      <c r="M61" s="42">
        <v>3.163444639718805E-2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s="4" customFormat="1" ht="12.75" customHeight="1">
      <c r="A62" s="43" t="s">
        <v>16</v>
      </c>
      <c r="B62" s="41">
        <v>34.5</v>
      </c>
      <c r="C62" s="42">
        <v>1.704966641957005E-2</v>
      </c>
      <c r="D62" s="41">
        <v>41</v>
      </c>
      <c r="E62" s="42">
        <v>2.1320852834113363E-2</v>
      </c>
      <c r="F62" s="41">
        <v>28</v>
      </c>
      <c r="G62" s="42">
        <v>1.6607354685646499E-2</v>
      </c>
      <c r="H62" s="41">
        <v>49</v>
      </c>
      <c r="I62" s="42">
        <v>2.4463305042436344E-2</v>
      </c>
      <c r="J62" s="41">
        <v>85.5</v>
      </c>
      <c r="K62" s="42">
        <v>3.083859332732191E-2</v>
      </c>
      <c r="L62" s="41">
        <v>76.5</v>
      </c>
      <c r="M62" s="42">
        <v>2.9876977152899824E-2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s="4" customFormat="1" ht="13.2">
      <c r="A63" s="40" t="s">
        <v>31</v>
      </c>
      <c r="B63" s="41">
        <v>148</v>
      </c>
      <c r="C63" s="42">
        <v>7.3140597973807758E-2</v>
      </c>
      <c r="D63" s="41">
        <v>126</v>
      </c>
      <c r="E63" s="42">
        <v>6.5522620904836196E-2</v>
      </c>
      <c r="F63" s="41">
        <v>43</v>
      </c>
      <c r="G63" s="42">
        <v>2.5504151838671413E-2</v>
      </c>
      <c r="H63" s="41">
        <v>29</v>
      </c>
      <c r="I63" s="42">
        <v>1.4478282576135796E-2</v>
      </c>
      <c r="J63" s="41">
        <v>26</v>
      </c>
      <c r="K63" s="42">
        <v>9.3778178539224519E-3</v>
      </c>
      <c r="L63" s="41">
        <v>22</v>
      </c>
      <c r="M63" s="42">
        <v>8.5920718609646552E-3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s="4" customFormat="1" ht="13.2">
      <c r="A64" s="40" t="s">
        <v>30</v>
      </c>
      <c r="B64" s="41">
        <v>33</v>
      </c>
      <c r="C64" s="42">
        <v>1.630837657524092E-2</v>
      </c>
      <c r="D64" s="41">
        <v>45</v>
      </c>
      <c r="E64" s="42">
        <v>2.3400936037441498E-2</v>
      </c>
      <c r="F64" s="41">
        <v>913</v>
      </c>
      <c r="G64" s="42">
        <v>0.54151838671411623</v>
      </c>
      <c r="H64" s="41">
        <v>938</v>
      </c>
      <c r="I64" s="42">
        <v>0.46829755366949577</v>
      </c>
      <c r="J64" s="41">
        <v>1548</v>
      </c>
      <c r="K64" s="42">
        <v>0.55834084761045988</v>
      </c>
      <c r="L64" s="41">
        <v>1417</v>
      </c>
      <c r="M64" s="42">
        <v>0.55340753759031436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41" s="4" customFormat="1" ht="13.2">
      <c r="A65" s="40" t="s">
        <v>5</v>
      </c>
      <c r="B65" s="41">
        <v>1</v>
      </c>
      <c r="C65" s="42">
        <v>4.9419322955275514E-4</v>
      </c>
      <c r="D65" s="41">
        <v>0</v>
      </c>
      <c r="E65" s="42">
        <v>0</v>
      </c>
      <c r="F65" s="41">
        <v>0</v>
      </c>
      <c r="G65" s="42">
        <v>0</v>
      </c>
      <c r="H65" s="41">
        <v>0</v>
      </c>
      <c r="I65" s="42">
        <v>0</v>
      </c>
      <c r="J65" s="41">
        <v>0</v>
      </c>
      <c r="K65" s="42">
        <v>0</v>
      </c>
      <c r="L65" s="41">
        <v>1</v>
      </c>
      <c r="M65" s="42">
        <v>3.905487209529389E-4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41" s="4" customFormat="1" ht="13.2">
      <c r="A66" s="40" t="s">
        <v>4</v>
      </c>
      <c r="B66" s="41">
        <v>1</v>
      </c>
      <c r="C66" s="42">
        <v>4.9419322955275514E-4</v>
      </c>
      <c r="D66" s="41">
        <v>10</v>
      </c>
      <c r="E66" s="42">
        <v>5.2002080083203327E-3</v>
      </c>
      <c r="F66" s="41">
        <v>5</v>
      </c>
      <c r="G66" s="42">
        <v>2.9655990510083037E-3</v>
      </c>
      <c r="H66" s="41">
        <v>7</v>
      </c>
      <c r="I66" s="42">
        <v>3.494757863205192E-3</v>
      </c>
      <c r="J66" s="41">
        <v>1</v>
      </c>
      <c r="K66" s="42">
        <v>3.6068530207394048E-4</v>
      </c>
      <c r="L66" s="41">
        <v>4</v>
      </c>
      <c r="M66" s="42">
        <v>1.5621948838117556E-3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41" s="4" customFormat="1" ht="13.8" thickBot="1">
      <c r="A67" s="40" t="s">
        <v>6</v>
      </c>
      <c r="B67" s="87">
        <v>2023.5</v>
      </c>
      <c r="C67" s="88">
        <v>1</v>
      </c>
      <c r="D67" s="87">
        <v>1923</v>
      </c>
      <c r="E67" s="88">
        <v>0.99999999999999989</v>
      </c>
      <c r="F67" s="87">
        <v>1686</v>
      </c>
      <c r="G67" s="88">
        <v>1</v>
      </c>
      <c r="H67" s="87">
        <v>2003</v>
      </c>
      <c r="I67" s="88">
        <v>1.0000000000000002</v>
      </c>
      <c r="J67" s="87">
        <v>2772.5</v>
      </c>
      <c r="K67" s="88">
        <v>1</v>
      </c>
      <c r="L67" s="87">
        <v>2560.5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41" s="4" customFormat="1" ht="13.2">
      <c r="A68" s="44"/>
      <c r="B68" s="45"/>
      <c r="C68" s="46"/>
      <c r="D68" s="47"/>
      <c r="E68" s="39"/>
      <c r="F68" s="47"/>
      <c r="G68" s="39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</row>
    <row r="69" spans="1:41" s="4" customFormat="1" ht="13.2">
      <c r="A69" s="44"/>
      <c r="B69" s="45"/>
      <c r="C69" s="46"/>
      <c r="D69" s="47"/>
      <c r="E69" s="39"/>
      <c r="F69" s="47"/>
      <c r="G69" s="39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</row>
    <row r="70" spans="1:41" s="4" customFormat="1" ht="13.2">
      <c r="A70" s="44"/>
      <c r="B70" s="45"/>
      <c r="C70" s="46"/>
      <c r="D70" s="47"/>
      <c r="E70" s="39"/>
      <c r="F70" s="47"/>
      <c r="G70" s="39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</row>
    <row r="71" spans="1:41" s="4" customFormat="1" ht="13.2">
      <c r="A71" s="44"/>
      <c r="B71" s="45"/>
      <c r="C71" s="46"/>
      <c r="D71" s="47"/>
      <c r="E71" s="39"/>
      <c r="F71" s="47"/>
      <c r="G71" s="39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</row>
    <row r="72" spans="1:41" s="4" customFormat="1" ht="13.2">
      <c r="A72" s="44"/>
      <c r="B72" s="45"/>
      <c r="C72" s="46"/>
      <c r="D72" s="47"/>
      <c r="E72" s="39"/>
      <c r="F72" s="47"/>
      <c r="G72" s="39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</row>
    <row r="73" spans="1:41" s="4" customFormat="1" ht="13.2">
      <c r="A73" s="44"/>
      <c r="B73" s="45"/>
      <c r="C73" s="46"/>
      <c r="D73" s="47"/>
      <c r="E73" s="39"/>
      <c r="F73" s="47"/>
      <c r="G73" s="39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</row>
    <row r="86" spans="1:38" ht="4.5" customHeight="1"/>
    <row r="87" spans="1:38" ht="6" customHeight="1"/>
    <row r="88" spans="1:38" ht="6" customHeight="1"/>
    <row r="89" spans="1:38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</row>
    <row r="90" spans="1:38" ht="12.6" thickBot="1"/>
    <row r="91" spans="1:38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</row>
    <row r="92" spans="1:38" s="4" customFormat="1" ht="13.2">
      <c r="B92" s="40" t="s">
        <v>21</v>
      </c>
      <c r="C92" s="51"/>
      <c r="D92" s="52">
        <v>37</v>
      </c>
      <c r="E92" s="52">
        <v>39</v>
      </c>
      <c r="F92" s="52">
        <v>29</v>
      </c>
      <c r="G92" s="52">
        <v>39</v>
      </c>
      <c r="H92" s="52">
        <v>50</v>
      </c>
      <c r="I92" s="52">
        <v>45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</row>
    <row r="93" spans="1:38" s="4" customFormat="1" ht="13.2">
      <c r="B93" s="40" t="s">
        <v>3</v>
      </c>
      <c r="C93" s="53"/>
      <c r="D93" s="54">
        <v>23</v>
      </c>
      <c r="E93" s="54">
        <v>12</v>
      </c>
      <c r="F93" s="54">
        <v>13</v>
      </c>
      <c r="G93" s="54">
        <v>9</v>
      </c>
      <c r="H93" s="54">
        <v>8</v>
      </c>
      <c r="I93" s="54">
        <v>11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</row>
    <row r="94" spans="1:38" s="4" customFormat="1" ht="13.2">
      <c r="B94" s="40" t="s">
        <v>54</v>
      </c>
      <c r="C94" s="53"/>
      <c r="D94" s="54">
        <v>94</v>
      </c>
      <c r="E94" s="54">
        <v>64</v>
      </c>
      <c r="F94" s="54">
        <v>47</v>
      </c>
      <c r="G94" s="54">
        <v>34</v>
      </c>
      <c r="H94" s="54">
        <v>62</v>
      </c>
      <c r="I94" s="54">
        <v>52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</row>
    <row r="95" spans="1:38" s="4" customFormat="1" ht="13.2">
      <c r="B95" s="40" t="s">
        <v>2</v>
      </c>
      <c r="C95" s="53"/>
      <c r="D95" s="54">
        <v>50</v>
      </c>
      <c r="E95" s="54">
        <v>47</v>
      </c>
      <c r="F95" s="54">
        <v>26</v>
      </c>
      <c r="G95" s="54">
        <v>33</v>
      </c>
      <c r="H95" s="54">
        <v>51</v>
      </c>
      <c r="I95" s="54">
        <v>51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</row>
    <row r="96" spans="1:38" s="4" customFormat="1" ht="12.75" customHeight="1">
      <c r="B96" s="43" t="s">
        <v>16</v>
      </c>
      <c r="C96" s="53"/>
      <c r="D96" s="54">
        <v>151</v>
      </c>
      <c r="E96" s="54">
        <v>140</v>
      </c>
      <c r="F96" s="54">
        <v>106</v>
      </c>
      <c r="G96" s="54">
        <v>133</v>
      </c>
      <c r="H96" s="54">
        <v>151</v>
      </c>
      <c r="I96" s="54">
        <v>128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</row>
    <row r="97" spans="2:62" s="4" customFormat="1" ht="12.75" customHeight="1">
      <c r="B97" s="40" t="s">
        <v>30</v>
      </c>
      <c r="C97" s="53"/>
      <c r="D97" s="54">
        <v>222</v>
      </c>
      <c r="E97" s="54">
        <v>238</v>
      </c>
      <c r="F97" s="54">
        <v>250</v>
      </c>
      <c r="G97" s="54">
        <v>296</v>
      </c>
      <c r="H97" s="54">
        <v>380</v>
      </c>
      <c r="I97" s="54">
        <v>348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</row>
    <row r="98" spans="2:62" s="4" customFormat="1" ht="15" customHeight="1">
      <c r="B98" s="40" t="s">
        <v>5</v>
      </c>
      <c r="C98" s="53"/>
      <c r="D98" s="54">
        <v>22</v>
      </c>
      <c r="E98" s="54">
        <v>16</v>
      </c>
      <c r="F98" s="54">
        <v>5</v>
      </c>
      <c r="G98" s="54">
        <v>9</v>
      </c>
      <c r="H98" s="54">
        <v>11</v>
      </c>
      <c r="I98" s="54">
        <v>12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</row>
    <row r="99" spans="2:62" s="4" customFormat="1" ht="15" customHeight="1" thickBot="1">
      <c r="B99" s="40" t="s">
        <v>4</v>
      </c>
      <c r="C99" s="51"/>
      <c r="D99" s="55">
        <v>8</v>
      </c>
      <c r="E99" s="55">
        <v>6</v>
      </c>
      <c r="F99" s="55">
        <v>5</v>
      </c>
      <c r="G99" s="55">
        <v>3</v>
      </c>
      <c r="H99" s="55">
        <v>5</v>
      </c>
      <c r="I99" s="55">
        <v>7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</row>
    <row r="100" spans="2:62" s="4" customFormat="1" ht="13.2">
      <c r="B100" s="3"/>
      <c r="C100" s="3"/>
      <c r="D100" s="3"/>
      <c r="E100" s="3"/>
      <c r="F100" s="3"/>
      <c r="G100" s="3"/>
      <c r="H100" s="3"/>
      <c r="I100" s="35">
        <v>7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2" spans="2:62" ht="17.399999999999999">
      <c r="B102" s="176" t="s">
        <v>33</v>
      </c>
      <c r="C102" s="176"/>
      <c r="D102" s="176"/>
      <c r="E102" s="176"/>
      <c r="F102" s="176"/>
    </row>
    <row r="103" spans="2:62" ht="18.75" customHeight="1"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2:62" ht="13.2">
      <c r="C104" s="156">
        <v>20.350000000000001</v>
      </c>
      <c r="D104" s="44" t="s">
        <v>34</v>
      </c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2:62" ht="13.2">
      <c r="C105" s="157">
        <v>41.71</v>
      </c>
      <c r="D105" s="44" t="s">
        <v>35</v>
      </c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2:62"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2:62"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</sheetData>
  <mergeCells count="16">
    <mergeCell ref="L55:M55"/>
    <mergeCell ref="B102:F102"/>
    <mergeCell ref="I12:J12"/>
    <mergeCell ref="A53:H53"/>
    <mergeCell ref="B89:F89"/>
    <mergeCell ref="B55:C55"/>
    <mergeCell ref="D55:E55"/>
    <mergeCell ref="F55:G55"/>
    <mergeCell ref="H55:I55"/>
    <mergeCell ref="J55:K55"/>
    <mergeCell ref="A2:H2"/>
    <mergeCell ref="A3:H3"/>
    <mergeCell ref="A10:H10"/>
    <mergeCell ref="A11:G11"/>
    <mergeCell ref="B12:D12"/>
    <mergeCell ref="E12:G12"/>
  </mergeCells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showGridLines="0" zoomScaleNormal="100" zoomScaleSheetLayoutView="100" workbookViewId="0">
      <selection activeCell="L10" sqref="L1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1.87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51" width="5.125" style="5" customWidth="1"/>
    <col min="52" max="56" width="11.375" style="5" customWidth="1"/>
    <col min="57" max="16384" width="11.375" style="3"/>
  </cols>
  <sheetData>
    <row r="1" spans="1:56" ht="15" customHeight="1"/>
    <row r="2" spans="1:56" ht="22.8">
      <c r="A2" s="165" t="s">
        <v>40</v>
      </c>
      <c r="B2" s="165"/>
      <c r="C2" s="165"/>
      <c r="D2" s="165"/>
      <c r="E2" s="165"/>
      <c r="F2" s="165"/>
      <c r="G2" s="165"/>
      <c r="H2" s="181"/>
      <c r="I2" s="181"/>
      <c r="J2" s="6"/>
    </row>
    <row r="3" spans="1:56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56" ht="6.75" customHeight="1">
      <c r="F4" s="4"/>
    </row>
    <row r="5" spans="1:56" ht="13.8" thickBot="1">
      <c r="F5" s="4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63"/>
      <c r="J6" s="163"/>
      <c r="K6" s="106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9" t="s">
        <v>15</v>
      </c>
      <c r="B7" s="10">
        <v>0.93</v>
      </c>
      <c r="C7" s="10">
        <v>0.8256</v>
      </c>
      <c r="D7" s="10">
        <v>0.65</v>
      </c>
      <c r="E7" s="10">
        <v>0.79730000000000001</v>
      </c>
      <c r="F7" s="10">
        <v>0.67190000000000005</v>
      </c>
      <c r="G7" s="194">
        <v>0.76</v>
      </c>
      <c r="H7" s="195">
        <v>0.64</v>
      </c>
      <c r="I7" s="191"/>
      <c r="J7" s="191"/>
      <c r="K7" s="192"/>
      <c r="L7" s="19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D8" s="12" t="s">
        <v>36</v>
      </c>
    </row>
    <row r="9" spans="1:56" ht="15" customHeight="1"/>
    <row r="10" spans="1:56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56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56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3.8">
      <c r="A14" s="84">
        <v>2018</v>
      </c>
      <c r="B14" s="70">
        <v>0.6</v>
      </c>
      <c r="C14" s="23">
        <v>0.93300000000000005</v>
      </c>
      <c r="D14" s="102">
        <v>7.5999999999999998E-2</v>
      </c>
      <c r="E14" s="70">
        <v>0.6</v>
      </c>
      <c r="F14" s="23">
        <v>0.92969999999999997</v>
      </c>
      <c r="G14" s="102">
        <v>-5.0000000000000001E-3</v>
      </c>
      <c r="H14" s="122" t="s">
        <v>28</v>
      </c>
      <c r="I14" s="91">
        <v>0.75929999999999997</v>
      </c>
      <c r="J14" s="91">
        <v>0.71540000000000004</v>
      </c>
      <c r="T14" s="31"/>
      <c r="U14" s="32"/>
      <c r="X14" s="31"/>
      <c r="Y14" s="32"/>
    </row>
    <row r="15" spans="1:56" s="98" customFormat="1" ht="13.8">
      <c r="A15" s="84">
        <v>2019</v>
      </c>
      <c r="B15" s="69">
        <v>0.6</v>
      </c>
      <c r="C15" s="59">
        <v>0.92600000000000005</v>
      </c>
      <c r="D15" s="60">
        <f t="shared" ref="D15" si="0">(C15-C14)/C14</f>
        <v>-7.5026795284030071E-3</v>
      </c>
      <c r="E15" s="69">
        <v>0.6</v>
      </c>
      <c r="F15" s="59">
        <v>0.93669999999999998</v>
      </c>
      <c r="G15" s="60">
        <f t="shared" ref="G15" si="1">(F15-F14)/F14</f>
        <v>7.529310530278591E-3</v>
      </c>
      <c r="H15" s="122" t="s">
        <v>28</v>
      </c>
      <c r="I15" s="91">
        <v>0.73650000000000004</v>
      </c>
      <c r="J15" s="91">
        <v>0.69230000000000003</v>
      </c>
      <c r="K15" s="32"/>
      <c r="L15" s="32"/>
      <c r="M15" s="32"/>
      <c r="N15" s="32"/>
      <c r="O15" s="32"/>
      <c r="P15" s="32"/>
      <c r="Q15" s="32"/>
      <c r="R15" s="32"/>
      <c r="S15" s="32"/>
      <c r="T15" s="31"/>
      <c r="U15" s="32"/>
      <c r="V15" s="32"/>
      <c r="W15" s="32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</row>
    <row r="16" spans="1:56" s="98" customFormat="1" ht="13.8">
      <c r="A16" s="84">
        <v>2020</v>
      </c>
      <c r="B16" s="69">
        <v>0.6</v>
      </c>
      <c r="C16" s="59">
        <v>0.94710000000000005</v>
      </c>
      <c r="D16" s="60">
        <f>(C16-C15)/C15</f>
        <v>2.2786177105831539E-2</v>
      </c>
      <c r="E16" s="69">
        <v>0.6</v>
      </c>
      <c r="F16" s="59">
        <v>0.96009999999999995</v>
      </c>
      <c r="G16" s="60">
        <f>(F16-F15)/F15</f>
        <v>2.4981317390840158E-2</v>
      </c>
      <c r="H16" s="122" t="s">
        <v>28</v>
      </c>
      <c r="I16" s="91">
        <v>0.73740000000000006</v>
      </c>
      <c r="J16" s="91">
        <v>0.70799999999999996</v>
      </c>
      <c r="K16" s="32"/>
      <c r="L16" s="32"/>
      <c r="M16" s="32"/>
      <c r="N16" s="32"/>
      <c r="O16" s="32"/>
      <c r="P16" s="32"/>
      <c r="Q16" s="32"/>
      <c r="R16" s="32"/>
      <c r="S16" s="32"/>
      <c r="T16" s="31"/>
      <c r="U16" s="32"/>
      <c r="V16" s="32"/>
      <c r="W16" s="32"/>
      <c r="X16" s="31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</row>
    <row r="17" spans="1:56" s="98" customFormat="1" ht="14.4" thickBot="1">
      <c r="A17" s="84">
        <v>2021</v>
      </c>
      <c r="B17" s="152">
        <v>0.6</v>
      </c>
      <c r="C17" s="100">
        <v>0.88780000000000003</v>
      </c>
      <c r="D17" s="101">
        <f>(C17-C16)/C16</f>
        <v>-6.2612184563404089E-2</v>
      </c>
      <c r="E17" s="152">
        <v>0.6</v>
      </c>
      <c r="F17" s="100">
        <v>0.9214</v>
      </c>
      <c r="G17" s="101">
        <f>(F17-F16)/F16</f>
        <v>-4.030830121862302E-2</v>
      </c>
      <c r="H17" s="122" t="s">
        <v>28</v>
      </c>
      <c r="I17" s="91">
        <v>0.48699999999999999</v>
      </c>
      <c r="J17" s="91">
        <v>0.46700000000000003</v>
      </c>
      <c r="K17" s="32"/>
      <c r="L17" s="32"/>
      <c r="M17" s="32"/>
      <c r="N17" s="32"/>
      <c r="O17" s="32"/>
      <c r="P17" s="32"/>
      <c r="Q17" s="32"/>
      <c r="R17" s="32"/>
      <c r="S17" s="32"/>
      <c r="T17" s="31"/>
      <c r="U17" s="32"/>
      <c r="V17" s="32"/>
      <c r="W17" s="32"/>
      <c r="X17" s="31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</row>
    <row r="18" spans="1:56" ht="14.4" thickBot="1">
      <c r="A18" s="84">
        <v>2022</v>
      </c>
      <c r="B18" s="152">
        <v>0.6</v>
      </c>
      <c r="C18" s="100">
        <v>0.9123</v>
      </c>
      <c r="D18" s="101">
        <f>(C18-C17)/C17</f>
        <v>2.7596305474205864E-2</v>
      </c>
      <c r="E18" s="152">
        <v>0.6</v>
      </c>
      <c r="F18" s="100">
        <v>0.91269999999999996</v>
      </c>
      <c r="G18" s="101">
        <f>(F18-F17)/F17</f>
        <v>-9.4421532450619065E-3</v>
      </c>
      <c r="H18" s="122" t="s">
        <v>28</v>
      </c>
      <c r="I18" s="91">
        <v>0.50949999999999995</v>
      </c>
      <c r="J18" s="91">
        <v>0.51470000000000005</v>
      </c>
      <c r="T18" s="34"/>
      <c r="X18" s="34"/>
    </row>
    <row r="19" spans="1:56" ht="14.4" thickBot="1">
      <c r="A19" s="84">
        <v>2023</v>
      </c>
      <c r="B19" s="152">
        <v>0.6</v>
      </c>
      <c r="C19" s="100">
        <v>0.88109999999999999</v>
      </c>
      <c r="D19" s="101">
        <f>(C19-C18)/C18</f>
        <v>-3.4199276553765215E-2</v>
      </c>
      <c r="E19" s="152">
        <v>0.6</v>
      </c>
      <c r="F19" s="100">
        <v>0.89300000000000002</v>
      </c>
      <c r="G19" s="101">
        <f>(F19-F18)/F18</f>
        <v>-2.1584310288155956E-2</v>
      </c>
      <c r="H19" s="122" t="s">
        <v>28</v>
      </c>
      <c r="I19" s="164">
        <v>0.4698</v>
      </c>
      <c r="J19" s="164">
        <v>0.45379999999999998</v>
      </c>
      <c r="T19" s="34"/>
      <c r="X19" s="34"/>
    </row>
    <row r="20" spans="1:56" ht="14.4" thickBot="1">
      <c r="A20" s="83">
        <v>2024</v>
      </c>
      <c r="B20" s="123">
        <v>0.6</v>
      </c>
      <c r="C20" s="124">
        <v>0.85319999999999996</v>
      </c>
      <c r="D20" s="125">
        <f>(C20-C19)/C19</f>
        <v>-3.166496424923395E-2</v>
      </c>
      <c r="E20" s="123">
        <v>0.6</v>
      </c>
      <c r="F20" s="124">
        <v>0.89470000000000005</v>
      </c>
      <c r="G20" s="125">
        <f>(F20-F19)/F19</f>
        <v>1.9036954087346414E-3</v>
      </c>
      <c r="H20" s="126" t="s">
        <v>28</v>
      </c>
      <c r="I20" s="155">
        <v>0.45800000000000002</v>
      </c>
      <c r="J20" s="155">
        <v>0.42049999999999998</v>
      </c>
      <c r="T20" s="31"/>
      <c r="U20" s="32"/>
      <c r="X20" s="31"/>
      <c r="Y20" s="32"/>
    </row>
    <row r="21" spans="1:56">
      <c r="T21" s="31"/>
      <c r="U21" s="32"/>
      <c r="X21" s="31"/>
      <c r="Y21" s="32"/>
    </row>
    <row r="22" spans="1:56">
      <c r="T22" s="31"/>
      <c r="U22" s="32"/>
      <c r="X22" s="31"/>
      <c r="Y22" s="32"/>
    </row>
    <row r="23" spans="1:56">
      <c r="T23" s="31"/>
      <c r="U23" s="32"/>
      <c r="X23" s="31"/>
      <c r="Y23" s="32"/>
    </row>
    <row r="24" spans="1:56">
      <c r="T24" s="31"/>
      <c r="U24" s="32"/>
      <c r="X24" s="31"/>
      <c r="Y24" s="32"/>
    </row>
    <row r="25" spans="1:56">
      <c r="T25" s="31"/>
      <c r="U25" s="32"/>
      <c r="X25" s="31"/>
      <c r="Y25" s="32"/>
    </row>
    <row r="26" spans="1:56">
      <c r="T26" s="31"/>
      <c r="U26" s="32"/>
      <c r="X26" s="31"/>
      <c r="Y26" s="32"/>
    </row>
    <row r="27" spans="1:56">
      <c r="L27" s="32"/>
      <c r="M27" s="32"/>
    </row>
    <row r="29" spans="1:56">
      <c r="W29" s="34"/>
    </row>
    <row r="30" spans="1:56">
      <c r="W30" s="34"/>
    </row>
    <row r="31" spans="1:56">
      <c r="W31" s="34"/>
    </row>
    <row r="32" spans="1:56">
      <c r="W32" s="34"/>
    </row>
    <row r="33" spans="23:23">
      <c r="W33" s="34"/>
    </row>
    <row r="34" spans="23:23">
      <c r="W34" s="34"/>
    </row>
    <row r="51" spans="1:46" ht="12" customHeight="1"/>
    <row r="52" spans="1:46" ht="19.05" customHeight="1">
      <c r="A52" s="178" t="s">
        <v>24</v>
      </c>
      <c r="B52" s="178"/>
      <c r="C52" s="178"/>
      <c r="D52" s="178"/>
      <c r="E52" s="178"/>
      <c r="F52" s="178"/>
      <c r="G52" s="178"/>
      <c r="H52" s="169"/>
      <c r="I52" s="169"/>
    </row>
    <row r="53" spans="1:46" ht="12.6" thickBot="1"/>
    <row r="54" spans="1:46" s="4" customFormat="1" ht="14.1" customHeight="1" thickBot="1">
      <c r="B54" s="179">
        <v>2019</v>
      </c>
      <c r="C54" s="180"/>
      <c r="D54" s="179">
        <v>2020</v>
      </c>
      <c r="E54" s="180"/>
      <c r="F54" s="179">
        <v>2021</v>
      </c>
      <c r="G54" s="180"/>
      <c r="H54" s="179">
        <v>2022</v>
      </c>
      <c r="I54" s="180"/>
      <c r="J54" s="179">
        <v>2023</v>
      </c>
      <c r="K54" s="180"/>
      <c r="L54" s="179">
        <v>2024</v>
      </c>
      <c r="M54" s="180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</row>
    <row r="55" spans="1:46" s="4" customFormat="1" ht="13.8" thickBot="1">
      <c r="A55" s="86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6" t="s">
        <v>8</v>
      </c>
      <c r="M55" s="18" t="s">
        <v>9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</row>
    <row r="56" spans="1:46" s="4" customFormat="1" ht="13.2">
      <c r="A56" s="40" t="s">
        <v>0</v>
      </c>
      <c r="B56" s="37">
        <v>332.44</v>
      </c>
      <c r="C56" s="38">
        <v>0.92601671309192202</v>
      </c>
      <c r="D56" s="37">
        <v>227.29999999999998</v>
      </c>
      <c r="E56" s="38">
        <v>0.94708333333333339</v>
      </c>
      <c r="F56" s="37">
        <v>265</v>
      </c>
      <c r="G56" s="38">
        <v>0.88777219430485765</v>
      </c>
      <c r="H56" s="37">
        <v>198.88</v>
      </c>
      <c r="I56" s="38">
        <v>0.91229357798165134</v>
      </c>
      <c r="J56" s="37">
        <v>254.2</v>
      </c>
      <c r="K56" s="38">
        <v>0.88110918544194106</v>
      </c>
      <c r="L56" s="37">
        <v>168.94</v>
      </c>
      <c r="M56" s="38">
        <v>0.85323232323232323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</row>
    <row r="57" spans="1:46" s="4" customFormat="1" ht="13.2">
      <c r="A57" s="40" t="s">
        <v>21</v>
      </c>
      <c r="B57" s="41">
        <v>18.559999999999999</v>
      </c>
      <c r="C57" s="42">
        <v>5.1699164345403899E-2</v>
      </c>
      <c r="D57" s="41">
        <v>8.6999999999999993</v>
      </c>
      <c r="E57" s="42">
        <v>3.6250000000000004E-2</v>
      </c>
      <c r="F57" s="41">
        <v>3</v>
      </c>
      <c r="G57" s="42">
        <v>1.0050251256281407E-2</v>
      </c>
      <c r="H57" s="41">
        <v>8.1199999999999992</v>
      </c>
      <c r="I57" s="42">
        <v>3.7247706422018342E-2</v>
      </c>
      <c r="J57" s="41">
        <v>5.8</v>
      </c>
      <c r="K57" s="42">
        <v>2.0103986135181974E-2</v>
      </c>
      <c r="L57" s="41">
        <v>4.0599999999999996</v>
      </c>
      <c r="M57" s="42">
        <v>2.0505050505050502E-2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s="4" customFormat="1" ht="13.2">
      <c r="A58" s="40" t="s">
        <v>3</v>
      </c>
      <c r="B58" s="41">
        <v>0</v>
      </c>
      <c r="C58" s="42">
        <v>0</v>
      </c>
      <c r="D58" s="41">
        <v>0</v>
      </c>
      <c r="E58" s="42">
        <v>0</v>
      </c>
      <c r="F58" s="41">
        <v>0</v>
      </c>
      <c r="G58" s="42">
        <v>0</v>
      </c>
      <c r="H58" s="41">
        <v>0</v>
      </c>
      <c r="I58" s="42">
        <v>0</v>
      </c>
      <c r="J58" s="41">
        <v>0</v>
      </c>
      <c r="K58" s="42">
        <v>0</v>
      </c>
      <c r="L58" s="41">
        <v>5</v>
      </c>
      <c r="M58" s="42">
        <v>2.5252525252525252E-2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s="4" customFormat="1" ht="13.2">
      <c r="A59" s="40" t="s">
        <v>1</v>
      </c>
      <c r="B59" s="41">
        <v>5</v>
      </c>
      <c r="C59" s="42">
        <v>1.3927576601671309E-2</v>
      </c>
      <c r="D59" s="41">
        <v>0</v>
      </c>
      <c r="E59" s="42">
        <v>0</v>
      </c>
      <c r="F59" s="41">
        <v>0</v>
      </c>
      <c r="G59" s="42">
        <v>0</v>
      </c>
      <c r="H59" s="41">
        <v>0</v>
      </c>
      <c r="I59" s="42"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</row>
    <row r="60" spans="1:46" s="4" customFormat="1" ht="13.2">
      <c r="A60" s="40" t="s">
        <v>2</v>
      </c>
      <c r="B60" s="41">
        <v>0</v>
      </c>
      <c r="C60" s="42">
        <v>0</v>
      </c>
      <c r="D60" s="41">
        <v>2</v>
      </c>
      <c r="E60" s="42">
        <v>8.333333333333335E-3</v>
      </c>
      <c r="F60" s="41">
        <v>0</v>
      </c>
      <c r="G60" s="42">
        <v>0</v>
      </c>
      <c r="H60" s="41">
        <v>0</v>
      </c>
      <c r="I60" s="42">
        <v>0</v>
      </c>
      <c r="J60" s="41">
        <v>5</v>
      </c>
      <c r="K60" s="42">
        <v>1.7331022530329289E-2</v>
      </c>
      <c r="L60" s="41">
        <v>2</v>
      </c>
      <c r="M60" s="42">
        <v>1.0101010101010102E-2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</row>
    <row r="61" spans="1:46" s="4" customFormat="1" ht="13.2">
      <c r="A61" s="43" t="s">
        <v>16</v>
      </c>
      <c r="B61" s="41">
        <v>2</v>
      </c>
      <c r="C61" s="42">
        <v>5.5710306406685237E-3</v>
      </c>
      <c r="D61" s="41">
        <v>2</v>
      </c>
      <c r="E61" s="42">
        <v>8.333333333333335E-3</v>
      </c>
      <c r="F61" s="41">
        <v>1.5</v>
      </c>
      <c r="G61" s="42">
        <v>5.0251256281407036E-3</v>
      </c>
      <c r="H61" s="41">
        <v>0</v>
      </c>
      <c r="I61" s="42">
        <v>0</v>
      </c>
      <c r="J61" s="41">
        <v>1.5</v>
      </c>
      <c r="K61" s="42">
        <v>5.1993067590987872E-3</v>
      </c>
      <c r="L61" s="41">
        <v>3</v>
      </c>
      <c r="M61" s="42">
        <v>1.5151515151515152E-2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s="4" customFormat="1" ht="13.2">
      <c r="A62" s="40" t="s">
        <v>31</v>
      </c>
      <c r="B62" s="41">
        <v>0</v>
      </c>
      <c r="C62" s="42">
        <v>0</v>
      </c>
      <c r="D62" s="41">
        <v>0</v>
      </c>
      <c r="E62" s="42">
        <v>0</v>
      </c>
      <c r="F62" s="41">
        <v>0</v>
      </c>
      <c r="G62" s="42">
        <v>0</v>
      </c>
      <c r="H62" s="41">
        <v>0</v>
      </c>
      <c r="I62" s="42">
        <v>0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s="4" customFormat="1" ht="13.2">
      <c r="A63" s="40" t="s">
        <v>30</v>
      </c>
      <c r="B63" s="41">
        <v>1</v>
      </c>
      <c r="C63" s="42">
        <v>2.7855153203342618E-3</v>
      </c>
      <c r="D63" s="41">
        <v>0</v>
      </c>
      <c r="E63" s="42">
        <v>0</v>
      </c>
      <c r="F63" s="41">
        <v>29</v>
      </c>
      <c r="G63" s="42">
        <v>9.7152428810720268E-2</v>
      </c>
      <c r="H63" s="41">
        <v>11</v>
      </c>
      <c r="I63" s="42">
        <v>5.0458715596330278E-2</v>
      </c>
      <c r="J63" s="41">
        <v>22</v>
      </c>
      <c r="K63" s="42">
        <v>7.6256499133448868E-2</v>
      </c>
      <c r="L63" s="41">
        <v>15</v>
      </c>
      <c r="M63" s="42">
        <v>7.575757575757576E-2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</row>
    <row r="64" spans="1:46" s="4" customFormat="1" ht="13.2">
      <c r="A64" s="40" t="s">
        <v>5</v>
      </c>
      <c r="B64" s="41">
        <v>0</v>
      </c>
      <c r="C64" s="42">
        <v>0</v>
      </c>
      <c r="D64" s="41">
        <v>0</v>
      </c>
      <c r="E64" s="42">
        <v>0</v>
      </c>
      <c r="F64" s="41">
        <v>0</v>
      </c>
      <c r="G64" s="42">
        <v>0</v>
      </c>
      <c r="H64" s="41">
        <v>0</v>
      </c>
      <c r="I64" s="42">
        <v>0</v>
      </c>
      <c r="J64" s="41">
        <v>0</v>
      </c>
      <c r="K64" s="42">
        <v>0</v>
      </c>
      <c r="L64" s="41">
        <v>0</v>
      </c>
      <c r="M64" s="42">
        <v>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</row>
    <row r="65" spans="1:56" s="4" customFormat="1" ht="12.75" customHeight="1">
      <c r="A65" s="40" t="s">
        <v>4</v>
      </c>
      <c r="B65" s="41">
        <v>0</v>
      </c>
      <c r="C65" s="42">
        <v>0</v>
      </c>
      <c r="D65" s="41">
        <v>0</v>
      </c>
      <c r="E65" s="42">
        <v>0</v>
      </c>
      <c r="F65" s="41">
        <v>0</v>
      </c>
      <c r="G65" s="42">
        <v>0</v>
      </c>
      <c r="H65" s="41">
        <v>0</v>
      </c>
      <c r="I65" s="42"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</row>
    <row r="66" spans="1:56" s="4" customFormat="1" ht="13.8" thickBot="1">
      <c r="A66" s="40" t="s">
        <v>6</v>
      </c>
      <c r="B66" s="87">
        <v>359</v>
      </c>
      <c r="C66" s="88">
        <v>1</v>
      </c>
      <c r="D66" s="87">
        <v>239.99999999999997</v>
      </c>
      <c r="E66" s="88">
        <v>1</v>
      </c>
      <c r="F66" s="87">
        <v>298.5</v>
      </c>
      <c r="G66" s="88">
        <v>1</v>
      </c>
      <c r="H66" s="87">
        <v>218</v>
      </c>
      <c r="I66" s="88">
        <v>1</v>
      </c>
      <c r="J66" s="87">
        <v>288.5</v>
      </c>
      <c r="K66" s="88">
        <v>1</v>
      </c>
      <c r="L66" s="87">
        <v>198</v>
      </c>
      <c r="M66" s="88">
        <v>1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</row>
    <row r="67" spans="1:56" s="4" customFormat="1" ht="13.2">
      <c r="A67" s="44"/>
      <c r="B67" s="45"/>
      <c r="C67" s="46"/>
      <c r="D67" s="47"/>
      <c r="E67" s="39"/>
      <c r="F67" s="71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1:56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1:56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1:56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1:56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1:56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84" spans="1:51" ht="7.5" customHeight="1"/>
    <row r="87" spans="1:51" ht="41.1" customHeight="1">
      <c r="A87" s="48"/>
      <c r="B87" s="176" t="s">
        <v>32</v>
      </c>
      <c r="C87" s="176"/>
      <c r="D87" s="176"/>
      <c r="E87" s="176"/>
      <c r="F87" s="176"/>
      <c r="G87" s="48"/>
      <c r="H87" s="49"/>
      <c r="I87" s="49"/>
    </row>
    <row r="88" spans="1:51" ht="12.6" thickBot="1"/>
    <row r="89" spans="1:51" s="4" customFormat="1" ht="13.8" thickBot="1">
      <c r="A89" s="3"/>
      <c r="C89" s="3"/>
      <c r="D89" s="50">
        <v>2019</v>
      </c>
      <c r="E89" s="50">
        <v>2020</v>
      </c>
      <c r="F89" s="50">
        <v>2021</v>
      </c>
      <c r="G89" s="50">
        <v>2022</v>
      </c>
      <c r="H89" s="50">
        <v>2023</v>
      </c>
      <c r="I89" s="50">
        <v>2024</v>
      </c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</row>
    <row r="90" spans="1:51" s="4" customFormat="1" ht="13.2">
      <c r="A90" s="3"/>
      <c r="B90" s="40" t="s">
        <v>21</v>
      </c>
      <c r="C90" s="51"/>
      <c r="D90" s="52">
        <v>6</v>
      </c>
      <c r="E90" s="61">
        <v>10</v>
      </c>
      <c r="F90" s="61">
        <v>10</v>
      </c>
      <c r="G90" s="61">
        <v>6</v>
      </c>
      <c r="H90" s="61">
        <v>10</v>
      </c>
      <c r="I90" s="61">
        <v>6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</row>
    <row r="91" spans="1:51" s="4" customFormat="1" ht="13.2">
      <c r="A91" s="3"/>
      <c r="B91" s="40" t="s">
        <v>3</v>
      </c>
      <c r="C91" s="53"/>
      <c r="D91" s="54">
        <v>4</v>
      </c>
      <c r="E91" s="61">
        <v>4</v>
      </c>
      <c r="F91" s="61">
        <v>2</v>
      </c>
      <c r="G91" s="61">
        <v>0</v>
      </c>
      <c r="H91" s="61">
        <v>3</v>
      </c>
      <c r="I91" s="61">
        <v>1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</row>
    <row r="92" spans="1:51" s="4" customFormat="1" ht="13.2">
      <c r="A92" s="3"/>
      <c r="B92" s="40" t="s">
        <v>54</v>
      </c>
      <c r="C92" s="53"/>
      <c r="D92" s="54">
        <v>7</v>
      </c>
      <c r="E92" s="61">
        <v>5</v>
      </c>
      <c r="F92" s="61">
        <v>4</v>
      </c>
      <c r="G92" s="61">
        <v>3</v>
      </c>
      <c r="H92" s="61">
        <v>2</v>
      </c>
      <c r="I92" s="61">
        <v>1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</row>
    <row r="93" spans="1:51" s="4" customFormat="1" ht="13.2">
      <c r="A93" s="3"/>
      <c r="B93" s="40" t="s">
        <v>2</v>
      </c>
      <c r="C93" s="53"/>
      <c r="D93" s="54">
        <v>18</v>
      </c>
      <c r="E93" s="61">
        <v>7</v>
      </c>
      <c r="F93" s="61">
        <v>6</v>
      </c>
      <c r="G93" s="61">
        <v>2</v>
      </c>
      <c r="H93" s="61">
        <v>10</v>
      </c>
      <c r="I93" s="61">
        <v>4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</row>
    <row r="94" spans="1:51" s="4" customFormat="1" ht="15" customHeight="1">
      <c r="A94" s="3"/>
      <c r="B94" s="43" t="s">
        <v>16</v>
      </c>
      <c r="C94" s="53"/>
      <c r="D94" s="54">
        <v>28</v>
      </c>
      <c r="E94" s="61">
        <v>19</v>
      </c>
      <c r="F94" s="61">
        <v>22</v>
      </c>
      <c r="G94" s="61">
        <v>15</v>
      </c>
      <c r="H94" s="61">
        <v>14</v>
      </c>
      <c r="I94" s="61">
        <v>13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</row>
    <row r="95" spans="1:51" s="4" customFormat="1" ht="15" customHeight="1">
      <c r="A95" s="3"/>
      <c r="B95" s="40" t="s">
        <v>30</v>
      </c>
      <c r="C95" s="53"/>
      <c r="D95" s="54">
        <v>29</v>
      </c>
      <c r="E95" s="61">
        <v>16</v>
      </c>
      <c r="F95" s="61">
        <v>37</v>
      </c>
      <c r="G95" s="61">
        <v>22</v>
      </c>
      <c r="H95" s="61">
        <v>33</v>
      </c>
      <c r="I95" s="61">
        <v>27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</row>
    <row r="96" spans="1:51" s="4" customFormat="1" ht="13.2">
      <c r="A96" s="3"/>
      <c r="B96" s="40" t="s">
        <v>5</v>
      </c>
      <c r="C96" s="53"/>
      <c r="D96" s="54">
        <v>0</v>
      </c>
      <c r="E96" s="61">
        <v>3</v>
      </c>
      <c r="F96" s="61">
        <v>1</v>
      </c>
      <c r="G96" s="61">
        <v>0</v>
      </c>
      <c r="H96" s="61">
        <v>4</v>
      </c>
      <c r="I96" s="61">
        <v>1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</row>
    <row r="97" spans="1:63" s="4" customFormat="1" ht="12.75" customHeight="1" thickBot="1">
      <c r="A97" s="3"/>
      <c r="B97" s="40" t="s">
        <v>4</v>
      </c>
      <c r="C97" s="51"/>
      <c r="D97" s="55">
        <v>2</v>
      </c>
      <c r="E97" s="62">
        <v>2</v>
      </c>
      <c r="F97" s="62">
        <v>1</v>
      </c>
      <c r="G97" s="62">
        <v>0</v>
      </c>
      <c r="H97" s="62">
        <v>2</v>
      </c>
      <c r="I97" s="62">
        <v>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</row>
    <row r="98" spans="1:63" s="4" customFormat="1" ht="12.75" customHeight="1">
      <c r="A98" s="3"/>
      <c r="B98" s="3"/>
      <c r="C98" s="3"/>
      <c r="D98" s="3"/>
      <c r="E98" s="3"/>
      <c r="F98" s="3"/>
      <c r="G98" s="3"/>
      <c r="H98" s="3"/>
      <c r="I98" s="35">
        <v>2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</row>
    <row r="100" spans="1:63" ht="17.399999999999999">
      <c r="B100" s="176" t="s">
        <v>33</v>
      </c>
      <c r="C100" s="176"/>
      <c r="D100" s="176"/>
      <c r="E100" s="176"/>
      <c r="F100" s="176"/>
    </row>
    <row r="101" spans="1:63" ht="18.75" customHeight="1">
      <c r="BE101" s="5"/>
      <c r="BF101" s="5"/>
      <c r="BG101" s="5"/>
      <c r="BH101" s="5"/>
      <c r="BI101" s="5"/>
      <c r="BJ101" s="5"/>
      <c r="BK101" s="5"/>
    </row>
    <row r="102" spans="1:63" ht="13.2">
      <c r="C102" s="156">
        <v>12.14</v>
      </c>
      <c r="D102" s="44" t="s">
        <v>34</v>
      </c>
      <c r="BE102" s="5"/>
      <c r="BF102" s="5"/>
      <c r="BG102" s="5"/>
      <c r="BH102" s="5"/>
      <c r="BI102" s="5"/>
      <c r="BJ102" s="5"/>
      <c r="BK102" s="5"/>
    </row>
    <row r="103" spans="1:63" ht="13.2">
      <c r="C103" s="157">
        <v>30.32</v>
      </c>
      <c r="D103" s="44" t="s">
        <v>35</v>
      </c>
      <c r="BE103" s="5"/>
      <c r="BF103" s="5"/>
      <c r="BG103" s="5"/>
      <c r="BH103" s="5"/>
      <c r="BI103" s="5"/>
      <c r="BJ103" s="5"/>
      <c r="BK103" s="5"/>
    </row>
    <row r="104" spans="1:63">
      <c r="BE104" s="5"/>
      <c r="BF104" s="5"/>
      <c r="BG104" s="5"/>
      <c r="BH104" s="5"/>
      <c r="BI104" s="5"/>
      <c r="BJ104" s="5"/>
      <c r="BK104" s="5"/>
    </row>
  </sheetData>
  <mergeCells count="16">
    <mergeCell ref="L54:M54"/>
    <mergeCell ref="B100:F100"/>
    <mergeCell ref="B87:F87"/>
    <mergeCell ref="A2:I2"/>
    <mergeCell ref="A3:I3"/>
    <mergeCell ref="A10:I10"/>
    <mergeCell ref="A11:G11"/>
    <mergeCell ref="B12:D12"/>
    <mergeCell ref="E12:G12"/>
    <mergeCell ref="I12:J12"/>
    <mergeCell ref="H54:I54"/>
    <mergeCell ref="F54:G54"/>
    <mergeCell ref="D54:E54"/>
    <mergeCell ref="B54:C54"/>
    <mergeCell ref="A52:I52"/>
    <mergeCell ref="J54:K54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1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zoomScaleNormal="100" zoomScaleSheetLayoutView="100" workbookViewId="0">
      <selection activeCell="J102" sqref="J102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1.12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39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63"/>
      <c r="J6" s="163"/>
      <c r="K6" s="163"/>
      <c r="L6" s="10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2" s="1" customFormat="1" ht="14.4" thickBot="1">
      <c r="A7" s="9" t="s">
        <v>15</v>
      </c>
      <c r="B7" s="10">
        <v>1</v>
      </c>
      <c r="C7" s="10">
        <v>0.89329999999999998</v>
      </c>
      <c r="D7" s="128">
        <v>0.82</v>
      </c>
      <c r="E7" s="10">
        <v>0.8387</v>
      </c>
      <c r="F7" s="10">
        <v>0.90429999999999999</v>
      </c>
      <c r="G7" s="194">
        <v>0.75</v>
      </c>
      <c r="H7" s="195">
        <v>0.72</v>
      </c>
      <c r="I7" s="191"/>
      <c r="J7" s="191"/>
      <c r="K7" s="191"/>
      <c r="L7" s="19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2" ht="15" customHeight="1">
      <c r="D8" s="12" t="s">
        <v>36</v>
      </c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2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2" ht="13.8">
      <c r="A14" s="84">
        <v>2018</v>
      </c>
      <c r="B14" s="70">
        <v>0.6</v>
      </c>
      <c r="C14" s="23">
        <v>0.92800000000000005</v>
      </c>
      <c r="D14" s="102">
        <v>-3.5000000000000003E-2</v>
      </c>
      <c r="E14" s="70">
        <v>0.6</v>
      </c>
      <c r="F14" s="23">
        <v>0.92200000000000004</v>
      </c>
      <c r="G14" s="102">
        <v>-4.1000000000000002E-2</v>
      </c>
      <c r="H14" s="122" t="s">
        <v>28</v>
      </c>
      <c r="I14" s="91">
        <v>0.75929999999999997</v>
      </c>
      <c r="J14" s="91">
        <v>0.71540000000000004</v>
      </c>
      <c r="S14" s="31"/>
      <c r="T14" s="32"/>
      <c r="W14" s="31"/>
      <c r="X14" s="32"/>
      <c r="AP14" s="3"/>
    </row>
    <row r="15" spans="1:42" s="98" customFormat="1" ht="13.8">
      <c r="A15" s="84">
        <v>2019</v>
      </c>
      <c r="B15" s="69">
        <v>0.6</v>
      </c>
      <c r="C15" s="59">
        <v>0.88680000000000003</v>
      </c>
      <c r="D15" s="60">
        <f>(C15-C14)/C14</f>
        <v>-4.4396551724137943E-2</v>
      </c>
      <c r="E15" s="69">
        <v>0.6</v>
      </c>
      <c r="F15" s="59">
        <v>0.84640000000000004</v>
      </c>
      <c r="G15" s="60">
        <f>(F15-F14)/F14</f>
        <v>-8.1995661605206077E-2</v>
      </c>
      <c r="H15" s="122" t="s">
        <v>28</v>
      </c>
      <c r="I15" s="91">
        <v>0.73650000000000004</v>
      </c>
      <c r="J15" s="91">
        <v>0.69230000000000003</v>
      </c>
      <c r="K15" s="32"/>
      <c r="L15" s="32"/>
      <c r="M15" s="32"/>
      <c r="N15" s="32"/>
      <c r="O15" s="32"/>
      <c r="P15" s="32"/>
      <c r="Q15" s="32"/>
      <c r="R15" s="32"/>
      <c r="S15" s="32"/>
      <c r="T15" s="31"/>
      <c r="U15" s="32"/>
      <c r="V15" s="32"/>
      <c r="W15" s="32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</row>
    <row r="16" spans="1:42" s="98" customFormat="1" ht="13.8">
      <c r="A16" s="84">
        <v>2020</v>
      </c>
      <c r="B16" s="69">
        <v>0.6</v>
      </c>
      <c r="C16" s="59">
        <v>0.97019999999999995</v>
      </c>
      <c r="D16" s="60">
        <f>(C16-C15)/C15</f>
        <v>9.4046008119079746E-2</v>
      </c>
      <c r="E16" s="69">
        <v>0.6</v>
      </c>
      <c r="F16" s="59">
        <v>0.95530000000000004</v>
      </c>
      <c r="G16" s="60">
        <f>(F16-F15)/F15</f>
        <v>0.1286625708884688</v>
      </c>
      <c r="H16" s="122" t="s">
        <v>28</v>
      </c>
      <c r="I16" s="91">
        <v>0.73740000000000006</v>
      </c>
      <c r="J16" s="91">
        <v>0.70799999999999996</v>
      </c>
      <c r="K16" s="32"/>
      <c r="L16" s="32"/>
      <c r="M16" s="32"/>
      <c r="N16" s="32"/>
      <c r="O16" s="32"/>
      <c r="P16" s="32"/>
      <c r="Q16" s="32"/>
      <c r="R16" s="32"/>
      <c r="S16" s="32"/>
      <c r="T16" s="31"/>
      <c r="U16" s="32"/>
      <c r="V16" s="32"/>
      <c r="W16" s="32"/>
      <c r="X16" s="31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2" s="98" customFormat="1" ht="14.4" thickBot="1">
      <c r="A17" s="84">
        <v>2021</v>
      </c>
      <c r="B17" s="152">
        <v>0.6</v>
      </c>
      <c r="C17" s="100">
        <v>0.88780000000000003</v>
      </c>
      <c r="D17" s="101">
        <f>(C17-C16)/C16</f>
        <v>-8.4930942073799143E-2</v>
      </c>
      <c r="E17" s="152">
        <v>0.6</v>
      </c>
      <c r="F17" s="100">
        <v>0.9214</v>
      </c>
      <c r="G17" s="101">
        <f>(F17-F16)/F16</f>
        <v>-3.5486234690673128E-2</v>
      </c>
      <c r="H17" s="122" t="s">
        <v>28</v>
      </c>
      <c r="I17" s="91">
        <v>0.48699999999999999</v>
      </c>
      <c r="J17" s="91">
        <v>0.46700000000000003</v>
      </c>
      <c r="K17" s="32"/>
      <c r="L17" s="32"/>
      <c r="M17" s="32"/>
      <c r="N17" s="32"/>
      <c r="O17" s="32"/>
      <c r="P17" s="32"/>
      <c r="Q17" s="32"/>
      <c r="R17" s="32"/>
      <c r="S17" s="32"/>
      <c r="T17" s="31"/>
      <c r="U17" s="32"/>
      <c r="V17" s="32"/>
      <c r="W17" s="32"/>
      <c r="X17" s="31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42" ht="14.4" thickBot="1">
      <c r="A18" s="84">
        <v>2022</v>
      </c>
      <c r="B18" s="152">
        <v>0.6</v>
      </c>
      <c r="C18" s="100">
        <v>0.93230000000000002</v>
      </c>
      <c r="D18" s="101">
        <f>(C18-C17)/C17</f>
        <v>5.012390177968009E-2</v>
      </c>
      <c r="E18" s="152">
        <v>0.6</v>
      </c>
      <c r="F18" s="100">
        <v>0.92759999999999998</v>
      </c>
      <c r="G18" s="101">
        <f>(F18-F17)/F17</f>
        <v>6.7288908183199296E-3</v>
      </c>
      <c r="H18" s="122" t="s">
        <v>28</v>
      </c>
      <c r="I18" s="91">
        <v>0.50949999999999995</v>
      </c>
      <c r="J18" s="91">
        <v>0.51470000000000005</v>
      </c>
      <c r="T18" s="34"/>
      <c r="X18" s="34"/>
    </row>
    <row r="19" spans="1:42" ht="14.4" thickBot="1">
      <c r="A19" s="84">
        <v>2023</v>
      </c>
      <c r="B19" s="152">
        <v>0.6</v>
      </c>
      <c r="C19" s="100">
        <v>0.90669999999999995</v>
      </c>
      <c r="D19" s="101">
        <f>(C19-C18)/C18</f>
        <v>-2.7458972433766028E-2</v>
      </c>
      <c r="E19" s="152">
        <v>0.6</v>
      </c>
      <c r="F19" s="100">
        <v>0.83420000000000005</v>
      </c>
      <c r="G19" s="101">
        <f>(F19-F18)/F18</f>
        <v>-0.10068995256576103</v>
      </c>
      <c r="H19" s="122" t="s">
        <v>28</v>
      </c>
      <c r="I19" s="164">
        <v>0.46984999999999999</v>
      </c>
      <c r="J19" s="164">
        <v>0.45379999999999998</v>
      </c>
      <c r="T19" s="34"/>
      <c r="X19" s="34"/>
    </row>
    <row r="20" spans="1:42" s="98" customFormat="1" ht="14.4" thickBot="1">
      <c r="A20" s="83">
        <v>2024</v>
      </c>
      <c r="B20" s="123">
        <v>0.6</v>
      </c>
      <c r="C20" s="124">
        <v>0.90329999999999999</v>
      </c>
      <c r="D20" s="125">
        <f>(C20-C19)/C19</f>
        <v>-3.749862137421373E-3</v>
      </c>
      <c r="E20" s="123">
        <v>0.6</v>
      </c>
      <c r="F20" s="124">
        <v>0.87519999999999998</v>
      </c>
      <c r="G20" s="125">
        <f>(F20-F19)/F19</f>
        <v>4.9148885159434094E-2</v>
      </c>
      <c r="H20" s="126" t="s">
        <v>28</v>
      </c>
      <c r="I20" s="155">
        <v>0.45800000000000002</v>
      </c>
      <c r="J20" s="155">
        <v>0.42049999999999998</v>
      </c>
      <c r="K20" s="32"/>
      <c r="L20" s="32"/>
      <c r="M20" s="32"/>
      <c r="N20" s="32"/>
      <c r="O20" s="32"/>
      <c r="P20" s="32"/>
      <c r="Q20" s="32"/>
      <c r="R20" s="32"/>
      <c r="S20" s="32"/>
      <c r="T20" s="31"/>
      <c r="U20" s="32"/>
      <c r="V20" s="32"/>
      <c r="W20" s="32"/>
      <c r="X20" s="31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1:42">
      <c r="T21" s="31"/>
      <c r="U21" s="32"/>
      <c r="X21" s="31"/>
      <c r="Y21" s="32"/>
    </row>
    <row r="22" spans="1:42">
      <c r="T22" s="31"/>
      <c r="U22" s="32"/>
      <c r="X22" s="31"/>
      <c r="Y22" s="32"/>
    </row>
    <row r="23" spans="1:42">
      <c r="T23" s="31"/>
      <c r="U23" s="32"/>
      <c r="X23" s="31"/>
      <c r="Y23" s="32"/>
    </row>
    <row r="24" spans="1:42">
      <c r="T24" s="31"/>
      <c r="U24" s="32"/>
      <c r="X24" s="31"/>
      <c r="Y24" s="32"/>
    </row>
    <row r="25" spans="1:42">
      <c r="T25" s="31"/>
      <c r="U25" s="32"/>
      <c r="X25" s="31"/>
      <c r="Y25" s="32"/>
    </row>
    <row r="26" spans="1:42">
      <c r="T26" s="31"/>
      <c r="U26" s="32"/>
      <c r="X26" s="31"/>
      <c r="Y26" s="32"/>
    </row>
    <row r="27" spans="1:42">
      <c r="T27" s="31"/>
      <c r="U27" s="32"/>
      <c r="X27" s="31"/>
      <c r="Y27" s="32"/>
    </row>
    <row r="28" spans="1:42">
      <c r="L28" s="32"/>
      <c r="M28" s="32"/>
    </row>
    <row r="30" spans="1:42">
      <c r="W30" s="34"/>
    </row>
    <row r="31" spans="1:42">
      <c r="W31" s="34"/>
    </row>
    <row r="32" spans="1:42">
      <c r="W32" s="34"/>
    </row>
    <row r="33" spans="23:23">
      <c r="W33" s="34"/>
    </row>
    <row r="34" spans="23:23">
      <c r="W34" s="34"/>
    </row>
    <row r="52" spans="1:32" ht="12" customHeight="1"/>
    <row r="53" spans="1:32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  <c r="I53" s="169"/>
    </row>
    <row r="54" spans="1:32" ht="12.6" thickBot="1"/>
    <row r="55" spans="1:32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 s="4" customFormat="1" ht="13.2">
      <c r="A57" s="40" t="s">
        <v>0</v>
      </c>
      <c r="B57" s="37">
        <v>296.2</v>
      </c>
      <c r="C57" s="38">
        <v>0.88682634730538923</v>
      </c>
      <c r="D57" s="37">
        <v>456</v>
      </c>
      <c r="E57" s="38">
        <v>0.97021276595744677</v>
      </c>
      <c r="F57" s="37">
        <v>265</v>
      </c>
      <c r="G57" s="38">
        <v>0.88777219430485765</v>
      </c>
      <c r="H57" s="37">
        <v>493.2</v>
      </c>
      <c r="I57" s="38">
        <v>0.93232514177693759</v>
      </c>
      <c r="J57" s="37">
        <v>438.4</v>
      </c>
      <c r="K57" s="38">
        <v>0.90672182006204749</v>
      </c>
      <c r="L57" s="37">
        <v>458.88</v>
      </c>
      <c r="M57" s="38">
        <v>0.90330708661417325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</row>
    <row r="58" spans="1:32" s="4" customFormat="1" ht="13.2">
      <c r="A58" s="40" t="s">
        <v>21</v>
      </c>
      <c r="B58" s="41">
        <v>5.8</v>
      </c>
      <c r="C58" s="42">
        <v>1.7365269461077845E-2</v>
      </c>
      <c r="D58" s="41">
        <v>0</v>
      </c>
      <c r="E58" s="42">
        <v>0</v>
      </c>
      <c r="F58" s="41">
        <v>3</v>
      </c>
      <c r="G58" s="42">
        <v>1.0050251256281407E-2</v>
      </c>
      <c r="H58" s="41">
        <v>16.8</v>
      </c>
      <c r="I58" s="42">
        <v>3.1758034026465029E-2</v>
      </c>
      <c r="J58" s="41">
        <v>11.6</v>
      </c>
      <c r="K58" s="42">
        <v>2.3991726990692862E-2</v>
      </c>
      <c r="L58" s="41">
        <v>8.1199999999999992</v>
      </c>
      <c r="M58" s="42">
        <v>1.5984251968503935E-2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 s="4" customFormat="1" ht="13.2">
      <c r="A59" s="40" t="s">
        <v>3</v>
      </c>
      <c r="B59" s="41">
        <v>0</v>
      </c>
      <c r="C59" s="42">
        <v>0</v>
      </c>
      <c r="D59" s="41">
        <v>0</v>
      </c>
      <c r="E59" s="42">
        <v>0</v>
      </c>
      <c r="F59" s="41">
        <v>0</v>
      </c>
      <c r="G59" s="42">
        <v>0</v>
      </c>
      <c r="H59" s="41">
        <v>0</v>
      </c>
      <c r="I59" s="42"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spans="1:32" s="4" customFormat="1" ht="13.2">
      <c r="A60" s="40" t="s">
        <v>1</v>
      </c>
      <c r="B60" s="41">
        <v>17</v>
      </c>
      <c r="C60" s="42">
        <v>5.089820359281437E-2</v>
      </c>
      <c r="D60" s="41">
        <v>0</v>
      </c>
      <c r="E60" s="42">
        <v>0</v>
      </c>
      <c r="F60" s="41">
        <v>0</v>
      </c>
      <c r="G60" s="42">
        <v>0</v>
      </c>
      <c r="H60" s="41">
        <v>6</v>
      </c>
      <c r="I60" s="42">
        <v>1.1342155009451797E-2</v>
      </c>
      <c r="J60" s="41">
        <v>0</v>
      </c>
      <c r="K60" s="42">
        <v>0</v>
      </c>
      <c r="L60" s="41">
        <v>0</v>
      </c>
      <c r="M60" s="42">
        <v>0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</row>
    <row r="61" spans="1:32" s="4" customFormat="1" ht="13.2">
      <c r="A61" s="40" t="s">
        <v>2</v>
      </c>
      <c r="B61" s="41">
        <v>10</v>
      </c>
      <c r="C61" s="42">
        <v>2.9940119760479042E-2</v>
      </c>
      <c r="D61" s="41">
        <v>10</v>
      </c>
      <c r="E61" s="42">
        <v>2.1276595744680851E-2</v>
      </c>
      <c r="F61" s="41">
        <v>0</v>
      </c>
      <c r="G61" s="42">
        <v>0</v>
      </c>
      <c r="H61" s="41">
        <v>3</v>
      </c>
      <c r="I61" s="42">
        <v>5.6710775047258983E-3</v>
      </c>
      <c r="J61" s="41">
        <v>19</v>
      </c>
      <c r="K61" s="42">
        <v>3.9296794208893482E-2</v>
      </c>
      <c r="L61" s="41">
        <v>22</v>
      </c>
      <c r="M61" s="42">
        <v>4.3307086614173228E-2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</row>
    <row r="62" spans="1:32" s="4" customFormat="1" ht="12.75" customHeight="1">
      <c r="A62" s="43" t="s">
        <v>16</v>
      </c>
      <c r="B62" s="41">
        <v>3</v>
      </c>
      <c r="C62" s="42">
        <v>8.9820359281437123E-3</v>
      </c>
      <c r="D62" s="41">
        <v>0</v>
      </c>
      <c r="E62" s="42">
        <v>0</v>
      </c>
      <c r="F62" s="41">
        <v>1.5</v>
      </c>
      <c r="G62" s="42">
        <v>5.0251256281407036E-3</v>
      </c>
      <c r="H62" s="41">
        <v>0</v>
      </c>
      <c r="I62" s="42">
        <v>0</v>
      </c>
      <c r="J62" s="41">
        <v>1.5</v>
      </c>
      <c r="K62" s="42">
        <v>3.1023784901758012E-3</v>
      </c>
      <c r="L62" s="41">
        <v>1</v>
      </c>
      <c r="M62" s="42">
        <v>1.968503937007874E-3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1:32" s="4" customFormat="1" ht="13.2">
      <c r="A63" s="40" t="s">
        <v>31</v>
      </c>
      <c r="B63" s="41">
        <v>0</v>
      </c>
      <c r="C63" s="42">
        <v>0</v>
      </c>
      <c r="D63" s="41">
        <v>1</v>
      </c>
      <c r="E63" s="42">
        <v>2.1276595744680851E-3</v>
      </c>
      <c r="F63" s="41">
        <v>0</v>
      </c>
      <c r="G63" s="42">
        <v>0</v>
      </c>
      <c r="H63" s="41">
        <v>1</v>
      </c>
      <c r="I63" s="42">
        <v>1.890359168241966E-3</v>
      </c>
      <c r="J63" s="41">
        <v>0</v>
      </c>
      <c r="K63" s="42">
        <v>0</v>
      </c>
      <c r="L63" s="41">
        <v>0</v>
      </c>
      <c r="M63" s="42">
        <v>0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1:32" s="4" customFormat="1" ht="13.2">
      <c r="A64" s="40" t="s">
        <v>30</v>
      </c>
      <c r="B64" s="41">
        <v>2</v>
      </c>
      <c r="C64" s="42">
        <v>5.9880239520958087E-3</v>
      </c>
      <c r="D64" s="41">
        <v>3</v>
      </c>
      <c r="E64" s="42">
        <v>6.382978723404255E-3</v>
      </c>
      <c r="F64" s="41">
        <v>29</v>
      </c>
      <c r="G64" s="42">
        <v>9.7152428810720268E-2</v>
      </c>
      <c r="H64" s="41">
        <v>9</v>
      </c>
      <c r="I64" s="42">
        <v>1.7013232514177693E-2</v>
      </c>
      <c r="J64" s="41">
        <v>13</v>
      </c>
      <c r="K64" s="42">
        <v>2.688728024819028E-2</v>
      </c>
      <c r="L64" s="41">
        <v>18</v>
      </c>
      <c r="M64" s="42">
        <v>3.5433070866141732E-2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1:42" s="4" customFormat="1" ht="13.2">
      <c r="A65" s="40" t="s">
        <v>5</v>
      </c>
      <c r="B65" s="41">
        <v>0</v>
      </c>
      <c r="C65" s="42">
        <v>0</v>
      </c>
      <c r="D65" s="41">
        <v>0</v>
      </c>
      <c r="E65" s="42">
        <v>0</v>
      </c>
      <c r="F65" s="41">
        <v>0</v>
      </c>
      <c r="G65" s="42">
        <v>0</v>
      </c>
      <c r="H65" s="41">
        <v>0</v>
      </c>
      <c r="I65" s="42"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1:42" s="4" customFormat="1" ht="13.2">
      <c r="A66" s="40" t="s">
        <v>4</v>
      </c>
      <c r="B66" s="41">
        <v>0</v>
      </c>
      <c r="C66" s="42">
        <v>0</v>
      </c>
      <c r="D66" s="41">
        <v>0</v>
      </c>
      <c r="E66" s="42">
        <v>0</v>
      </c>
      <c r="F66" s="41">
        <v>0</v>
      </c>
      <c r="G66" s="42">
        <v>0</v>
      </c>
      <c r="H66" s="41">
        <v>0</v>
      </c>
      <c r="I66" s="42">
        <v>0</v>
      </c>
      <c r="J66" s="41">
        <v>0</v>
      </c>
      <c r="K66" s="42">
        <v>0</v>
      </c>
      <c r="L66" s="41">
        <v>0</v>
      </c>
      <c r="M66" s="42">
        <v>0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1:42" s="4" customFormat="1" ht="13.8" thickBot="1">
      <c r="A67" s="40" t="s">
        <v>6</v>
      </c>
      <c r="B67" s="87">
        <v>334</v>
      </c>
      <c r="C67" s="88">
        <v>1</v>
      </c>
      <c r="D67" s="87">
        <v>470</v>
      </c>
      <c r="E67" s="88">
        <v>0.99999999999999989</v>
      </c>
      <c r="F67" s="87">
        <v>298.5</v>
      </c>
      <c r="G67" s="88">
        <v>1</v>
      </c>
      <c r="H67" s="87">
        <v>529</v>
      </c>
      <c r="I67" s="88">
        <v>1</v>
      </c>
      <c r="J67" s="87">
        <v>483.5</v>
      </c>
      <c r="K67" s="88">
        <v>1</v>
      </c>
      <c r="L67" s="87">
        <v>508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86" spans="1:37" ht="4.5" customHeight="1"/>
    <row r="87" spans="1:37" ht="6" customHeight="1"/>
    <row r="88" spans="1:37" ht="6" customHeight="1"/>
    <row r="89" spans="1:37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37" ht="12.6" thickBot="1"/>
    <row r="91" spans="1:37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spans="1:37" s="4" customFormat="1" ht="13.2">
      <c r="B92" s="40" t="s">
        <v>21</v>
      </c>
      <c r="C92" s="51"/>
      <c r="D92" s="52">
        <v>10</v>
      </c>
      <c r="E92" s="52">
        <v>13</v>
      </c>
      <c r="F92" s="52">
        <v>10</v>
      </c>
      <c r="G92" s="52">
        <v>12</v>
      </c>
      <c r="H92" s="52">
        <v>12</v>
      </c>
      <c r="I92" s="52">
        <v>15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</row>
    <row r="93" spans="1:37" s="4" customFormat="1" ht="13.2">
      <c r="B93" s="40" t="s">
        <v>3</v>
      </c>
      <c r="C93" s="53"/>
      <c r="D93" s="54">
        <v>4</v>
      </c>
      <c r="E93" s="54">
        <v>2</v>
      </c>
      <c r="F93" s="54">
        <v>2</v>
      </c>
      <c r="G93" s="54">
        <v>0</v>
      </c>
      <c r="H93" s="54">
        <v>1</v>
      </c>
      <c r="I93" s="54">
        <v>4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</row>
    <row r="94" spans="1:37" s="4" customFormat="1" ht="13.2">
      <c r="B94" s="40" t="s">
        <v>1</v>
      </c>
      <c r="C94" s="53"/>
      <c r="D94" s="54">
        <v>5</v>
      </c>
      <c r="E94" s="54">
        <v>3</v>
      </c>
      <c r="F94" s="54">
        <v>4</v>
      </c>
      <c r="G94" s="54">
        <v>2</v>
      </c>
      <c r="H94" s="54">
        <v>5</v>
      </c>
      <c r="I94" s="54">
        <v>5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</row>
    <row r="95" spans="1:37" s="4" customFormat="1" ht="13.2">
      <c r="B95" s="40" t="s">
        <v>2</v>
      </c>
      <c r="C95" s="53"/>
      <c r="D95" s="54">
        <v>16</v>
      </c>
      <c r="E95" s="54">
        <v>19</v>
      </c>
      <c r="F95" s="54">
        <v>6</v>
      </c>
      <c r="G95" s="54">
        <v>10</v>
      </c>
      <c r="H95" s="54">
        <v>12</v>
      </c>
      <c r="I95" s="54">
        <v>13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</row>
    <row r="96" spans="1:37" s="4" customFormat="1" ht="12.75" customHeight="1">
      <c r="B96" s="43" t="s">
        <v>16</v>
      </c>
      <c r="C96" s="53"/>
      <c r="D96" s="54">
        <v>36</v>
      </c>
      <c r="E96" s="54">
        <v>45</v>
      </c>
      <c r="F96" s="54">
        <v>22</v>
      </c>
      <c r="G96" s="54">
        <v>54</v>
      </c>
      <c r="H96" s="54">
        <v>39</v>
      </c>
      <c r="I96" s="54">
        <v>46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</row>
    <row r="97" spans="2:63" s="4" customFormat="1" ht="12.75" customHeight="1">
      <c r="B97" s="40" t="s">
        <v>30</v>
      </c>
      <c r="C97" s="53"/>
      <c r="D97" s="54">
        <v>29</v>
      </c>
      <c r="E97" s="54">
        <v>48</v>
      </c>
      <c r="F97" s="54">
        <v>37</v>
      </c>
      <c r="G97" s="54">
        <v>57</v>
      </c>
      <c r="H97" s="54">
        <v>56</v>
      </c>
      <c r="I97" s="54">
        <v>58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</row>
    <row r="98" spans="2:63" s="4" customFormat="1" ht="15" customHeight="1">
      <c r="B98" s="40" t="s">
        <v>5</v>
      </c>
      <c r="C98" s="53"/>
      <c r="D98" s="54">
        <v>4</v>
      </c>
      <c r="E98" s="54">
        <v>5</v>
      </c>
      <c r="F98" s="54">
        <v>1</v>
      </c>
      <c r="G98" s="54">
        <v>2</v>
      </c>
      <c r="H98" s="54">
        <v>2</v>
      </c>
      <c r="I98" s="54">
        <v>2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</row>
    <row r="99" spans="2:63" s="4" customFormat="1" ht="15" customHeight="1" thickBot="1">
      <c r="B99" s="40" t="s">
        <v>4</v>
      </c>
      <c r="C99" s="51"/>
      <c r="D99" s="55">
        <v>2</v>
      </c>
      <c r="E99" s="55">
        <v>0</v>
      </c>
      <c r="F99" s="55">
        <v>1</v>
      </c>
      <c r="G99" s="55">
        <v>0</v>
      </c>
      <c r="H99" s="55">
        <v>2</v>
      </c>
      <c r="I99" s="55">
        <v>1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</row>
    <row r="100" spans="2:63" s="4" customFormat="1" ht="13.2">
      <c r="B100" s="3"/>
      <c r="C100" s="3"/>
      <c r="D100" s="3"/>
      <c r="E100" s="3"/>
      <c r="F100" s="3"/>
      <c r="G100" s="3"/>
      <c r="H100" s="3"/>
      <c r="I100" s="35">
        <v>1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</row>
    <row r="102" spans="2:63" ht="17.399999999999999">
      <c r="B102" s="176" t="s">
        <v>33</v>
      </c>
      <c r="C102" s="176"/>
      <c r="D102" s="176"/>
      <c r="E102" s="176"/>
      <c r="F102" s="176"/>
    </row>
    <row r="103" spans="2:63" ht="18.75" customHeight="1"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63">
        <v>12.33</v>
      </c>
      <c r="D104" s="44" t="s">
        <v>34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57">
        <v>22.28</v>
      </c>
      <c r="D105" s="44" t="s">
        <v>35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</sheetData>
  <mergeCells count="16">
    <mergeCell ref="L55:M55"/>
    <mergeCell ref="B102:F102"/>
    <mergeCell ref="B89:F89"/>
    <mergeCell ref="B12:D12"/>
    <mergeCell ref="E12:G12"/>
    <mergeCell ref="B55:C55"/>
    <mergeCell ref="D55:E55"/>
    <mergeCell ref="F55:G55"/>
    <mergeCell ref="J55:K55"/>
    <mergeCell ref="I12:J12"/>
    <mergeCell ref="A53:I53"/>
    <mergeCell ref="A2:I2"/>
    <mergeCell ref="A3:I3"/>
    <mergeCell ref="A10:I10"/>
    <mergeCell ref="A11:G11"/>
    <mergeCell ref="H55:I55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K106"/>
  <sheetViews>
    <sheetView showGridLines="0" zoomScaleNormal="100" zoomScaleSheetLayoutView="100" workbookViewId="0">
      <selection activeCell="J103" sqref="J10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37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52" width="5.125" style="5" customWidth="1"/>
    <col min="53" max="55" width="5.125" style="3" customWidth="1"/>
    <col min="56" max="16384" width="11.375" style="3"/>
  </cols>
  <sheetData>
    <row r="1" spans="1:52" ht="15" customHeight="1">
      <c r="F1" s="4"/>
    </row>
    <row r="2" spans="1:52" ht="22.8">
      <c r="A2" s="165" t="s">
        <v>38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5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52" ht="6.75" customHeight="1">
      <c r="F4" s="4"/>
    </row>
    <row r="5" spans="1:52" ht="13.8" thickBot="1">
      <c r="F5" s="4"/>
    </row>
    <row r="6" spans="1:52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63"/>
      <c r="J6" s="163"/>
      <c r="K6" s="10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s="1" customFormat="1" ht="14.4" thickBot="1">
      <c r="A7" s="9" t="s">
        <v>15</v>
      </c>
      <c r="B7" s="10">
        <v>0.96</v>
      </c>
      <c r="C7" s="10">
        <v>0.72960000000000003</v>
      </c>
      <c r="D7" s="10">
        <v>0.82</v>
      </c>
      <c r="E7" s="10">
        <v>0.71850000000000003</v>
      </c>
      <c r="F7" s="10">
        <v>0.71899999999999997</v>
      </c>
      <c r="G7" s="194">
        <v>0.89</v>
      </c>
      <c r="H7" s="195">
        <v>0.78</v>
      </c>
      <c r="I7" s="191"/>
      <c r="J7" s="191"/>
      <c r="K7" s="19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15" customHeight="1">
      <c r="D8" s="12"/>
    </row>
    <row r="9" spans="1:52" ht="15" customHeight="1"/>
    <row r="10" spans="1:5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5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5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2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2" ht="13.8">
      <c r="A14" s="84">
        <v>2018</v>
      </c>
      <c r="B14" s="70">
        <v>0.6</v>
      </c>
      <c r="C14" s="23">
        <v>0.91830000000000001</v>
      </c>
      <c r="D14" s="102">
        <v>-6.6000000000000003E-2</v>
      </c>
      <c r="E14" s="70">
        <v>0.6</v>
      </c>
      <c r="F14" s="23">
        <v>0.92249999999999999</v>
      </c>
      <c r="G14" s="102">
        <v>-0.03</v>
      </c>
      <c r="H14" s="122" t="s">
        <v>28</v>
      </c>
      <c r="I14" s="105">
        <v>0.75929999999999997</v>
      </c>
      <c r="J14" s="105">
        <v>0.71540000000000004</v>
      </c>
      <c r="T14" s="31"/>
      <c r="U14" s="32"/>
      <c r="X14" s="31"/>
      <c r="Y14" s="32"/>
    </row>
    <row r="15" spans="1:52" s="98" customFormat="1" ht="13.8">
      <c r="A15" s="84">
        <v>2019</v>
      </c>
      <c r="B15" s="69">
        <v>0.6</v>
      </c>
      <c r="C15" s="59">
        <v>0.94450000000000001</v>
      </c>
      <c r="D15" s="60">
        <f t="shared" ref="D15:D18" si="0">(C15-C14)/C14</f>
        <v>2.8530981160840685E-2</v>
      </c>
      <c r="E15" s="69">
        <v>0.6</v>
      </c>
      <c r="F15" s="59">
        <v>0.93530000000000002</v>
      </c>
      <c r="G15" s="60">
        <f t="shared" ref="G15:G18" si="1">(F15-F14)/F14</f>
        <v>1.387533875338757E-2</v>
      </c>
      <c r="H15" s="122" t="s">
        <v>28</v>
      </c>
      <c r="I15" s="91">
        <v>0.73650000000000004</v>
      </c>
      <c r="J15" s="91">
        <v>0.69230000000000003</v>
      </c>
      <c r="K15" s="32"/>
      <c r="L15" s="32"/>
      <c r="M15" s="32"/>
      <c r="N15" s="32"/>
      <c r="O15" s="32"/>
      <c r="P15" s="32"/>
      <c r="Q15" s="32"/>
      <c r="R15" s="32"/>
      <c r="S15" s="32"/>
      <c r="T15" s="31"/>
      <c r="U15" s="32"/>
      <c r="V15" s="32"/>
      <c r="W15" s="32"/>
      <c r="X15" s="31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s="98" customFormat="1" ht="13.8">
      <c r="A16" s="84">
        <v>2020</v>
      </c>
      <c r="B16" s="69">
        <v>0.6</v>
      </c>
      <c r="C16" s="59">
        <v>0.92800000000000005</v>
      </c>
      <c r="D16" s="60">
        <f t="shared" si="0"/>
        <v>-1.7469560614081482E-2</v>
      </c>
      <c r="E16" s="69">
        <v>0.6</v>
      </c>
      <c r="F16" s="59">
        <v>0.90700000000000003</v>
      </c>
      <c r="G16" s="60">
        <f t="shared" si="1"/>
        <v>-3.0257671335400398E-2</v>
      </c>
      <c r="H16" s="122" t="s">
        <v>28</v>
      </c>
      <c r="I16" s="91">
        <v>0.73740000000000006</v>
      </c>
      <c r="J16" s="91">
        <v>0.70799999999999996</v>
      </c>
      <c r="K16" s="32"/>
      <c r="L16" s="32"/>
      <c r="M16" s="32"/>
      <c r="N16" s="32"/>
      <c r="O16" s="32"/>
      <c r="P16" s="32"/>
      <c r="Q16" s="32"/>
      <c r="R16" s="32"/>
      <c r="S16" s="32"/>
      <c r="T16" s="31"/>
      <c r="U16" s="32"/>
      <c r="V16" s="32"/>
      <c r="W16" s="32"/>
      <c r="X16" s="31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 s="98" customFormat="1" ht="14.4" thickBot="1">
      <c r="A17" s="84">
        <v>2021</v>
      </c>
      <c r="B17" s="152">
        <v>0.6</v>
      </c>
      <c r="C17" s="100">
        <v>0.86509999999999998</v>
      </c>
      <c r="D17" s="101">
        <f t="shared" si="0"/>
        <v>-6.7780172413793166E-2</v>
      </c>
      <c r="E17" s="152">
        <v>0.6</v>
      </c>
      <c r="F17" s="100">
        <v>0.87509999999999999</v>
      </c>
      <c r="G17" s="101">
        <f t="shared" si="1"/>
        <v>-3.5170893054024301E-2</v>
      </c>
      <c r="H17" s="122" t="s">
        <v>28</v>
      </c>
      <c r="I17" s="91">
        <v>0.48699999999999999</v>
      </c>
      <c r="J17" s="91">
        <v>0.46700000000000003</v>
      </c>
      <c r="K17" s="32"/>
      <c r="L17" s="32"/>
      <c r="M17" s="32"/>
      <c r="N17" s="32"/>
      <c r="O17" s="32"/>
      <c r="P17" s="32"/>
      <c r="Q17" s="32"/>
      <c r="R17" s="32"/>
      <c r="S17" s="32"/>
      <c r="T17" s="31"/>
      <c r="U17" s="32"/>
      <c r="V17" s="32"/>
      <c r="W17" s="32"/>
      <c r="X17" s="31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</row>
    <row r="18" spans="1:52" ht="14.4" thickBot="1">
      <c r="A18" s="84">
        <v>2022</v>
      </c>
      <c r="B18" s="152">
        <v>0.6</v>
      </c>
      <c r="C18" s="100">
        <v>0.94320000000000004</v>
      </c>
      <c r="D18" s="101">
        <f t="shared" si="0"/>
        <v>9.0278580510923662E-2</v>
      </c>
      <c r="E18" s="152">
        <v>0.6</v>
      </c>
      <c r="F18" s="100">
        <v>0.92920000000000003</v>
      </c>
      <c r="G18" s="101">
        <f t="shared" si="1"/>
        <v>6.1821506113587062E-2</v>
      </c>
      <c r="H18" s="122" t="s">
        <v>28</v>
      </c>
      <c r="I18" s="91">
        <v>0.50949999999999995</v>
      </c>
      <c r="J18" s="91">
        <v>0.51470000000000005</v>
      </c>
      <c r="T18" s="34"/>
      <c r="X18" s="34"/>
    </row>
    <row r="19" spans="1:52" ht="14.4" thickBot="1">
      <c r="A19" s="84">
        <v>2023</v>
      </c>
      <c r="B19" s="152">
        <v>0.6</v>
      </c>
      <c r="C19" s="100">
        <v>0.88900000000000001</v>
      </c>
      <c r="D19" s="101">
        <f t="shared" ref="D19" si="2">(C19-C18)/C18</f>
        <v>-5.7463952502120469E-2</v>
      </c>
      <c r="E19" s="152">
        <v>0.6</v>
      </c>
      <c r="F19" s="100">
        <v>0.84919999999999995</v>
      </c>
      <c r="G19" s="101">
        <f t="shared" ref="G19" si="3">(F19-F18)/F18</f>
        <v>-8.6095566078347036E-2</v>
      </c>
      <c r="H19" s="122" t="s">
        <v>28</v>
      </c>
      <c r="I19" s="164">
        <v>0.4698</v>
      </c>
      <c r="J19" s="164">
        <v>0.45379999999999998</v>
      </c>
      <c r="K19" s="158"/>
      <c r="T19" s="34"/>
      <c r="X19" s="34"/>
    </row>
    <row r="20" spans="1:52" ht="14.4" thickBot="1">
      <c r="A20" s="83">
        <v>2024</v>
      </c>
      <c r="B20" s="123">
        <v>0.6</v>
      </c>
      <c r="C20" s="124">
        <v>0.87309999999999999</v>
      </c>
      <c r="D20" s="125">
        <f t="shared" ref="D20" si="4">(C20-C19)/C19</f>
        <v>-1.7885264341957283E-2</v>
      </c>
      <c r="E20" s="123">
        <v>0.6</v>
      </c>
      <c r="F20" s="124">
        <v>0.87109999999999999</v>
      </c>
      <c r="G20" s="125">
        <f t="shared" ref="G20" si="5">(F20-F19)/F19</f>
        <v>2.5788977861516758E-2</v>
      </c>
      <c r="H20" s="126" t="s">
        <v>28</v>
      </c>
      <c r="I20" s="155">
        <v>0.45800000000000002</v>
      </c>
      <c r="J20" s="155">
        <v>0.42049999999999998</v>
      </c>
      <c r="T20" s="31"/>
      <c r="U20" s="32"/>
      <c r="X20" s="31"/>
      <c r="Y20" s="32"/>
    </row>
    <row r="21" spans="1:52">
      <c r="T21" s="31"/>
      <c r="U21" s="32"/>
      <c r="X21" s="31"/>
      <c r="Y21" s="32"/>
    </row>
    <row r="22" spans="1:52">
      <c r="T22" s="31"/>
      <c r="U22" s="32"/>
      <c r="X22" s="31"/>
      <c r="Y22" s="32"/>
    </row>
    <row r="23" spans="1:52">
      <c r="T23" s="31"/>
      <c r="U23" s="32"/>
      <c r="X23" s="31"/>
      <c r="Y23" s="32"/>
    </row>
    <row r="24" spans="1:52">
      <c r="T24" s="31"/>
      <c r="U24" s="32"/>
      <c r="X24" s="31"/>
      <c r="Y24" s="32"/>
    </row>
    <row r="25" spans="1:52">
      <c r="T25" s="31"/>
      <c r="U25" s="32"/>
      <c r="X25" s="31"/>
      <c r="Y25" s="32"/>
    </row>
    <row r="26" spans="1:52">
      <c r="L26" s="32"/>
      <c r="M26" s="32"/>
    </row>
    <row r="28" spans="1:52">
      <c r="W28" s="34"/>
    </row>
    <row r="29" spans="1:52">
      <c r="W29" s="34"/>
    </row>
    <row r="30" spans="1:52">
      <c r="W30" s="34"/>
    </row>
    <row r="31" spans="1:52">
      <c r="W31" s="34"/>
    </row>
    <row r="32" spans="1:52">
      <c r="W32" s="34"/>
    </row>
    <row r="33" spans="23:23">
      <c r="W33" s="34"/>
    </row>
    <row r="50" spans="1:42" ht="12" customHeight="1"/>
    <row r="51" spans="1:42" ht="12" customHeight="1"/>
    <row r="52" spans="1:42" ht="19.05" customHeight="1">
      <c r="A52" s="178" t="s">
        <v>24</v>
      </c>
      <c r="B52" s="178"/>
      <c r="C52" s="178"/>
      <c r="D52" s="178"/>
      <c r="E52" s="178"/>
      <c r="F52" s="178"/>
      <c r="G52" s="178"/>
      <c r="H52" s="169"/>
      <c r="I52" s="169"/>
    </row>
    <row r="53" spans="1:42" ht="12.6" thickBot="1"/>
    <row r="54" spans="1:42" s="4" customFormat="1" ht="14.1" customHeight="1" thickBot="1">
      <c r="B54" s="179">
        <v>2019</v>
      </c>
      <c r="C54" s="180"/>
      <c r="D54" s="179">
        <v>2020</v>
      </c>
      <c r="E54" s="180"/>
      <c r="F54" s="179">
        <v>2021</v>
      </c>
      <c r="G54" s="180"/>
      <c r="H54" s="179">
        <v>2022</v>
      </c>
      <c r="I54" s="180"/>
      <c r="J54" s="179">
        <v>2023</v>
      </c>
      <c r="K54" s="180"/>
      <c r="L54" s="179">
        <v>2024</v>
      </c>
      <c r="M54" s="180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</row>
    <row r="55" spans="1:42" s="4" customFormat="1" ht="13.8" thickBot="1">
      <c r="A55" s="86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6" t="s">
        <v>8</v>
      </c>
      <c r="M55" s="18" t="s">
        <v>9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</row>
    <row r="56" spans="1:42" s="4" customFormat="1" ht="13.2">
      <c r="A56" s="40" t="s">
        <v>0</v>
      </c>
      <c r="B56" s="37">
        <v>556.29999999999995</v>
      </c>
      <c r="C56" s="38">
        <f>B56/B66</f>
        <v>0.9444821731748726</v>
      </c>
      <c r="D56" s="37">
        <v>533.66000000000008</v>
      </c>
      <c r="E56" s="38">
        <f>D56/D66</f>
        <v>0.92810434782608686</v>
      </c>
      <c r="F56" s="37">
        <v>423.88000000000005</v>
      </c>
      <c r="G56" s="38">
        <f>F56/F66</f>
        <v>0.86506122448979594</v>
      </c>
      <c r="H56" s="37">
        <v>419.72</v>
      </c>
      <c r="I56" s="38">
        <f>H56/H66</f>
        <v>0.94319101123595517</v>
      </c>
      <c r="J56" s="37">
        <v>476.5</v>
      </c>
      <c r="K56" s="38">
        <v>0.88899253731343286</v>
      </c>
      <c r="L56" s="37">
        <v>494.20000000000005</v>
      </c>
      <c r="M56" s="38">
        <v>0.87314487632508841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</row>
    <row r="57" spans="1:42" s="4" customFormat="1" ht="13.2">
      <c r="A57" s="40" t="s">
        <v>21</v>
      </c>
      <c r="B57" s="41">
        <v>8.6999999999999993</v>
      </c>
      <c r="C57" s="42">
        <f>B57/B66</f>
        <v>1.4770797962648555E-2</v>
      </c>
      <c r="D57" s="41">
        <v>13.339999999999998</v>
      </c>
      <c r="E57" s="42">
        <f>D57/D66</f>
        <v>2.3199999999999991E-2</v>
      </c>
      <c r="F57" s="41">
        <v>8.1199999999999992</v>
      </c>
      <c r="G57" s="42">
        <f>F57/F66</f>
        <v>1.6571428571428567E-2</v>
      </c>
      <c r="H57" s="41">
        <v>9.2799999999999994</v>
      </c>
      <c r="I57" s="42">
        <f>H57/H66</f>
        <v>2.0853932584269663E-2</v>
      </c>
      <c r="J57" s="41">
        <v>29.5</v>
      </c>
      <c r="K57" s="42">
        <v>5.503731343283582E-2</v>
      </c>
      <c r="L57" s="41">
        <v>15.8</v>
      </c>
      <c r="M57" s="42">
        <v>2.7915194346289755E-2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</row>
    <row r="58" spans="1:42" s="4" customFormat="1" ht="13.2">
      <c r="A58" s="40" t="s">
        <v>3</v>
      </c>
      <c r="B58" s="41">
        <v>0</v>
      </c>
      <c r="C58" s="42">
        <f>B58/B66</f>
        <v>0</v>
      </c>
      <c r="D58" s="41">
        <v>1</v>
      </c>
      <c r="E58" s="42">
        <f>D58/D66</f>
        <v>1.7391304347826083E-3</v>
      </c>
      <c r="F58" s="41">
        <v>1</v>
      </c>
      <c r="G58" s="42">
        <f>F58/F66</f>
        <v>2.040816326530612E-3</v>
      </c>
      <c r="H58" s="41">
        <v>0</v>
      </c>
      <c r="I58" s="42">
        <f>H58/H66</f>
        <v>0</v>
      </c>
      <c r="J58" s="41">
        <v>0</v>
      </c>
      <c r="K58" s="42">
        <v>0</v>
      </c>
      <c r="L58" s="41">
        <v>0</v>
      </c>
      <c r="M58" s="42">
        <v>0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</row>
    <row r="59" spans="1:42" s="4" customFormat="1" ht="13.2">
      <c r="A59" s="40" t="s">
        <v>1</v>
      </c>
      <c r="B59" s="41">
        <v>5</v>
      </c>
      <c r="C59" s="42">
        <f>B59/B66</f>
        <v>8.4889643463497456E-3</v>
      </c>
      <c r="D59" s="41">
        <v>10</v>
      </c>
      <c r="E59" s="42">
        <f>D59/D66</f>
        <v>1.7391304347826084E-2</v>
      </c>
      <c r="F59" s="41">
        <v>0</v>
      </c>
      <c r="G59" s="42">
        <f>F59/F66</f>
        <v>0</v>
      </c>
      <c r="H59" s="41">
        <v>5</v>
      </c>
      <c r="I59" s="42">
        <f>H59/H66</f>
        <v>1.1235955056179775E-2</v>
      </c>
      <c r="J59" s="41">
        <v>5</v>
      </c>
      <c r="K59" s="42">
        <v>9.3283582089552231E-3</v>
      </c>
      <c r="L59" s="41">
        <v>2</v>
      </c>
      <c r="M59" s="42">
        <v>3.5335689045936395E-3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</row>
    <row r="60" spans="1:42" s="4" customFormat="1" ht="13.2">
      <c r="A60" s="40" t="s">
        <v>2</v>
      </c>
      <c r="B60" s="41">
        <v>15</v>
      </c>
      <c r="C60" s="42">
        <f>B60/B66</f>
        <v>2.5466893039049237E-2</v>
      </c>
      <c r="D60" s="41">
        <v>15</v>
      </c>
      <c r="E60" s="42">
        <f>D60/D66</f>
        <v>2.6086956521739126E-2</v>
      </c>
      <c r="F60" s="41">
        <v>3</v>
      </c>
      <c r="G60" s="42">
        <f>F60/F66</f>
        <v>6.1224489795918364E-3</v>
      </c>
      <c r="H60" s="41">
        <v>0</v>
      </c>
      <c r="I60" s="42">
        <f>H60/H66</f>
        <v>0</v>
      </c>
      <c r="J60" s="41">
        <v>6</v>
      </c>
      <c r="K60" s="42">
        <v>1.1194029850746268E-2</v>
      </c>
      <c r="L60" s="41">
        <v>19</v>
      </c>
      <c r="M60" s="42">
        <v>3.3568904593639579E-2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</row>
    <row r="61" spans="1:42" s="4" customFormat="1" ht="12.75" customHeight="1">
      <c r="A61" s="43" t="s">
        <v>16</v>
      </c>
      <c r="B61" s="41">
        <v>1</v>
      </c>
      <c r="C61" s="42">
        <f>B61/B66</f>
        <v>1.697792869269949E-3</v>
      </c>
      <c r="D61" s="41">
        <v>0</v>
      </c>
      <c r="E61" s="42">
        <f>D61/D66</f>
        <v>0</v>
      </c>
      <c r="F61" s="41">
        <v>2</v>
      </c>
      <c r="G61" s="42">
        <f>F61/F66</f>
        <v>4.081632653061224E-3</v>
      </c>
      <c r="H61" s="41">
        <v>0</v>
      </c>
      <c r="I61" s="42">
        <f>H61/H66</f>
        <v>0</v>
      </c>
      <c r="J61" s="41">
        <v>0</v>
      </c>
      <c r="K61" s="42">
        <v>0</v>
      </c>
      <c r="L61" s="41">
        <v>5</v>
      </c>
      <c r="M61" s="42">
        <v>8.8339222614840993E-3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</row>
    <row r="62" spans="1:42" s="4" customFormat="1" ht="13.2">
      <c r="A62" s="40" t="s">
        <v>31</v>
      </c>
      <c r="B62" s="41">
        <v>0</v>
      </c>
      <c r="C62" s="42">
        <f>B62/B66</f>
        <v>0</v>
      </c>
      <c r="D62" s="41">
        <v>0</v>
      </c>
      <c r="E62" s="42">
        <f>D62/D66</f>
        <v>0</v>
      </c>
      <c r="F62" s="41">
        <v>0</v>
      </c>
      <c r="G62" s="42">
        <f>F62/F66</f>
        <v>0</v>
      </c>
      <c r="H62" s="41">
        <v>0</v>
      </c>
      <c r="I62" s="42">
        <f>H62/H66</f>
        <v>0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</row>
    <row r="63" spans="1:42" s="4" customFormat="1" ht="13.2">
      <c r="A63" s="40" t="s">
        <v>30</v>
      </c>
      <c r="B63" s="41">
        <v>1</v>
      </c>
      <c r="C63" s="42">
        <f>B63/B66</f>
        <v>1.697792869269949E-3</v>
      </c>
      <c r="D63" s="41">
        <v>2</v>
      </c>
      <c r="E63" s="42">
        <f>D63/D66</f>
        <v>3.4782608695652167E-3</v>
      </c>
      <c r="F63" s="41">
        <v>52</v>
      </c>
      <c r="G63" s="42">
        <f>F63/F66</f>
        <v>0.10612244897959182</v>
      </c>
      <c r="H63" s="41">
        <v>11</v>
      </c>
      <c r="I63" s="42">
        <f>H63/H66</f>
        <v>2.4719101123595506E-2</v>
      </c>
      <c r="J63" s="41">
        <v>19</v>
      </c>
      <c r="K63" s="42">
        <v>3.5447761194029849E-2</v>
      </c>
      <c r="L63" s="41">
        <v>30</v>
      </c>
      <c r="M63" s="42">
        <v>5.3003533568904596E-2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</row>
    <row r="64" spans="1:42" s="4" customFormat="1" ht="13.2">
      <c r="A64" s="40" t="s">
        <v>5</v>
      </c>
      <c r="B64" s="41">
        <v>2</v>
      </c>
      <c r="C64" s="42">
        <f>B64/B66</f>
        <v>3.3955857385398981E-3</v>
      </c>
      <c r="D64" s="41">
        <v>0</v>
      </c>
      <c r="E64" s="42">
        <f>D64/D66</f>
        <v>0</v>
      </c>
      <c r="F64" s="41">
        <v>0</v>
      </c>
      <c r="G64" s="42">
        <f>F64/F66</f>
        <v>0</v>
      </c>
      <c r="H64" s="41">
        <v>0</v>
      </c>
      <c r="I64" s="42">
        <f>H64/H66</f>
        <v>0</v>
      </c>
      <c r="J64" s="41">
        <v>0</v>
      </c>
      <c r="K64" s="42">
        <v>0</v>
      </c>
      <c r="L64" s="41">
        <v>0</v>
      </c>
      <c r="M64" s="42">
        <v>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</row>
    <row r="65" spans="1:52" s="4" customFormat="1" ht="13.2">
      <c r="A65" s="40" t="s">
        <v>4</v>
      </c>
      <c r="B65" s="41">
        <v>0</v>
      </c>
      <c r="C65" s="42">
        <f>B65/B66</f>
        <v>0</v>
      </c>
      <c r="D65" s="41">
        <v>0</v>
      </c>
      <c r="E65" s="42">
        <f>D65/D66</f>
        <v>0</v>
      </c>
      <c r="F65" s="41">
        <v>0</v>
      </c>
      <c r="G65" s="42">
        <f>F65/F66</f>
        <v>0</v>
      </c>
      <c r="H65" s="41">
        <v>0</v>
      </c>
      <c r="I65" s="42">
        <f>H65/H66</f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</row>
    <row r="66" spans="1:52" s="4" customFormat="1" ht="13.8" thickBot="1">
      <c r="A66" s="40" t="s">
        <v>6</v>
      </c>
      <c r="B66" s="87">
        <f t="shared" ref="B66:E66" si="6">SUM(B56:B65)</f>
        <v>589</v>
      </c>
      <c r="C66" s="88">
        <f t="shared" si="6"/>
        <v>1</v>
      </c>
      <c r="D66" s="87">
        <f t="shared" si="6"/>
        <v>575.00000000000011</v>
      </c>
      <c r="E66" s="88">
        <f t="shared" si="6"/>
        <v>0.99999999999999989</v>
      </c>
      <c r="F66" s="87">
        <f t="shared" ref="F66:G66" si="7">SUM(F56:F65)</f>
        <v>490.00000000000006</v>
      </c>
      <c r="G66" s="88">
        <f t="shared" si="7"/>
        <v>1</v>
      </c>
      <c r="H66" s="87">
        <f t="shared" ref="H66:I66" si="8">SUM(H56:H65)</f>
        <v>445</v>
      </c>
      <c r="I66" s="88">
        <f t="shared" si="8"/>
        <v>1.0000000000000002</v>
      </c>
      <c r="J66" s="87">
        <v>536</v>
      </c>
      <c r="K66" s="88">
        <v>1</v>
      </c>
      <c r="L66" s="87">
        <v>566</v>
      </c>
      <c r="M66" s="88">
        <v>1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</row>
    <row r="67" spans="1:52" s="4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</row>
    <row r="68" spans="1:5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</row>
    <row r="69" spans="1:5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</row>
    <row r="70" spans="1:5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</row>
    <row r="71" spans="1:5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</row>
    <row r="72" spans="1:5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</row>
    <row r="89" spans="1:49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49" ht="12.6" thickBot="1"/>
    <row r="91" spans="1:49" s="4" customFormat="1" ht="13.8" thickBot="1">
      <c r="C91" s="3"/>
      <c r="D91" s="50">
        <v>2018</v>
      </c>
      <c r="E91" s="50">
        <v>2019</v>
      </c>
      <c r="F91" s="50">
        <v>2020</v>
      </c>
      <c r="G91" s="50">
        <v>2021</v>
      </c>
      <c r="H91" s="50">
        <v>2022</v>
      </c>
      <c r="I91" s="50">
        <v>2023</v>
      </c>
      <c r="J91" s="50">
        <v>2024</v>
      </c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</row>
    <row r="92" spans="1:49" s="4" customFormat="1" ht="13.2">
      <c r="B92" s="40" t="s">
        <v>21</v>
      </c>
      <c r="C92" s="51"/>
      <c r="D92" s="52">
        <v>17</v>
      </c>
      <c r="E92" s="73">
        <v>18</v>
      </c>
      <c r="F92" s="73">
        <v>19</v>
      </c>
      <c r="G92" s="73">
        <v>10</v>
      </c>
      <c r="H92" s="73">
        <v>6</v>
      </c>
      <c r="I92" s="73">
        <v>13</v>
      </c>
      <c r="J92" s="73">
        <v>11</v>
      </c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</row>
    <row r="93" spans="1:49" s="4" customFormat="1" ht="13.2">
      <c r="B93" s="40" t="s">
        <v>3</v>
      </c>
      <c r="C93" s="53"/>
      <c r="D93" s="129">
        <v>6</v>
      </c>
      <c r="E93" s="73">
        <v>8</v>
      </c>
      <c r="F93" s="73">
        <v>4</v>
      </c>
      <c r="G93" s="73">
        <v>2</v>
      </c>
      <c r="H93" s="73">
        <v>1</v>
      </c>
      <c r="I93" s="73">
        <v>2</v>
      </c>
      <c r="J93" s="73">
        <v>2</v>
      </c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</row>
    <row r="94" spans="1:49" s="4" customFormat="1" ht="13.2">
      <c r="B94" s="40" t="s">
        <v>54</v>
      </c>
      <c r="C94" s="53"/>
      <c r="D94" s="129">
        <v>8</v>
      </c>
      <c r="E94" s="73">
        <v>4</v>
      </c>
      <c r="F94" s="73">
        <v>6</v>
      </c>
      <c r="G94" s="73">
        <v>4</v>
      </c>
      <c r="H94" s="73">
        <v>4</v>
      </c>
      <c r="I94" s="73">
        <v>6</v>
      </c>
      <c r="J94" s="73">
        <v>5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</row>
    <row r="95" spans="1:49" s="4" customFormat="1" ht="13.2">
      <c r="B95" s="40" t="s">
        <v>2</v>
      </c>
      <c r="C95" s="53"/>
      <c r="D95" s="129">
        <v>27</v>
      </c>
      <c r="E95" s="73">
        <v>30</v>
      </c>
      <c r="F95" s="73">
        <v>21</v>
      </c>
      <c r="G95" s="73">
        <v>7</v>
      </c>
      <c r="H95" s="73">
        <v>7</v>
      </c>
      <c r="I95" s="73">
        <v>14</v>
      </c>
      <c r="J95" s="73">
        <v>18</v>
      </c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</row>
    <row r="96" spans="1:49" s="4" customFormat="1" ht="12.75" customHeight="1">
      <c r="B96" s="43" t="s">
        <v>16</v>
      </c>
      <c r="C96" s="53"/>
      <c r="D96" s="129">
        <v>36</v>
      </c>
      <c r="E96" s="73">
        <v>54</v>
      </c>
      <c r="F96" s="73">
        <v>46</v>
      </c>
      <c r="G96" s="73">
        <v>37</v>
      </c>
      <c r="H96" s="73">
        <v>33</v>
      </c>
      <c r="I96" s="73">
        <v>35</v>
      </c>
      <c r="J96" s="73">
        <v>39</v>
      </c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</row>
    <row r="97" spans="2:63" s="4" customFormat="1" ht="12.75" customHeight="1">
      <c r="B97" s="40" t="s">
        <v>30</v>
      </c>
      <c r="C97" s="53"/>
      <c r="D97" s="129">
        <v>30</v>
      </c>
      <c r="E97" s="73">
        <v>38</v>
      </c>
      <c r="F97" s="73">
        <v>39</v>
      </c>
      <c r="G97" s="73">
        <v>58</v>
      </c>
      <c r="H97" s="73">
        <v>50</v>
      </c>
      <c r="I97" s="73">
        <v>49</v>
      </c>
      <c r="J97" s="73">
        <v>67</v>
      </c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</row>
    <row r="98" spans="2:63" s="4" customFormat="1" ht="15" customHeight="1">
      <c r="B98" s="40" t="s">
        <v>5</v>
      </c>
      <c r="C98" s="53"/>
      <c r="D98" s="129">
        <v>8</v>
      </c>
      <c r="E98" s="73">
        <v>3</v>
      </c>
      <c r="F98" s="73">
        <v>10</v>
      </c>
      <c r="G98" s="73">
        <v>3</v>
      </c>
      <c r="H98" s="73">
        <v>2</v>
      </c>
      <c r="I98" s="73">
        <v>3</v>
      </c>
      <c r="J98" s="73">
        <v>4</v>
      </c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</row>
    <row r="99" spans="2:63" s="4" customFormat="1" ht="15" customHeight="1" thickBot="1">
      <c r="B99" s="40" t="s">
        <v>4</v>
      </c>
      <c r="C99" s="51"/>
      <c r="D99" s="130">
        <v>1</v>
      </c>
      <c r="E99" s="74">
        <v>1</v>
      </c>
      <c r="F99" s="74">
        <v>2</v>
      </c>
      <c r="G99" s="74">
        <v>2</v>
      </c>
      <c r="H99" s="74">
        <v>0</v>
      </c>
      <c r="I99" s="74">
        <v>1</v>
      </c>
      <c r="J99" s="74">
        <v>0</v>
      </c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</row>
    <row r="100" spans="2:63" s="4" customFormat="1" ht="13.2">
      <c r="B100" s="3"/>
      <c r="C100" s="3"/>
      <c r="D100" s="3"/>
      <c r="E100" s="3"/>
      <c r="F100" s="3"/>
      <c r="G100" s="3"/>
      <c r="H100" s="3"/>
      <c r="I100" s="35"/>
      <c r="J100" s="35">
        <v>0</v>
      </c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</row>
    <row r="102" spans="2:63" ht="17.399999999999999">
      <c r="B102" s="176" t="s">
        <v>33</v>
      </c>
      <c r="C102" s="176"/>
      <c r="D102" s="176"/>
      <c r="E102" s="176"/>
      <c r="F102" s="176"/>
    </row>
    <row r="103" spans="2:63" ht="18.75" customHeight="1"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156">
        <v>15.05</v>
      </c>
      <c r="D104" s="44" t="s">
        <v>34</v>
      </c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157">
        <v>25.63</v>
      </c>
      <c r="D105" s="44" t="s">
        <v>35</v>
      </c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</sheetData>
  <mergeCells count="16">
    <mergeCell ref="L54:M54"/>
    <mergeCell ref="B102:F102"/>
    <mergeCell ref="B89:F89"/>
    <mergeCell ref="J54:K54"/>
    <mergeCell ref="H54:I54"/>
    <mergeCell ref="A2:I2"/>
    <mergeCell ref="A3:I3"/>
    <mergeCell ref="A10:I10"/>
    <mergeCell ref="A11:G11"/>
    <mergeCell ref="B12:D12"/>
    <mergeCell ref="E12:G12"/>
    <mergeCell ref="I12:J12"/>
    <mergeCell ref="F54:G54"/>
    <mergeCell ref="D54:E54"/>
    <mergeCell ref="B54:C54"/>
    <mergeCell ref="A52:I52"/>
  </mergeCells>
  <phoneticPr fontId="3" type="noConversion"/>
  <pageMargins left="0.75" right="0.75" top="0.92" bottom="0.49" header="0.5" footer="0.4"/>
  <pageSetup scale="99" orientation="portrait" r:id="rId1"/>
  <headerFooter alignWithMargins="0"/>
  <rowBreaks count="1" manualBreakCount="1">
    <brk id="4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showGridLines="0" workbookViewId="0">
      <selection activeCell="L4" sqref="L4"/>
    </sheetView>
  </sheetViews>
  <sheetFormatPr defaultRowHeight="11.4"/>
  <cols>
    <col min="1" max="1" width="15.625" customWidth="1"/>
    <col min="2" max="2" width="10.125" customWidth="1"/>
    <col min="3" max="4" width="9.875" customWidth="1"/>
    <col min="5" max="5" width="10.375" customWidth="1"/>
    <col min="6" max="6" width="11" customWidth="1"/>
    <col min="7" max="7" width="10.625" customWidth="1"/>
    <col min="8" max="8" width="10.75" customWidth="1"/>
    <col min="9" max="9" width="10.375" customWidth="1"/>
    <col min="10" max="10" width="10.875" customWidth="1"/>
    <col min="11" max="11" width="11.375" customWidth="1"/>
    <col min="12" max="12" width="11.125" bestFit="1" customWidth="1"/>
  </cols>
  <sheetData>
    <row r="1" spans="1:25" ht="13.2">
      <c r="A1" s="131"/>
      <c r="B1" s="131"/>
      <c r="C1" s="131"/>
      <c r="D1" s="131"/>
      <c r="E1" s="131"/>
      <c r="F1" s="44"/>
      <c r="G1" s="131"/>
      <c r="H1" s="131"/>
      <c r="I1" s="131"/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5" ht="22.8">
      <c r="A2" s="184" t="s">
        <v>42</v>
      </c>
      <c r="B2" s="184"/>
      <c r="C2" s="184"/>
      <c r="D2" s="184"/>
      <c r="E2" s="184"/>
      <c r="F2" s="184"/>
      <c r="G2" s="184"/>
      <c r="H2" s="185"/>
      <c r="I2" s="185"/>
      <c r="J2" s="134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1:25" ht="22.8">
      <c r="A3" s="186" t="s">
        <v>20</v>
      </c>
      <c r="B3" s="186"/>
      <c r="C3" s="186"/>
      <c r="D3" s="186"/>
      <c r="E3" s="186"/>
      <c r="F3" s="186"/>
      <c r="G3" s="186"/>
      <c r="H3" s="185"/>
      <c r="I3" s="185"/>
      <c r="J3" s="134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5" ht="13.2">
      <c r="A4" s="131"/>
      <c r="B4" s="131"/>
      <c r="C4" s="131"/>
      <c r="D4" s="131"/>
      <c r="E4" s="131"/>
      <c r="F4" s="44"/>
      <c r="G4" s="131"/>
      <c r="H4" s="131"/>
      <c r="I4" s="131"/>
      <c r="J4" s="132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</row>
    <row r="5" spans="1:25" ht="13.8" thickBot="1">
      <c r="A5" s="131"/>
      <c r="B5" s="131"/>
      <c r="C5" s="131"/>
      <c r="D5" s="131"/>
      <c r="E5" s="131"/>
      <c r="F5" s="44"/>
      <c r="G5" s="131"/>
      <c r="H5" s="131"/>
      <c r="I5" s="131"/>
      <c r="J5" s="132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1:25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63"/>
      <c r="J6" s="163"/>
      <c r="K6" s="163"/>
      <c r="L6" s="106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</row>
    <row r="7" spans="1:25" ht="14.4" thickBot="1">
      <c r="A7" s="9" t="s">
        <v>15</v>
      </c>
      <c r="B7" s="10">
        <v>0.99</v>
      </c>
      <c r="C7" s="10">
        <v>0.83</v>
      </c>
      <c r="D7" s="10">
        <v>0.81</v>
      </c>
      <c r="E7" s="10">
        <v>0.79779999999999995</v>
      </c>
      <c r="F7" s="10">
        <v>1</v>
      </c>
      <c r="G7" s="194">
        <v>0.76</v>
      </c>
      <c r="H7" s="195">
        <v>0.75</v>
      </c>
      <c r="I7" s="191"/>
      <c r="J7" s="191"/>
      <c r="K7" s="191"/>
      <c r="L7" s="192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</row>
    <row r="8" spans="1:25" ht="13.2">
      <c r="A8" s="131"/>
      <c r="B8" s="12" t="s">
        <v>36</v>
      </c>
      <c r="C8" s="131"/>
      <c r="D8" s="131"/>
      <c r="E8" s="131"/>
      <c r="F8" s="131"/>
      <c r="G8" s="131"/>
      <c r="H8" s="131"/>
      <c r="I8" s="131"/>
      <c r="J8" s="132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</row>
    <row r="9" spans="1:25" ht="12">
      <c r="A9" s="131"/>
      <c r="B9" s="131"/>
      <c r="C9" s="131"/>
      <c r="D9" s="131"/>
      <c r="E9" s="131"/>
      <c r="F9" s="131"/>
      <c r="G9" s="131"/>
      <c r="H9" s="131"/>
      <c r="I9" s="131"/>
      <c r="J9" s="132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</row>
    <row r="10" spans="1:25" ht="17.399999999999999">
      <c r="A10" s="187" t="s">
        <v>26</v>
      </c>
      <c r="B10" s="187"/>
      <c r="C10" s="187"/>
      <c r="D10" s="187"/>
      <c r="E10" s="187"/>
      <c r="F10" s="187"/>
      <c r="G10" s="187"/>
      <c r="H10" s="183"/>
      <c r="I10" s="183"/>
      <c r="J10" s="132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1:25" ht="18" thickBot="1">
      <c r="A11" s="170"/>
      <c r="B11" s="170"/>
      <c r="C11" s="170"/>
      <c r="D11" s="170"/>
      <c r="E11" s="170"/>
      <c r="F11" s="170"/>
      <c r="G11" s="170"/>
      <c r="H11" s="119"/>
      <c r="I11" s="131"/>
      <c r="J11" s="132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spans="1:25" ht="14.4" thickBot="1">
      <c r="A12" s="135"/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85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14.4" thickBot="1">
      <c r="A13" s="120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35" t="s">
        <v>17</v>
      </c>
      <c r="J13" s="135" t="s">
        <v>18</v>
      </c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14.4" thickBot="1">
      <c r="A14" s="82">
        <v>2018</v>
      </c>
      <c r="B14" s="103">
        <v>0.6</v>
      </c>
      <c r="C14" s="104">
        <v>1</v>
      </c>
      <c r="D14" s="102">
        <v>2.4E-2</v>
      </c>
      <c r="E14" s="103">
        <v>0.6</v>
      </c>
      <c r="F14" s="104">
        <v>1</v>
      </c>
      <c r="G14" s="102">
        <v>1.7000000000000001E-2</v>
      </c>
      <c r="H14" s="25" t="s">
        <v>28</v>
      </c>
      <c r="I14" s="136">
        <v>0.75929999999999997</v>
      </c>
      <c r="J14" s="136">
        <v>0.71540000000000004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ht="14.4" thickBot="1">
      <c r="A15" s="82">
        <v>2019</v>
      </c>
      <c r="B15" s="110">
        <v>0.6</v>
      </c>
      <c r="C15" s="111">
        <v>0.93700000000000006</v>
      </c>
      <c r="D15" s="112">
        <f t="shared" ref="D15:D19" si="0">(C15-C14)/C14</f>
        <v>-6.2999999999999945E-2</v>
      </c>
      <c r="E15" s="113">
        <v>0.6</v>
      </c>
      <c r="F15" s="111">
        <v>0.9244</v>
      </c>
      <c r="G15" s="112">
        <f t="shared" ref="G15:G19" si="1">(F15-F14)/F14</f>
        <v>-7.5600000000000001E-2</v>
      </c>
      <c r="H15" s="25" t="s">
        <v>28</v>
      </c>
      <c r="I15" s="136">
        <v>0.73650000000000004</v>
      </c>
      <c r="J15" s="136">
        <v>0.69230000000000003</v>
      </c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5" ht="14.4" thickBot="1">
      <c r="A16" s="82">
        <v>2020</v>
      </c>
      <c r="B16" s="110">
        <v>0.6</v>
      </c>
      <c r="C16" s="111">
        <v>0.92800000000000005</v>
      </c>
      <c r="D16" s="112">
        <f t="shared" si="0"/>
        <v>-9.6051227321238067E-3</v>
      </c>
      <c r="E16" s="113">
        <v>0.6</v>
      </c>
      <c r="F16" s="111">
        <v>0.90700000000000003</v>
      </c>
      <c r="G16" s="112">
        <f t="shared" si="1"/>
        <v>-1.8823020337516195E-2</v>
      </c>
      <c r="H16" s="25" t="s">
        <v>28</v>
      </c>
      <c r="I16" s="136">
        <v>0.73740000000000006</v>
      </c>
      <c r="J16" s="136">
        <v>0.70799999999999996</v>
      </c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spans="1:23" ht="14.4" thickBot="1">
      <c r="A17" s="82">
        <v>2021</v>
      </c>
      <c r="B17" s="110">
        <v>0.6</v>
      </c>
      <c r="C17" s="111">
        <v>0.8105</v>
      </c>
      <c r="D17" s="112">
        <f t="shared" si="0"/>
        <v>-0.12661637931034486</v>
      </c>
      <c r="E17" s="113">
        <v>0.6</v>
      </c>
      <c r="F17" s="111">
        <v>0.84570000000000001</v>
      </c>
      <c r="G17" s="112">
        <f t="shared" si="1"/>
        <v>-6.758544652701215E-2</v>
      </c>
      <c r="H17" s="25" t="s">
        <v>28</v>
      </c>
      <c r="I17" s="136">
        <v>0.48699999999999999</v>
      </c>
      <c r="J17" s="136">
        <v>0.46700000000000003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</row>
    <row r="18" spans="1:23" s="160" customFormat="1" ht="14.4" thickBot="1">
      <c r="A18" s="82">
        <v>2022</v>
      </c>
      <c r="B18" s="110">
        <v>0.6</v>
      </c>
      <c r="C18" s="111">
        <v>0.83420000000000005</v>
      </c>
      <c r="D18" s="112">
        <f t="shared" si="0"/>
        <v>2.9241209130166632E-2</v>
      </c>
      <c r="E18" s="113">
        <v>0.6</v>
      </c>
      <c r="F18" s="111">
        <v>0.8498</v>
      </c>
      <c r="G18" s="112">
        <f t="shared" si="1"/>
        <v>4.8480548657916433E-3</v>
      </c>
      <c r="H18" s="25" t="s">
        <v>28</v>
      </c>
      <c r="I18" s="136">
        <v>0.50949999999999995</v>
      </c>
      <c r="J18" s="136">
        <v>0.51470000000000005</v>
      </c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</row>
    <row r="19" spans="1:23" s="160" customFormat="1" ht="14.4" thickBot="1">
      <c r="A19" s="82">
        <v>2023</v>
      </c>
      <c r="B19" s="110">
        <v>0.6</v>
      </c>
      <c r="C19" s="111">
        <v>0.85394999999999999</v>
      </c>
      <c r="D19" s="112">
        <f t="shared" si="0"/>
        <v>2.3675377607288339E-2</v>
      </c>
      <c r="E19" s="113">
        <v>0.6</v>
      </c>
      <c r="F19" s="111">
        <v>0.84284999999999999</v>
      </c>
      <c r="G19" s="112">
        <f t="shared" si="1"/>
        <v>-8.1783949164509432E-3</v>
      </c>
      <c r="H19" s="25" t="s">
        <v>28</v>
      </c>
      <c r="I19" s="196">
        <v>0.4698</v>
      </c>
      <c r="J19" s="196">
        <v>0.45379999999999998</v>
      </c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</row>
    <row r="20" spans="1:23" ht="14.4" thickBot="1">
      <c r="A20" s="81">
        <v>2024</v>
      </c>
      <c r="B20" s="94">
        <v>0.6</v>
      </c>
      <c r="C20" s="95">
        <v>0.87480000000000002</v>
      </c>
      <c r="D20" s="96">
        <f t="shared" ref="D20" si="2">(C20-C19)/C19</f>
        <v>2.4415949411558096E-2</v>
      </c>
      <c r="E20" s="97">
        <v>0.6</v>
      </c>
      <c r="F20" s="95">
        <v>0.82979999999999998</v>
      </c>
      <c r="G20" s="96">
        <f t="shared" ref="G20" si="3">(F20-F19)/F19</f>
        <v>-1.5483182060864929E-2</v>
      </c>
      <c r="H20" s="27" t="s">
        <v>28</v>
      </c>
      <c r="I20" s="161">
        <v>0.45800000000000002</v>
      </c>
      <c r="J20" s="161">
        <v>0.42049999999999998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</row>
    <row r="21" spans="1:23" ht="12">
      <c r="A21" s="131"/>
      <c r="B21" s="131"/>
      <c r="C21" s="131"/>
      <c r="D21" s="131"/>
      <c r="E21" s="131"/>
      <c r="F21" s="131"/>
      <c r="G21" s="131"/>
      <c r="H21" s="131"/>
      <c r="I21" s="131"/>
      <c r="J21" s="132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</row>
    <row r="22" spans="1:23" ht="12">
      <c r="A22" s="131"/>
      <c r="B22" s="131"/>
      <c r="C22" s="131"/>
      <c r="D22" s="131"/>
      <c r="E22" s="131"/>
      <c r="F22" s="131"/>
      <c r="G22" s="131"/>
      <c r="H22" s="131"/>
      <c r="I22" s="131"/>
      <c r="J22" s="132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</row>
    <row r="23" spans="1:23" ht="12">
      <c r="A23" s="131"/>
      <c r="B23" s="131"/>
      <c r="C23" s="131"/>
      <c r="D23" s="131"/>
      <c r="E23" s="131"/>
      <c r="F23" s="131"/>
      <c r="G23" s="131"/>
      <c r="H23" s="131"/>
      <c r="I23" s="131"/>
      <c r="J23" s="132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</row>
    <row r="24" spans="1:23" ht="12">
      <c r="A24" s="131"/>
      <c r="B24" s="131"/>
      <c r="C24" s="131"/>
      <c r="D24" s="131"/>
      <c r="E24" s="131"/>
      <c r="F24" s="131"/>
      <c r="G24" s="131"/>
      <c r="H24" s="131"/>
      <c r="I24" s="131"/>
      <c r="J24" s="132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</row>
    <row r="25" spans="1:23" ht="12">
      <c r="A25" s="131"/>
      <c r="B25" s="131"/>
      <c r="C25" s="131"/>
      <c r="D25" s="131"/>
      <c r="E25" s="131"/>
      <c r="F25" s="131"/>
      <c r="G25" s="131"/>
      <c r="H25" s="131"/>
      <c r="I25" s="131"/>
      <c r="J25" s="13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spans="1:23" ht="12">
      <c r="A26" s="131"/>
      <c r="B26" s="131"/>
      <c r="C26" s="131"/>
      <c r="D26" s="131"/>
      <c r="E26" s="131"/>
      <c r="F26" s="131"/>
      <c r="G26" s="131"/>
      <c r="H26" s="131"/>
      <c r="I26" s="131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</row>
    <row r="27" spans="1:23" ht="12">
      <c r="A27" s="131"/>
      <c r="B27" s="131"/>
      <c r="C27" s="131"/>
      <c r="D27" s="131"/>
      <c r="E27" s="131"/>
      <c r="F27" s="131"/>
      <c r="G27" s="131"/>
      <c r="H27" s="131"/>
      <c r="I27" s="131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</row>
    <row r="28" spans="1:23" ht="12">
      <c r="A28" s="131"/>
      <c r="B28" s="131"/>
      <c r="C28" s="131"/>
      <c r="D28" s="131"/>
      <c r="E28" s="131"/>
      <c r="F28" s="131"/>
      <c r="G28" s="131"/>
      <c r="H28" s="131"/>
      <c r="I28" s="131"/>
      <c r="J28" s="132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</row>
    <row r="29" spans="1:23" ht="12">
      <c r="A29" s="131"/>
      <c r="B29" s="131"/>
      <c r="C29" s="131"/>
      <c r="D29" s="131"/>
      <c r="E29" s="131"/>
      <c r="F29" s="131"/>
      <c r="G29" s="131"/>
      <c r="H29" s="131"/>
      <c r="I29" s="131"/>
      <c r="J29" s="132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  <row r="30" spans="1:23" ht="12">
      <c r="A30" s="131"/>
      <c r="B30" s="131"/>
      <c r="C30" s="131"/>
      <c r="D30" s="131"/>
      <c r="E30" s="131"/>
      <c r="F30" s="131"/>
      <c r="G30" s="131"/>
      <c r="H30" s="131"/>
      <c r="I30" s="131"/>
      <c r="J30" s="132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</row>
    <row r="31" spans="1:23" ht="12">
      <c r="A31" s="131"/>
      <c r="B31" s="131"/>
      <c r="C31" s="131"/>
      <c r="D31" s="131"/>
      <c r="E31" s="131"/>
      <c r="F31" s="131"/>
      <c r="G31" s="131"/>
      <c r="H31" s="131"/>
      <c r="I31" s="131"/>
      <c r="J31" s="132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</row>
    <row r="32" spans="1:23" ht="12">
      <c r="A32" s="131"/>
      <c r="B32" s="131"/>
      <c r="C32" s="131"/>
      <c r="D32" s="131"/>
      <c r="E32" s="131"/>
      <c r="F32" s="131"/>
      <c r="G32" s="131"/>
      <c r="H32" s="131"/>
      <c r="I32" s="131"/>
      <c r="J32" s="132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</row>
    <row r="33" spans="1:23" ht="12">
      <c r="A33" s="131"/>
      <c r="B33" s="131"/>
      <c r="C33" s="131"/>
      <c r="D33" s="131"/>
      <c r="E33" s="131"/>
      <c r="F33" s="131"/>
      <c r="G33" s="131"/>
      <c r="H33" s="131"/>
      <c r="I33" s="131"/>
      <c r="J33" s="132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</row>
    <row r="34" spans="1:23" ht="12">
      <c r="A34" s="131"/>
      <c r="B34" s="131"/>
      <c r="C34" s="131"/>
      <c r="D34" s="131"/>
      <c r="E34" s="131"/>
      <c r="F34" s="131"/>
      <c r="G34" s="131"/>
      <c r="H34" s="131"/>
      <c r="I34" s="131"/>
      <c r="J34" s="132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</row>
    <row r="35" spans="1:23" ht="12">
      <c r="A35" s="131"/>
      <c r="B35" s="131"/>
      <c r="C35" s="131"/>
      <c r="D35" s="131"/>
      <c r="E35" s="131"/>
      <c r="F35" s="131"/>
      <c r="G35" s="131"/>
      <c r="H35" s="131"/>
      <c r="I35" s="131"/>
      <c r="J35" s="132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</row>
    <row r="36" spans="1:23" ht="12">
      <c r="A36" s="131"/>
      <c r="B36" s="131"/>
      <c r="C36" s="131"/>
      <c r="D36" s="131"/>
      <c r="E36" s="131"/>
      <c r="F36" s="131"/>
      <c r="G36" s="131"/>
      <c r="H36" s="131"/>
      <c r="I36" s="131"/>
      <c r="J36" s="132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</row>
    <row r="37" spans="1:23" ht="12">
      <c r="A37" s="131"/>
      <c r="B37" s="131"/>
      <c r="C37" s="131"/>
      <c r="D37" s="131"/>
      <c r="E37" s="131"/>
      <c r="F37" s="131"/>
      <c r="G37" s="131"/>
      <c r="H37" s="131"/>
      <c r="I37" s="131"/>
      <c r="J37" s="132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</row>
    <row r="38" spans="1:23" ht="12">
      <c r="A38" s="131"/>
      <c r="B38" s="131"/>
      <c r="C38" s="131"/>
      <c r="D38" s="131"/>
      <c r="E38" s="131"/>
      <c r="F38" s="131"/>
      <c r="G38" s="131"/>
      <c r="H38" s="131"/>
      <c r="I38" s="131"/>
      <c r="J38" s="132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</row>
    <row r="39" spans="1:23" ht="12">
      <c r="A39" s="131"/>
      <c r="B39" s="131"/>
      <c r="C39" s="131"/>
      <c r="D39" s="131"/>
      <c r="E39" s="131"/>
      <c r="F39" s="131"/>
      <c r="G39" s="131"/>
      <c r="H39" s="131"/>
      <c r="I39" s="131"/>
      <c r="J39" s="132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</row>
    <row r="40" spans="1:23" ht="12">
      <c r="A40" s="131"/>
      <c r="B40" s="131"/>
      <c r="C40" s="131"/>
      <c r="D40" s="131"/>
      <c r="E40" s="131"/>
      <c r="F40" s="131"/>
      <c r="G40" s="131"/>
      <c r="H40" s="131"/>
      <c r="I40" s="131"/>
      <c r="J40" s="132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</row>
    <row r="41" spans="1:23" ht="12">
      <c r="A41" s="131"/>
      <c r="B41" s="131"/>
      <c r="C41" s="131"/>
      <c r="D41" s="131"/>
      <c r="E41" s="131"/>
      <c r="F41" s="131"/>
      <c r="G41" s="131"/>
      <c r="H41" s="131"/>
      <c r="I41" s="131"/>
      <c r="J41" s="132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</row>
    <row r="42" spans="1:23" ht="12">
      <c r="A42" s="131"/>
      <c r="B42" s="131"/>
      <c r="C42" s="131"/>
      <c r="D42" s="131"/>
      <c r="E42" s="131"/>
      <c r="F42" s="131"/>
      <c r="G42" s="131"/>
      <c r="H42" s="131"/>
      <c r="I42" s="131"/>
      <c r="J42" s="132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</row>
    <row r="43" spans="1:23" ht="12">
      <c r="A43" s="131"/>
      <c r="B43" s="131"/>
      <c r="C43" s="131"/>
      <c r="D43" s="131"/>
      <c r="E43" s="131"/>
      <c r="F43" s="131"/>
      <c r="G43" s="131"/>
      <c r="H43" s="131"/>
      <c r="I43" s="131"/>
      <c r="J43" s="132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</row>
    <row r="44" spans="1:23" ht="12">
      <c r="A44" s="131"/>
      <c r="B44" s="131"/>
      <c r="C44" s="131"/>
      <c r="D44" s="131"/>
      <c r="E44" s="131"/>
      <c r="F44" s="131"/>
      <c r="G44" s="131"/>
      <c r="H44" s="131"/>
      <c r="I44" s="131"/>
      <c r="J44" s="132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</row>
    <row r="45" spans="1:23" ht="12">
      <c r="A45" s="131"/>
      <c r="B45" s="131"/>
      <c r="C45" s="131"/>
      <c r="D45" s="131"/>
      <c r="E45" s="131"/>
      <c r="F45" s="131"/>
      <c r="G45" s="131"/>
      <c r="H45" s="131"/>
      <c r="I45" s="131"/>
      <c r="J45" s="132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</row>
    <row r="46" spans="1:23" ht="12">
      <c r="A46" s="131"/>
      <c r="B46" s="131"/>
      <c r="C46" s="131"/>
      <c r="D46" s="131"/>
      <c r="E46" s="131"/>
      <c r="F46" s="131"/>
      <c r="G46" s="131"/>
      <c r="H46" s="131"/>
      <c r="I46" s="131"/>
      <c r="J46" s="132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</row>
    <row r="47" spans="1:23" ht="12">
      <c r="A47" s="131"/>
      <c r="B47" s="131"/>
      <c r="C47" s="131"/>
      <c r="D47" s="131"/>
      <c r="E47" s="131"/>
      <c r="F47" s="131"/>
      <c r="G47" s="131"/>
      <c r="H47" s="131"/>
      <c r="I47" s="131"/>
      <c r="J47" s="132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</row>
    <row r="48" spans="1:23" ht="12">
      <c r="A48" s="131"/>
      <c r="B48" s="131"/>
      <c r="C48" s="131"/>
      <c r="D48" s="131"/>
      <c r="E48" s="131"/>
      <c r="F48" s="131"/>
      <c r="G48" s="131"/>
      <c r="H48" s="131"/>
      <c r="I48" s="131"/>
      <c r="J48" s="132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</row>
    <row r="49" spans="1:23" ht="12">
      <c r="A49" s="131"/>
      <c r="B49" s="131"/>
      <c r="C49" s="131"/>
      <c r="D49" s="131"/>
      <c r="E49" s="131"/>
      <c r="F49" s="131"/>
      <c r="G49" s="131"/>
      <c r="H49" s="131"/>
      <c r="I49" s="131"/>
      <c r="J49" s="132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</row>
    <row r="50" spans="1:23" ht="12">
      <c r="A50" s="131"/>
      <c r="B50" s="131"/>
      <c r="C50" s="131"/>
      <c r="D50" s="131"/>
      <c r="E50" s="131"/>
      <c r="F50" s="131"/>
      <c r="G50" s="131"/>
      <c r="H50" s="131"/>
      <c r="I50" s="131"/>
      <c r="J50" s="132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</row>
    <row r="51" spans="1:23" ht="12">
      <c r="A51" s="131"/>
      <c r="B51" s="131"/>
      <c r="C51" s="131"/>
      <c r="D51" s="131"/>
      <c r="E51" s="131"/>
      <c r="F51" s="131"/>
      <c r="G51" s="131"/>
      <c r="H51" s="131"/>
      <c r="I51" s="131"/>
      <c r="J51" s="132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</row>
    <row r="52" spans="1:23" ht="12">
      <c r="A52" s="131"/>
      <c r="B52" s="131"/>
      <c r="C52" s="131"/>
      <c r="D52" s="131"/>
      <c r="E52" s="131"/>
      <c r="F52" s="131"/>
      <c r="G52" s="131"/>
      <c r="H52" s="131"/>
      <c r="I52" s="131"/>
      <c r="J52" s="132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</row>
    <row r="53" spans="1:23" ht="12">
      <c r="A53" s="131"/>
      <c r="B53" s="131"/>
      <c r="C53" s="131"/>
      <c r="D53" s="131"/>
      <c r="E53" s="131"/>
      <c r="F53" s="131"/>
      <c r="G53" s="131"/>
      <c r="H53" s="131"/>
      <c r="I53" s="131"/>
      <c r="J53" s="132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</row>
    <row r="54" spans="1:23" ht="17.399999999999999">
      <c r="A54" s="170" t="s">
        <v>24</v>
      </c>
      <c r="B54" s="170"/>
      <c r="C54" s="170"/>
      <c r="D54" s="170"/>
      <c r="E54" s="170"/>
      <c r="F54" s="170"/>
      <c r="G54" s="170"/>
      <c r="H54" s="183"/>
      <c r="I54" s="183"/>
      <c r="J54" s="132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</row>
    <row r="55" spans="1:23" ht="12.6" thickBot="1">
      <c r="A55" s="131"/>
      <c r="B55" s="131"/>
      <c r="C55" s="131"/>
      <c r="D55" s="131"/>
      <c r="E55" s="131"/>
      <c r="F55" s="131"/>
      <c r="G55" s="131"/>
      <c r="H55" s="131"/>
      <c r="I55" s="131"/>
      <c r="J55" s="132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</row>
    <row r="56" spans="1:23" ht="13.8" thickBot="1">
      <c r="A56" s="44"/>
      <c r="B56" s="179">
        <v>2019</v>
      </c>
      <c r="C56" s="180"/>
      <c r="D56" s="179">
        <v>2020</v>
      </c>
      <c r="E56" s="180"/>
      <c r="F56" s="179">
        <v>2021</v>
      </c>
      <c r="G56" s="180"/>
      <c r="H56" s="179">
        <v>2022</v>
      </c>
      <c r="I56" s="180"/>
      <c r="J56" s="179">
        <v>2023</v>
      </c>
      <c r="K56" s="180"/>
      <c r="L56" s="179">
        <v>2024</v>
      </c>
      <c r="M56" s="180"/>
      <c r="N56" s="133"/>
      <c r="O56" s="133"/>
      <c r="P56" s="133"/>
      <c r="Q56" s="133"/>
    </row>
    <row r="57" spans="1:23" ht="13.8" thickBot="1">
      <c r="A57" s="86" t="s">
        <v>7</v>
      </c>
      <c r="B57" s="36" t="s">
        <v>8</v>
      </c>
      <c r="C57" s="18" t="s">
        <v>9</v>
      </c>
      <c r="D57" s="36" t="s">
        <v>8</v>
      </c>
      <c r="E57" s="18" t="s">
        <v>9</v>
      </c>
      <c r="F57" s="36" t="s">
        <v>8</v>
      </c>
      <c r="G57" s="18" t="s">
        <v>9</v>
      </c>
      <c r="H57" s="36" t="s">
        <v>8</v>
      </c>
      <c r="I57" s="18" t="s">
        <v>9</v>
      </c>
      <c r="J57" s="36" t="s">
        <v>8</v>
      </c>
      <c r="K57" s="18" t="s">
        <v>9</v>
      </c>
      <c r="L57" s="36" t="s">
        <v>8</v>
      </c>
      <c r="M57" s="18" t="s">
        <v>9</v>
      </c>
      <c r="N57" s="133"/>
      <c r="O57" s="133"/>
      <c r="P57" s="133"/>
      <c r="Q57" s="133"/>
    </row>
    <row r="58" spans="1:23" ht="13.2">
      <c r="A58" s="40" t="s">
        <v>0</v>
      </c>
      <c r="B58" s="37">
        <v>334.5</v>
      </c>
      <c r="C58" s="38">
        <f>B58/B68</f>
        <v>0.93697478991596639</v>
      </c>
      <c r="D58" s="37">
        <v>327.88</v>
      </c>
      <c r="E58" s="38">
        <f>D58/D68</f>
        <v>0.92360563380281691</v>
      </c>
      <c r="F58" s="37">
        <v>277.2</v>
      </c>
      <c r="G58" s="38">
        <f>F58/F68</f>
        <v>0.81052631578947365</v>
      </c>
      <c r="H58" s="37">
        <v>342.86000000000007</v>
      </c>
      <c r="I58" s="38">
        <f>H58/H68</f>
        <v>0.83420924574209254</v>
      </c>
      <c r="J58" s="37">
        <v>246.78</v>
      </c>
      <c r="K58" s="38">
        <v>0.85391003460207615</v>
      </c>
      <c r="L58" s="37">
        <v>234.88</v>
      </c>
      <c r="M58" s="38">
        <v>0.87478584729981379</v>
      </c>
      <c r="N58" s="133"/>
      <c r="O58" s="133"/>
      <c r="P58" s="133"/>
      <c r="Q58" s="133"/>
    </row>
    <row r="59" spans="1:23" ht="13.2">
      <c r="A59" s="40" t="s">
        <v>21</v>
      </c>
      <c r="B59" s="41">
        <v>14.5</v>
      </c>
      <c r="C59" s="42">
        <f>B59/B68</f>
        <v>4.0616246498599441E-2</v>
      </c>
      <c r="D59" s="41">
        <v>18.119999999999997</v>
      </c>
      <c r="E59" s="42">
        <f>D59/D68</f>
        <v>5.1042253521126756E-2</v>
      </c>
      <c r="F59" s="41">
        <v>5.7999999999999989</v>
      </c>
      <c r="G59" s="42">
        <f>F59/F68</f>
        <v>1.6959064327485378E-2</v>
      </c>
      <c r="H59" s="41">
        <v>19.139999999999997</v>
      </c>
      <c r="I59" s="42">
        <f>H59/H68</f>
        <v>4.6569343065693415E-2</v>
      </c>
      <c r="J59" s="41">
        <v>10.219999999999999</v>
      </c>
      <c r="K59" s="42">
        <v>3.5363321799307956E-2</v>
      </c>
      <c r="L59" s="41">
        <v>13.120000000000001</v>
      </c>
      <c r="M59" s="42">
        <v>4.8864059590316575E-2</v>
      </c>
      <c r="N59" s="133"/>
      <c r="O59" s="133"/>
      <c r="P59" s="133"/>
      <c r="Q59" s="133"/>
    </row>
    <row r="60" spans="1:23" ht="13.2">
      <c r="A60" s="40" t="s">
        <v>3</v>
      </c>
      <c r="B60" s="41">
        <v>0</v>
      </c>
      <c r="C60" s="42">
        <f>B60/B68</f>
        <v>0</v>
      </c>
      <c r="D60" s="41">
        <v>0</v>
      </c>
      <c r="E60" s="42">
        <f>D60/D68</f>
        <v>0</v>
      </c>
      <c r="F60" s="41">
        <v>0</v>
      </c>
      <c r="G60" s="42">
        <f>F60/F68</f>
        <v>0</v>
      </c>
      <c r="H60" s="41">
        <v>0</v>
      </c>
      <c r="I60" s="42">
        <f>H60/H68</f>
        <v>0</v>
      </c>
      <c r="J60" s="41">
        <v>0</v>
      </c>
      <c r="K60" s="42">
        <v>0</v>
      </c>
      <c r="L60" s="41">
        <v>0</v>
      </c>
      <c r="M60" s="42">
        <v>0</v>
      </c>
      <c r="N60" s="133"/>
      <c r="O60" s="133"/>
      <c r="P60" s="133"/>
      <c r="Q60" s="133"/>
    </row>
    <row r="61" spans="1:23" ht="13.2">
      <c r="A61" s="40" t="s">
        <v>1</v>
      </c>
      <c r="B61" s="41">
        <v>0</v>
      </c>
      <c r="C61" s="42">
        <f>B61/B68</f>
        <v>0</v>
      </c>
      <c r="D61" s="41">
        <v>0</v>
      </c>
      <c r="E61" s="42">
        <f>D61/D68</f>
        <v>0</v>
      </c>
      <c r="F61" s="41">
        <v>0</v>
      </c>
      <c r="G61" s="42">
        <f>F61/F68</f>
        <v>0</v>
      </c>
      <c r="H61" s="41">
        <v>0</v>
      </c>
      <c r="I61" s="42">
        <f>H61/H68</f>
        <v>0</v>
      </c>
      <c r="J61" s="41">
        <v>1</v>
      </c>
      <c r="K61" s="42">
        <v>3.4602076124567475E-3</v>
      </c>
      <c r="L61" s="41">
        <v>0</v>
      </c>
      <c r="M61" s="42">
        <v>0</v>
      </c>
      <c r="N61" s="133"/>
      <c r="O61" s="133"/>
      <c r="P61" s="133"/>
      <c r="Q61" s="133"/>
    </row>
    <row r="62" spans="1:23" ht="13.2">
      <c r="A62" s="40" t="s">
        <v>2</v>
      </c>
      <c r="B62" s="41">
        <v>8</v>
      </c>
      <c r="C62" s="42">
        <f>B62/B68</f>
        <v>2.2408963585434174E-2</v>
      </c>
      <c r="D62" s="41">
        <v>1</v>
      </c>
      <c r="E62" s="42">
        <f>D62/D68</f>
        <v>2.8169014084507044E-3</v>
      </c>
      <c r="F62" s="41">
        <v>4</v>
      </c>
      <c r="G62" s="42">
        <f>F62/F68</f>
        <v>1.1695906432748537E-2</v>
      </c>
      <c r="H62" s="41">
        <v>5</v>
      </c>
      <c r="I62" s="42">
        <f>H62/H68</f>
        <v>1.21654501216545E-2</v>
      </c>
      <c r="J62" s="41">
        <v>8</v>
      </c>
      <c r="K62" s="42">
        <v>2.768166089965398E-2</v>
      </c>
      <c r="L62" s="41">
        <v>0</v>
      </c>
      <c r="M62" s="42">
        <v>0</v>
      </c>
      <c r="N62" s="133"/>
      <c r="O62" s="133"/>
      <c r="P62" s="133"/>
      <c r="Q62" s="133"/>
    </row>
    <row r="63" spans="1:23" ht="13.2">
      <c r="A63" s="43" t="s">
        <v>16</v>
      </c>
      <c r="B63" s="41">
        <v>0</v>
      </c>
      <c r="C63" s="42">
        <f>B63/B68</f>
        <v>0</v>
      </c>
      <c r="D63" s="41">
        <v>1</v>
      </c>
      <c r="E63" s="42">
        <f>D63/D68</f>
        <v>2.8169014084507044E-3</v>
      </c>
      <c r="F63" s="41">
        <v>3</v>
      </c>
      <c r="G63" s="42">
        <f>F63/F68</f>
        <v>8.771929824561403E-3</v>
      </c>
      <c r="H63" s="41">
        <v>7</v>
      </c>
      <c r="I63" s="42">
        <f>H63/H68</f>
        <v>1.7031630170316298E-2</v>
      </c>
      <c r="J63" s="41">
        <v>1</v>
      </c>
      <c r="K63" s="42">
        <v>3.4602076124567475E-3</v>
      </c>
      <c r="L63" s="41">
        <v>2.5</v>
      </c>
      <c r="M63" s="42">
        <v>9.3109869646182501E-3</v>
      </c>
      <c r="N63" s="133"/>
      <c r="O63" s="133"/>
      <c r="P63" s="133"/>
      <c r="Q63" s="133"/>
    </row>
    <row r="64" spans="1:23" ht="13.2">
      <c r="A64" s="40" t="s">
        <v>31</v>
      </c>
      <c r="B64" s="41">
        <v>0</v>
      </c>
      <c r="C64" s="42">
        <f>B64/B68</f>
        <v>0</v>
      </c>
      <c r="D64" s="41">
        <v>5</v>
      </c>
      <c r="E64" s="42">
        <f>D64/D68</f>
        <v>1.4084507042253521E-2</v>
      </c>
      <c r="F64" s="41">
        <v>3</v>
      </c>
      <c r="G64" s="42">
        <f>F64/F68</f>
        <v>8.771929824561403E-3</v>
      </c>
      <c r="H64" s="41">
        <v>2</v>
      </c>
      <c r="I64" s="42">
        <f>H64/H68</f>
        <v>4.8661800486617997E-3</v>
      </c>
      <c r="J64" s="41">
        <v>0</v>
      </c>
      <c r="K64" s="42">
        <v>0</v>
      </c>
      <c r="L64" s="41">
        <v>0</v>
      </c>
      <c r="M64" s="42">
        <v>0</v>
      </c>
      <c r="N64" s="133"/>
      <c r="O64" s="133"/>
      <c r="P64" s="133"/>
      <c r="Q64" s="133"/>
    </row>
    <row r="65" spans="1:23" ht="13.2">
      <c r="A65" s="40" t="s">
        <v>30</v>
      </c>
      <c r="B65" s="41">
        <v>0</v>
      </c>
      <c r="C65" s="42">
        <f>B65/B68</f>
        <v>0</v>
      </c>
      <c r="D65" s="41">
        <v>2</v>
      </c>
      <c r="E65" s="42">
        <f>D65/D68</f>
        <v>5.6338028169014088E-3</v>
      </c>
      <c r="F65" s="41">
        <v>49</v>
      </c>
      <c r="G65" s="42">
        <f>F65/F68</f>
        <v>0.14327485380116958</v>
      </c>
      <c r="H65" s="41">
        <v>35</v>
      </c>
      <c r="I65" s="42">
        <f>H65/H68</f>
        <v>8.5158150851581502E-2</v>
      </c>
      <c r="J65" s="41">
        <v>22</v>
      </c>
      <c r="K65" s="42">
        <v>7.6124567474048443E-2</v>
      </c>
      <c r="L65" s="41">
        <v>18</v>
      </c>
      <c r="M65" s="42">
        <v>6.7039106145251395E-2</v>
      </c>
      <c r="N65" s="133"/>
      <c r="O65" s="133"/>
      <c r="P65" s="133"/>
      <c r="Q65" s="133"/>
    </row>
    <row r="66" spans="1:23" ht="13.2">
      <c r="A66" s="40" t="s">
        <v>5</v>
      </c>
      <c r="B66" s="41">
        <v>0</v>
      </c>
      <c r="C66" s="42">
        <f>B66/B68</f>
        <v>0</v>
      </c>
      <c r="D66" s="41">
        <v>0</v>
      </c>
      <c r="E66" s="42">
        <f>D66/D68</f>
        <v>0</v>
      </c>
      <c r="F66" s="41">
        <v>0</v>
      </c>
      <c r="G66" s="42">
        <f>F66/F68</f>
        <v>0</v>
      </c>
      <c r="H66" s="41">
        <v>0</v>
      </c>
      <c r="I66" s="42">
        <f>H66/H68</f>
        <v>0</v>
      </c>
      <c r="J66" s="41">
        <v>0</v>
      </c>
      <c r="K66" s="42">
        <v>0</v>
      </c>
      <c r="L66" s="41">
        <v>0</v>
      </c>
      <c r="M66" s="42">
        <v>0</v>
      </c>
      <c r="N66" s="133"/>
      <c r="O66" s="133"/>
      <c r="P66" s="133"/>
      <c r="Q66" s="133"/>
    </row>
    <row r="67" spans="1:23" ht="13.2">
      <c r="A67" s="40" t="s">
        <v>4</v>
      </c>
      <c r="B67" s="41">
        <v>0</v>
      </c>
      <c r="C67" s="42">
        <f>B67/B68</f>
        <v>0</v>
      </c>
      <c r="D67" s="41">
        <v>0</v>
      </c>
      <c r="E67" s="42">
        <f>D67/D68</f>
        <v>0</v>
      </c>
      <c r="F67" s="41">
        <v>0</v>
      </c>
      <c r="G67" s="42">
        <f>F67/F68</f>
        <v>0</v>
      </c>
      <c r="H67" s="41">
        <v>0</v>
      </c>
      <c r="I67" s="42">
        <f>H67/H68</f>
        <v>0</v>
      </c>
      <c r="J67" s="41">
        <v>0</v>
      </c>
      <c r="K67" s="42">
        <v>0</v>
      </c>
      <c r="L67" s="41">
        <v>0</v>
      </c>
      <c r="M67" s="42">
        <v>0</v>
      </c>
      <c r="N67" s="133"/>
      <c r="O67" s="133"/>
      <c r="P67" s="133"/>
      <c r="Q67" s="133"/>
    </row>
    <row r="68" spans="1:23" ht="13.8" thickBot="1">
      <c r="A68" s="40" t="s">
        <v>6</v>
      </c>
      <c r="B68" s="87">
        <f t="shared" ref="B68:C68" si="4">SUM(B58:B67)</f>
        <v>357</v>
      </c>
      <c r="C68" s="88">
        <f t="shared" si="4"/>
        <v>1</v>
      </c>
      <c r="D68" s="87">
        <f t="shared" ref="D68:I68" si="5">SUM(D58:D67)</f>
        <v>355</v>
      </c>
      <c r="E68" s="88">
        <f t="shared" si="5"/>
        <v>1</v>
      </c>
      <c r="F68" s="87">
        <f t="shared" si="5"/>
        <v>342</v>
      </c>
      <c r="G68" s="88">
        <f t="shared" si="5"/>
        <v>1</v>
      </c>
      <c r="H68" s="87">
        <f t="shared" si="5"/>
        <v>411.00000000000006</v>
      </c>
      <c r="I68" s="88">
        <f t="shared" si="5"/>
        <v>1</v>
      </c>
      <c r="J68" s="87">
        <v>289</v>
      </c>
      <c r="K68" s="88">
        <v>1</v>
      </c>
      <c r="L68" s="87">
        <v>268.5</v>
      </c>
      <c r="M68" s="88">
        <v>1</v>
      </c>
      <c r="N68" s="133"/>
      <c r="O68" s="133"/>
      <c r="P68" s="133"/>
      <c r="Q68" s="133"/>
    </row>
    <row r="69" spans="1:23" ht="13.2">
      <c r="A69" s="44"/>
      <c r="B69" s="45"/>
      <c r="C69" s="46"/>
      <c r="D69" s="45"/>
      <c r="E69" s="46"/>
      <c r="F69" s="45"/>
      <c r="G69" s="46"/>
      <c r="H69" s="45"/>
      <c r="I69" s="46"/>
      <c r="J69" s="45"/>
      <c r="K69" s="46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</row>
    <row r="70" spans="1:23" ht="13.2">
      <c r="A70" s="44"/>
      <c r="B70" s="45"/>
      <c r="C70" s="46"/>
      <c r="D70" s="47"/>
      <c r="E70" s="39"/>
      <c r="F70" s="47"/>
      <c r="G70" s="39"/>
      <c r="H70" s="39"/>
      <c r="I70" s="44"/>
      <c r="J70" s="137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</row>
    <row r="71" spans="1:23" ht="13.2">
      <c r="A71" s="44"/>
      <c r="B71" s="45"/>
      <c r="C71" s="46"/>
      <c r="D71" s="47"/>
      <c r="E71" s="39"/>
      <c r="F71" s="47"/>
      <c r="G71" s="39"/>
      <c r="H71" s="39"/>
      <c r="I71" s="44"/>
      <c r="J71" s="137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</row>
    <row r="72" spans="1:23" ht="13.2">
      <c r="A72" s="44"/>
      <c r="B72" s="45"/>
      <c r="C72" s="46"/>
      <c r="D72" s="47"/>
      <c r="E72" s="39"/>
      <c r="F72" s="47"/>
      <c r="G72" s="39"/>
      <c r="H72" s="39"/>
      <c r="I72" s="44"/>
      <c r="J72" s="137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</row>
    <row r="73" spans="1:23" ht="13.2">
      <c r="A73" s="44"/>
      <c r="B73" s="45"/>
      <c r="C73" s="46"/>
      <c r="D73" s="47"/>
      <c r="E73" s="39"/>
      <c r="F73" s="47"/>
      <c r="G73" s="39"/>
      <c r="H73" s="39"/>
      <c r="I73" s="44"/>
      <c r="J73" s="137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</row>
    <row r="74" spans="1:23" ht="13.2">
      <c r="A74" s="44"/>
      <c r="B74" s="45"/>
      <c r="C74" s="46"/>
      <c r="D74" s="47"/>
      <c r="E74" s="39"/>
      <c r="F74" s="47"/>
      <c r="G74" s="39"/>
      <c r="H74" s="39"/>
      <c r="I74" s="44"/>
      <c r="J74" s="137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</row>
    <row r="75" spans="1:23" ht="13.2">
      <c r="A75" s="44"/>
      <c r="B75" s="45"/>
      <c r="C75" s="46"/>
      <c r="D75" s="47"/>
      <c r="E75" s="39"/>
      <c r="F75" s="47"/>
      <c r="G75" s="39"/>
      <c r="H75" s="39"/>
      <c r="I75" s="44"/>
      <c r="J75" s="137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</row>
    <row r="76" spans="1:23" ht="12">
      <c r="A76" s="131"/>
      <c r="B76" s="131"/>
      <c r="C76" s="131"/>
      <c r="D76" s="131"/>
      <c r="E76" s="131"/>
      <c r="F76" s="131"/>
      <c r="G76" s="131"/>
      <c r="H76" s="131"/>
      <c r="I76" s="131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</row>
    <row r="77" spans="1:23" ht="12">
      <c r="A77" s="131"/>
      <c r="B77" s="131"/>
      <c r="C77" s="131"/>
      <c r="D77" s="131"/>
      <c r="E77" s="131"/>
      <c r="F77" s="131"/>
      <c r="G77" s="131"/>
      <c r="H77" s="131"/>
      <c r="I77" s="131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</row>
    <row r="78" spans="1:23" ht="12">
      <c r="A78" s="131"/>
      <c r="B78" s="131"/>
      <c r="C78" s="131"/>
      <c r="D78" s="131"/>
      <c r="E78" s="131"/>
      <c r="F78" s="131"/>
      <c r="G78" s="131"/>
      <c r="H78" s="131"/>
      <c r="I78" s="131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</row>
    <row r="79" spans="1:23" ht="12">
      <c r="A79" s="131"/>
      <c r="B79" s="131"/>
      <c r="C79" s="131"/>
      <c r="D79" s="131"/>
      <c r="E79" s="131"/>
      <c r="F79" s="131"/>
      <c r="G79" s="131"/>
      <c r="H79" s="131"/>
      <c r="I79" s="131"/>
      <c r="J79" s="132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</row>
    <row r="80" spans="1:23" ht="12">
      <c r="A80" s="131"/>
      <c r="B80" s="131"/>
      <c r="C80" s="131"/>
      <c r="D80" s="131"/>
      <c r="E80" s="131"/>
      <c r="F80" s="131"/>
      <c r="G80" s="131"/>
      <c r="H80" s="131"/>
      <c r="I80" s="131"/>
      <c r="J80" s="132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</row>
    <row r="81" spans="1:23" ht="12">
      <c r="A81" s="131"/>
      <c r="B81" s="131"/>
      <c r="C81" s="131"/>
      <c r="D81" s="131"/>
      <c r="E81" s="131"/>
      <c r="F81" s="131"/>
      <c r="G81" s="131"/>
      <c r="H81" s="131"/>
      <c r="I81" s="131"/>
      <c r="J81" s="132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</row>
    <row r="82" spans="1:23" ht="12">
      <c r="A82" s="131"/>
      <c r="B82" s="131"/>
      <c r="C82" s="131"/>
      <c r="D82" s="131"/>
      <c r="E82" s="131"/>
      <c r="F82" s="131"/>
      <c r="G82" s="131"/>
      <c r="H82" s="131"/>
      <c r="I82" s="131"/>
      <c r="J82" s="132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</row>
    <row r="83" spans="1:23" ht="12">
      <c r="A83" s="131"/>
      <c r="B83" s="131"/>
      <c r="C83" s="131"/>
      <c r="D83" s="131"/>
      <c r="E83" s="131"/>
      <c r="F83" s="131"/>
      <c r="G83" s="131"/>
      <c r="H83" s="131"/>
      <c r="I83" s="131"/>
      <c r="J83" s="132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</row>
    <row r="84" spans="1:23" ht="12">
      <c r="A84" s="131"/>
      <c r="B84" s="131"/>
      <c r="C84" s="131"/>
      <c r="D84" s="131"/>
      <c r="E84" s="131"/>
      <c r="F84" s="131"/>
      <c r="G84" s="131"/>
      <c r="H84" s="131"/>
      <c r="I84" s="131"/>
      <c r="J84" s="132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</row>
    <row r="85" spans="1:23" ht="12">
      <c r="A85" s="131"/>
      <c r="B85" s="131"/>
      <c r="C85" s="131"/>
      <c r="D85" s="131"/>
      <c r="E85" s="131"/>
      <c r="F85" s="131"/>
      <c r="G85" s="131"/>
      <c r="H85" s="131"/>
      <c r="I85" s="131"/>
      <c r="J85" s="132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</row>
    <row r="86" spans="1:23" ht="12">
      <c r="A86" s="131"/>
      <c r="B86" s="131"/>
      <c r="C86" s="131"/>
      <c r="D86" s="131"/>
      <c r="E86" s="131"/>
      <c r="F86" s="131"/>
      <c r="G86" s="131"/>
      <c r="H86" s="131"/>
      <c r="I86" s="131"/>
      <c r="J86" s="132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</row>
    <row r="87" spans="1:23" ht="12">
      <c r="A87" s="131"/>
      <c r="B87" s="131"/>
      <c r="C87" s="131"/>
      <c r="D87" s="131"/>
      <c r="E87" s="131"/>
      <c r="F87" s="131"/>
      <c r="G87" s="131"/>
      <c r="H87" s="131"/>
      <c r="I87" s="131"/>
      <c r="J87" s="132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</row>
    <row r="88" spans="1:23" ht="12">
      <c r="A88" s="131"/>
      <c r="B88" s="131"/>
      <c r="C88" s="131"/>
      <c r="D88" s="131"/>
      <c r="E88" s="131"/>
      <c r="F88" s="131"/>
      <c r="G88" s="131"/>
      <c r="H88" s="131"/>
      <c r="I88" s="131"/>
      <c r="J88" s="132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</row>
    <row r="89" spans="1:23" ht="12">
      <c r="A89" s="131"/>
      <c r="B89" s="131"/>
      <c r="C89" s="131"/>
      <c r="D89" s="131"/>
      <c r="E89" s="131"/>
      <c r="F89" s="131"/>
      <c r="G89" s="131"/>
      <c r="H89" s="131"/>
      <c r="I89" s="131"/>
      <c r="J89" s="132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</row>
    <row r="90" spans="1:23" ht="12">
      <c r="A90" s="131"/>
      <c r="B90" s="131"/>
      <c r="C90" s="131"/>
      <c r="D90" s="131"/>
      <c r="E90" s="131"/>
      <c r="F90" s="131"/>
      <c r="G90" s="131"/>
      <c r="H90" s="131"/>
      <c r="I90" s="131"/>
      <c r="J90" s="132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</row>
    <row r="91" spans="1:23" ht="12">
      <c r="A91" s="131"/>
      <c r="B91" s="131"/>
      <c r="C91" s="131"/>
      <c r="D91" s="131"/>
      <c r="E91" s="131"/>
      <c r="F91" s="131"/>
      <c r="G91" s="131"/>
      <c r="H91" s="131"/>
      <c r="I91" s="131"/>
      <c r="J91" s="132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</row>
    <row r="92" spans="1:23" ht="40.5" customHeight="1">
      <c r="A92" s="138"/>
      <c r="B92" s="182" t="s">
        <v>32</v>
      </c>
      <c r="C92" s="182"/>
      <c r="D92" s="182"/>
      <c r="E92" s="182"/>
      <c r="F92" s="182"/>
      <c r="G92" s="138"/>
      <c r="H92" s="139"/>
      <c r="I92" s="139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</row>
    <row r="93" spans="1:23" ht="21.75" customHeight="1" thickBot="1">
      <c r="A93" s="131"/>
      <c r="B93" s="131"/>
      <c r="C93" s="131"/>
      <c r="D93" s="131"/>
      <c r="E93" s="131"/>
      <c r="F93" s="131"/>
      <c r="G93" s="131"/>
      <c r="H93" s="131"/>
      <c r="I93" s="131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</row>
    <row r="94" spans="1:23" ht="13.8" thickBot="1">
      <c r="A94" s="44"/>
      <c r="B94" s="44"/>
      <c r="C94" s="131"/>
      <c r="D94" s="50">
        <v>2019</v>
      </c>
      <c r="E94" s="50">
        <v>2020</v>
      </c>
      <c r="F94" s="50">
        <v>2021</v>
      </c>
      <c r="G94" s="50">
        <v>2022</v>
      </c>
      <c r="H94" s="50">
        <v>2023</v>
      </c>
      <c r="I94" s="50">
        <v>2024</v>
      </c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</row>
    <row r="95" spans="1:23" ht="13.2">
      <c r="A95" s="44"/>
      <c r="B95" s="40" t="s">
        <v>21</v>
      </c>
      <c r="C95" s="51"/>
      <c r="D95" s="52">
        <v>10</v>
      </c>
      <c r="E95" s="61">
        <v>16</v>
      </c>
      <c r="F95" s="61">
        <v>7</v>
      </c>
      <c r="G95" s="61">
        <v>9</v>
      </c>
      <c r="H95" s="61">
        <v>6</v>
      </c>
      <c r="I95" s="61">
        <v>4</v>
      </c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</row>
    <row r="96" spans="1:23" ht="13.2">
      <c r="A96" s="44"/>
      <c r="B96" s="40" t="s">
        <v>3</v>
      </c>
      <c r="C96" s="53"/>
      <c r="D96" s="54">
        <v>3</v>
      </c>
      <c r="E96" s="61">
        <v>3</v>
      </c>
      <c r="F96" s="61">
        <v>2</v>
      </c>
      <c r="G96" s="61">
        <v>1</v>
      </c>
      <c r="H96" s="61">
        <v>4</v>
      </c>
      <c r="I96" s="61">
        <v>1</v>
      </c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</row>
    <row r="97" spans="1:23" ht="13.2">
      <c r="A97" s="44"/>
      <c r="B97" s="40" t="s">
        <v>54</v>
      </c>
      <c r="C97" s="53"/>
      <c r="D97" s="54">
        <v>3</v>
      </c>
      <c r="E97" s="61">
        <v>7</v>
      </c>
      <c r="F97" s="61">
        <v>5</v>
      </c>
      <c r="G97" s="61">
        <v>9</v>
      </c>
      <c r="H97" s="61">
        <v>3</v>
      </c>
      <c r="I97" s="61">
        <v>6</v>
      </c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</row>
    <row r="98" spans="1:23" ht="13.2">
      <c r="A98" s="44"/>
      <c r="B98" s="40" t="s">
        <v>2</v>
      </c>
      <c r="C98" s="53"/>
      <c r="D98" s="54">
        <v>14</v>
      </c>
      <c r="E98" s="61">
        <v>12</v>
      </c>
      <c r="F98" s="61">
        <v>5</v>
      </c>
      <c r="G98" s="61">
        <v>10</v>
      </c>
      <c r="H98" s="61">
        <v>13</v>
      </c>
      <c r="I98" s="61">
        <v>8</v>
      </c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</row>
    <row r="99" spans="1:23" ht="13.2">
      <c r="A99" s="44"/>
      <c r="B99" s="43" t="s">
        <v>16</v>
      </c>
      <c r="C99" s="53"/>
      <c r="D99" s="54">
        <v>30</v>
      </c>
      <c r="E99" s="61">
        <v>28</v>
      </c>
      <c r="F99" s="61">
        <v>28</v>
      </c>
      <c r="G99" s="61">
        <v>32</v>
      </c>
      <c r="H99" s="61">
        <v>18</v>
      </c>
      <c r="I99" s="61">
        <v>25</v>
      </c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</row>
    <row r="100" spans="1:23" ht="13.2">
      <c r="A100" s="44"/>
      <c r="B100" s="40" t="s">
        <v>30</v>
      </c>
      <c r="C100" s="53"/>
      <c r="D100" s="54">
        <v>21</v>
      </c>
      <c r="E100" s="61">
        <v>25</v>
      </c>
      <c r="F100" s="61">
        <v>43</v>
      </c>
      <c r="G100" s="61">
        <v>49</v>
      </c>
      <c r="H100" s="61">
        <v>35</v>
      </c>
      <c r="I100" s="61">
        <v>30</v>
      </c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</row>
    <row r="101" spans="1:23" ht="13.2">
      <c r="A101" s="44"/>
      <c r="B101" s="40" t="s">
        <v>5</v>
      </c>
      <c r="C101" s="53"/>
      <c r="D101" s="54">
        <v>1</v>
      </c>
      <c r="E101" s="61">
        <v>3</v>
      </c>
      <c r="F101" s="61">
        <v>1</v>
      </c>
      <c r="G101" s="61">
        <v>3</v>
      </c>
      <c r="H101" s="61">
        <v>1</v>
      </c>
      <c r="I101" s="61">
        <v>1</v>
      </c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</row>
    <row r="102" spans="1:23" ht="13.8" thickBot="1">
      <c r="A102" s="44"/>
      <c r="B102" s="40" t="s">
        <v>4</v>
      </c>
      <c r="C102" s="51"/>
      <c r="D102" s="55">
        <v>1</v>
      </c>
      <c r="E102" s="62">
        <v>3</v>
      </c>
      <c r="F102" s="62">
        <v>3</v>
      </c>
      <c r="G102" s="62">
        <v>1</v>
      </c>
      <c r="H102" s="62">
        <v>0</v>
      </c>
      <c r="I102" s="62">
        <v>0</v>
      </c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</row>
    <row r="103" spans="1:23" ht="13.2">
      <c r="A103" s="44"/>
      <c r="B103" s="131"/>
      <c r="C103" s="131"/>
      <c r="D103" s="131"/>
      <c r="E103" s="131"/>
      <c r="F103" s="131"/>
      <c r="G103" s="131"/>
      <c r="H103" s="131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3" ht="12">
      <c r="A104" s="131"/>
      <c r="B104" s="131"/>
      <c r="C104" s="131"/>
      <c r="D104" s="131"/>
      <c r="E104" s="131"/>
      <c r="F104" s="131"/>
      <c r="G104" s="131"/>
      <c r="H104" s="131"/>
      <c r="I104" s="131"/>
      <c r="J104" s="132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</row>
    <row r="105" spans="1:23" ht="17.399999999999999">
      <c r="A105" s="131"/>
      <c r="B105" s="182" t="s">
        <v>33</v>
      </c>
      <c r="C105" s="182"/>
      <c r="D105" s="182"/>
      <c r="E105" s="182"/>
      <c r="F105" s="182"/>
      <c r="G105" s="131"/>
      <c r="H105" s="131"/>
      <c r="I105" s="131"/>
      <c r="J105" s="132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</row>
    <row r="106" spans="1:23" ht="12">
      <c r="A106" s="131"/>
      <c r="B106" s="131"/>
      <c r="C106" s="131"/>
      <c r="D106" s="131"/>
      <c r="E106" s="131"/>
      <c r="F106" s="131"/>
      <c r="G106" s="131"/>
      <c r="H106" s="131"/>
      <c r="I106" s="131"/>
      <c r="J106" s="132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</row>
    <row r="107" spans="1:23" ht="13.2">
      <c r="A107" s="131"/>
      <c r="B107" s="131"/>
      <c r="C107" s="156">
        <v>13.27</v>
      </c>
      <c r="D107" s="44" t="s">
        <v>34</v>
      </c>
      <c r="E107" s="131"/>
      <c r="F107" s="131"/>
      <c r="G107" s="131"/>
      <c r="H107" s="131"/>
      <c r="I107" s="131"/>
      <c r="J107" s="132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</row>
    <row r="108" spans="1:23" ht="13.2">
      <c r="A108" s="131"/>
      <c r="B108" s="131"/>
      <c r="C108" s="157">
        <v>25.68</v>
      </c>
      <c r="D108" s="44" t="s">
        <v>35</v>
      </c>
      <c r="E108" s="131"/>
      <c r="F108" s="131"/>
      <c r="G108" s="131"/>
      <c r="H108" s="131"/>
      <c r="I108" s="131"/>
      <c r="J108" s="132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</row>
    <row r="109" spans="1:23" ht="12">
      <c r="A109" s="131"/>
      <c r="B109" s="131"/>
      <c r="C109" s="131"/>
      <c r="D109" s="131"/>
      <c r="E109" s="131"/>
      <c r="F109" s="131"/>
      <c r="G109" s="131"/>
      <c r="H109" s="131"/>
      <c r="I109" s="131"/>
      <c r="J109" s="132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</row>
    <row r="110" spans="1:23" ht="12">
      <c r="A110" s="131"/>
      <c r="B110" s="131"/>
      <c r="C110" s="131"/>
      <c r="D110" s="131"/>
      <c r="E110" s="131"/>
      <c r="F110" s="131"/>
      <c r="G110" s="131"/>
      <c r="H110" s="131"/>
      <c r="I110" s="131"/>
      <c r="J110" s="132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</row>
    <row r="111" spans="1:23" ht="12">
      <c r="A111" s="131" t="s">
        <v>46</v>
      </c>
      <c r="B111" s="133"/>
      <c r="C111" s="133"/>
      <c r="D111" s="133"/>
      <c r="E111" s="133"/>
      <c r="F111" s="133"/>
      <c r="G111" s="133"/>
      <c r="H111" s="133"/>
      <c r="I111" s="131"/>
      <c r="J111" s="132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</row>
    <row r="112" spans="1:23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</row>
    <row r="113" spans="1:23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</row>
    <row r="114" spans="1:23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</row>
    <row r="115" spans="1:23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</row>
    <row r="116" spans="1:23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</row>
    <row r="117" spans="1:23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</row>
    <row r="118" spans="1:23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</row>
    <row r="119" spans="1:23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</row>
    <row r="120" spans="1:23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</row>
    <row r="121" spans="1:23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</row>
    <row r="122" spans="1:23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</row>
    <row r="123" spans="1:23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</row>
    <row r="124" spans="1:23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</row>
    <row r="125" spans="1:23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</row>
    <row r="126" spans="1:23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</row>
    <row r="127" spans="1:23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</row>
    <row r="128" spans="1:23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</row>
    <row r="129" spans="1:23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</row>
    <row r="130" spans="1:23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</row>
    <row r="131" spans="1:23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</row>
    <row r="132" spans="1:23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</row>
    <row r="133" spans="1:23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</row>
    <row r="134" spans="1:23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</row>
    <row r="135" spans="1:23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</row>
    <row r="136" spans="1:23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</row>
    <row r="137" spans="1:23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</row>
    <row r="138" spans="1:23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</row>
    <row r="139" spans="1:23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</row>
    <row r="140" spans="1:23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</row>
    <row r="141" spans="1:23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</row>
    <row r="142" spans="1:23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</row>
    <row r="143" spans="1:23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</row>
    <row r="144" spans="1:23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</row>
    <row r="145" spans="1:23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</row>
    <row r="146" spans="1:23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</row>
    <row r="147" spans="1:23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</row>
    <row r="148" spans="1:23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</row>
    <row r="149" spans="1:23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</row>
    <row r="150" spans="1:23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</row>
    <row r="151" spans="1:23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</row>
    <row r="152" spans="1:23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</row>
    <row r="153" spans="1:23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</row>
    <row r="154" spans="1:23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</row>
    <row r="155" spans="1:23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</row>
    <row r="156" spans="1:23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</row>
    <row r="157" spans="1:23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</row>
    <row r="158" spans="1:23">
      <c r="A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</row>
  </sheetData>
  <mergeCells count="16">
    <mergeCell ref="L56:M56"/>
    <mergeCell ref="J56:K56"/>
    <mergeCell ref="A2:I2"/>
    <mergeCell ref="A3:I3"/>
    <mergeCell ref="A10:I10"/>
    <mergeCell ref="A11:G11"/>
    <mergeCell ref="B12:D12"/>
    <mergeCell ref="E12:G12"/>
    <mergeCell ref="I12:J12"/>
    <mergeCell ref="B105:F105"/>
    <mergeCell ref="D56:E56"/>
    <mergeCell ref="A54:I54"/>
    <mergeCell ref="B56:C56"/>
    <mergeCell ref="B92:F92"/>
    <mergeCell ref="H56:I56"/>
    <mergeCell ref="F56:G5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6"/>
  <sheetViews>
    <sheetView showGridLines="0" zoomScaleNormal="100" zoomScaleSheetLayoutView="100" workbookViewId="0">
      <selection activeCell="L90" sqref="L90"/>
    </sheetView>
  </sheetViews>
  <sheetFormatPr defaultColWidth="11.375" defaultRowHeight="12"/>
  <cols>
    <col min="1" max="1" width="13.375" style="3" customWidth="1"/>
    <col min="2" max="2" width="11.75" style="3" customWidth="1"/>
    <col min="3" max="8" width="11.375" style="3" customWidth="1"/>
    <col min="9" max="11" width="11.375" style="5" customWidth="1"/>
    <col min="12" max="12" width="11.125" style="5" bestFit="1" customWidth="1"/>
    <col min="13" max="13" width="7.875" style="5" bestFit="1" customWidth="1"/>
    <col min="14" max="41" width="5" style="5" customWidth="1"/>
    <col min="42" max="58" width="5" style="3" customWidth="1"/>
    <col min="59" max="16384" width="11.375" style="3"/>
  </cols>
  <sheetData>
    <row r="1" spans="1:41" ht="15" customHeight="1"/>
    <row r="2" spans="1:41" ht="22.8">
      <c r="A2" s="165" t="s">
        <v>48</v>
      </c>
      <c r="B2" s="165"/>
      <c r="C2" s="165"/>
      <c r="D2" s="165"/>
      <c r="E2" s="165"/>
      <c r="F2" s="165"/>
      <c r="G2" s="165"/>
      <c r="H2" s="166"/>
      <c r="I2" s="6"/>
    </row>
    <row r="3" spans="1:41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6"/>
    </row>
    <row r="4" spans="1:41" ht="6.75" customHeight="1">
      <c r="F4" s="4"/>
    </row>
    <row r="5" spans="1:41" ht="13.8" thickBot="1">
      <c r="F5" s="4"/>
    </row>
    <row r="6" spans="1:41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93">
        <v>2023</v>
      </c>
      <c r="H6" s="7">
        <v>2024</v>
      </c>
      <c r="I6" s="106"/>
      <c r="J6" s="10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s="1" customFormat="1" ht="14.4" thickBot="1">
      <c r="A7" s="9" t="s">
        <v>15</v>
      </c>
      <c r="B7" s="10">
        <v>0.91</v>
      </c>
      <c r="C7" s="10">
        <v>0.64019999999999999</v>
      </c>
      <c r="D7" s="10">
        <v>0.82</v>
      </c>
      <c r="E7" s="10">
        <v>0.82579999999999998</v>
      </c>
      <c r="F7" s="10">
        <v>0.80989999999999995</v>
      </c>
      <c r="G7" s="194">
        <v>0.8</v>
      </c>
      <c r="H7" s="195">
        <v>0.62</v>
      </c>
      <c r="I7" s="192"/>
      <c r="J7" s="19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D8" s="12"/>
    </row>
    <row r="9" spans="1:41" ht="15" customHeight="1"/>
    <row r="10" spans="1:41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</row>
    <row r="11" spans="1:41" ht="12" customHeight="1" thickBot="1">
      <c r="A11" s="170"/>
      <c r="B11" s="170"/>
      <c r="C11" s="170"/>
      <c r="D11" s="170"/>
      <c r="E11" s="170"/>
      <c r="F11" s="170"/>
      <c r="G11" s="170"/>
    </row>
    <row r="12" spans="1:41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77" t="s">
        <v>25</v>
      </c>
      <c r="J12" s="16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8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8">
      <c r="A14" s="82">
        <v>2018</v>
      </c>
      <c r="B14" s="69">
        <v>0.6</v>
      </c>
      <c r="C14" s="59">
        <v>0.95099999999999996</v>
      </c>
      <c r="D14" s="60">
        <v>0</v>
      </c>
      <c r="E14" s="58">
        <v>0.6</v>
      </c>
      <c r="F14" s="59">
        <v>0.94679999999999997</v>
      </c>
      <c r="G14" s="60">
        <v>0</v>
      </c>
      <c r="H14" s="25" t="s">
        <v>28</v>
      </c>
      <c r="I14" s="91">
        <v>0.75929999999999997</v>
      </c>
      <c r="J14" s="91">
        <v>0.71540000000000004</v>
      </c>
      <c r="S14" s="31"/>
      <c r="T14" s="32"/>
      <c r="W14" s="31"/>
      <c r="X14" s="32"/>
    </row>
    <row r="15" spans="1:41" ht="14.4" thickBot="1">
      <c r="A15" s="82">
        <v>2019</v>
      </c>
      <c r="B15" s="99">
        <v>0.6</v>
      </c>
      <c r="C15" s="100">
        <v>0.95099999999999996</v>
      </c>
      <c r="D15" s="101">
        <f t="shared" ref="D15:D19" si="0">(C15-C14)/C14</f>
        <v>0</v>
      </c>
      <c r="E15" s="99">
        <v>0.6</v>
      </c>
      <c r="F15" s="100">
        <v>0.94799999999999995</v>
      </c>
      <c r="G15" s="101">
        <f t="shared" ref="G15:G19" si="1">(F15-F14)/F14</f>
        <v>1.2674271229404087E-3</v>
      </c>
      <c r="H15" s="25" t="s">
        <v>28</v>
      </c>
      <c r="I15" s="91">
        <v>0.73650000000000004</v>
      </c>
      <c r="J15" s="91">
        <v>0.69230000000000003</v>
      </c>
      <c r="S15" s="31"/>
      <c r="T15" s="32"/>
      <c r="W15" s="31"/>
      <c r="X15" s="32"/>
    </row>
    <row r="16" spans="1:41" ht="14.4" thickBot="1">
      <c r="A16" s="82">
        <v>2020</v>
      </c>
      <c r="B16" s="99">
        <v>0.6</v>
      </c>
      <c r="C16" s="100">
        <v>0.96430000000000005</v>
      </c>
      <c r="D16" s="101">
        <f t="shared" si="0"/>
        <v>1.3985278654048465E-2</v>
      </c>
      <c r="E16" s="99">
        <v>0.6</v>
      </c>
      <c r="F16" s="100">
        <v>0.96179999999999999</v>
      </c>
      <c r="G16" s="101">
        <f t="shared" si="1"/>
        <v>1.4556962025316493E-2</v>
      </c>
      <c r="H16" s="25" t="s">
        <v>28</v>
      </c>
      <c r="I16" s="91">
        <v>0.73740000000000006</v>
      </c>
      <c r="J16" s="91">
        <v>0.70799999999999996</v>
      </c>
      <c r="S16" s="31"/>
      <c r="T16" s="32"/>
      <c r="W16" s="31"/>
      <c r="X16" s="32"/>
    </row>
    <row r="17" spans="1:62" ht="14.4" thickBot="1">
      <c r="A17" s="82">
        <v>2021</v>
      </c>
      <c r="B17" s="99">
        <v>0.6</v>
      </c>
      <c r="C17" s="100">
        <v>0.87729999999999997</v>
      </c>
      <c r="D17" s="101">
        <f t="shared" si="0"/>
        <v>-9.0220885616509455E-2</v>
      </c>
      <c r="E17" s="99">
        <v>0.6</v>
      </c>
      <c r="F17" s="100">
        <v>0.86550000000000005</v>
      </c>
      <c r="G17" s="101">
        <f t="shared" si="1"/>
        <v>-0.10012476606363063</v>
      </c>
      <c r="H17" s="25" t="s">
        <v>28</v>
      </c>
      <c r="I17" s="91">
        <v>0.48699999999999999</v>
      </c>
      <c r="J17" s="91">
        <v>0.46700000000000003</v>
      </c>
      <c r="S17" s="31"/>
      <c r="T17" s="32"/>
      <c r="W17" s="31"/>
      <c r="X17" s="32"/>
    </row>
    <row r="18" spans="1:62" ht="14.4" thickBot="1">
      <c r="A18" s="82">
        <v>2022</v>
      </c>
      <c r="B18" s="99">
        <v>0.6</v>
      </c>
      <c r="C18" s="100">
        <v>0.91500000000000004</v>
      </c>
      <c r="D18" s="101">
        <f t="shared" si="0"/>
        <v>4.29727573236066E-2</v>
      </c>
      <c r="E18" s="99">
        <v>0.6</v>
      </c>
      <c r="F18" s="100">
        <v>0.94350000000000001</v>
      </c>
      <c r="G18" s="101">
        <f t="shared" si="1"/>
        <v>9.0121317157712252E-2</v>
      </c>
      <c r="H18" s="25" t="s">
        <v>28</v>
      </c>
      <c r="I18" s="91">
        <v>0.50949999999999995</v>
      </c>
      <c r="J18" s="91">
        <v>0.51470000000000005</v>
      </c>
      <c r="S18" s="34"/>
      <c r="W18" s="34"/>
    </row>
    <row r="19" spans="1:62" ht="14.4" thickBot="1">
      <c r="A19" s="82">
        <v>2023</v>
      </c>
      <c r="B19" s="99">
        <v>0.6</v>
      </c>
      <c r="C19" s="100">
        <v>0.88009999999999999</v>
      </c>
      <c r="D19" s="101">
        <f t="shared" si="0"/>
        <v>-3.8142076502732283E-2</v>
      </c>
      <c r="E19" s="99">
        <v>0.6</v>
      </c>
      <c r="F19" s="100">
        <v>0.89529999999999998</v>
      </c>
      <c r="G19" s="101">
        <f t="shared" si="1"/>
        <v>-5.1086380498145227E-2</v>
      </c>
      <c r="H19" s="25" t="s">
        <v>28</v>
      </c>
      <c r="I19" s="164">
        <v>0.4698</v>
      </c>
      <c r="J19" s="164">
        <v>0.45379999999999998</v>
      </c>
      <c r="S19" s="34"/>
      <c r="W19" s="34"/>
    </row>
    <row r="20" spans="1:62" ht="14.4" thickBot="1">
      <c r="A20" s="81">
        <v>2024</v>
      </c>
      <c r="B20" s="154">
        <v>0.6</v>
      </c>
      <c r="C20" s="124">
        <v>0.8216</v>
      </c>
      <c r="D20" s="125">
        <f t="shared" ref="D20" si="2">(C20-C19)/C19</f>
        <v>-6.6469719350073855E-2</v>
      </c>
      <c r="E20" s="154">
        <v>0.6</v>
      </c>
      <c r="F20" s="124">
        <v>0.81789999999999996</v>
      </c>
      <c r="G20" s="125">
        <f t="shared" ref="G20" si="3">(F20-F19)/F19</f>
        <v>-8.6451468781414076E-2</v>
      </c>
      <c r="H20" s="27" t="s">
        <v>28</v>
      </c>
      <c r="I20" s="155">
        <v>0.45800000000000002</v>
      </c>
      <c r="J20" s="155">
        <v>0.42049999999999998</v>
      </c>
      <c r="S20" s="31"/>
      <c r="T20" s="32"/>
      <c r="W20" s="31"/>
      <c r="X20" s="32"/>
    </row>
    <row r="21" spans="1:62">
      <c r="S21" s="31"/>
      <c r="T21" s="32"/>
      <c r="W21" s="31"/>
      <c r="X21" s="32"/>
    </row>
    <row r="22" spans="1:62">
      <c r="S22" s="31"/>
      <c r="T22" s="32"/>
      <c r="W22" s="31"/>
      <c r="X22" s="32"/>
    </row>
    <row r="23" spans="1:62">
      <c r="S23" s="31"/>
      <c r="T23" s="32"/>
      <c r="W23" s="31"/>
      <c r="X23" s="32"/>
    </row>
    <row r="24" spans="1:62">
      <c r="S24" s="31"/>
      <c r="T24" s="32"/>
      <c r="W24" s="31"/>
      <c r="X24" s="32"/>
    </row>
    <row r="25" spans="1:62">
      <c r="S25" s="31"/>
      <c r="T25" s="32"/>
      <c r="W25" s="31"/>
      <c r="X25" s="32"/>
    </row>
    <row r="26" spans="1:62">
      <c r="S26" s="31"/>
      <c r="T26" s="32"/>
      <c r="W26" s="31"/>
      <c r="X26" s="32"/>
    </row>
    <row r="27" spans="1:62">
      <c r="K27" s="32"/>
      <c r="L27" s="32"/>
    </row>
    <row r="29" spans="1:62">
      <c r="V29" s="34"/>
    </row>
    <row r="30" spans="1:62">
      <c r="V30" s="34"/>
    </row>
    <row r="31" spans="1:62" s="5" customFormat="1">
      <c r="A31" s="3"/>
      <c r="B31" s="3"/>
      <c r="C31" s="3"/>
      <c r="D31" s="3"/>
      <c r="E31" s="3"/>
      <c r="F31" s="3"/>
      <c r="G31" s="3"/>
      <c r="H31" s="3"/>
      <c r="V31" s="34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s="5" customFormat="1">
      <c r="A32" s="3"/>
      <c r="B32" s="3"/>
      <c r="C32" s="3"/>
      <c r="D32" s="3"/>
      <c r="E32" s="3"/>
      <c r="F32" s="3"/>
      <c r="G32" s="3"/>
      <c r="H32" s="3"/>
      <c r="V32" s="34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s="5" customFormat="1">
      <c r="A33" s="3"/>
      <c r="B33" s="3"/>
      <c r="C33" s="3"/>
      <c r="D33" s="3"/>
      <c r="E33" s="3"/>
      <c r="F33" s="3"/>
      <c r="G33" s="3"/>
      <c r="H33" s="3"/>
      <c r="V33" s="34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s="5" customFormat="1">
      <c r="A34" s="3"/>
      <c r="B34" s="3"/>
      <c r="C34" s="3"/>
      <c r="D34" s="3"/>
      <c r="E34" s="3"/>
      <c r="F34" s="3"/>
      <c r="G34" s="3"/>
      <c r="H34" s="3"/>
      <c r="V34" s="34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52" spans="1:31" ht="19.05" customHeight="1">
      <c r="A52" s="178" t="s">
        <v>24</v>
      </c>
      <c r="B52" s="178"/>
      <c r="C52" s="178"/>
      <c r="D52" s="178"/>
      <c r="E52" s="178"/>
      <c r="F52" s="178"/>
      <c r="G52" s="178"/>
      <c r="H52" s="169"/>
    </row>
    <row r="53" spans="1:31" ht="12.6" thickBot="1"/>
    <row r="54" spans="1:31" s="4" customFormat="1" ht="14.1" customHeight="1" thickBot="1">
      <c r="B54" s="179">
        <v>2019</v>
      </c>
      <c r="C54" s="180"/>
      <c r="D54" s="179">
        <v>2020</v>
      </c>
      <c r="E54" s="180"/>
      <c r="F54" s="179">
        <v>2021</v>
      </c>
      <c r="G54" s="180"/>
      <c r="H54" s="179">
        <v>2022</v>
      </c>
      <c r="I54" s="180"/>
      <c r="J54" s="179">
        <v>2023</v>
      </c>
      <c r="K54" s="180"/>
      <c r="L54" s="179">
        <v>2024</v>
      </c>
      <c r="M54" s="180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s="4" customFormat="1" ht="13.8" thickBot="1">
      <c r="A55" s="86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6" t="s">
        <v>8</v>
      </c>
      <c r="M55" s="18" t="s">
        <v>9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31" s="4" customFormat="1" ht="13.2">
      <c r="A56" s="40" t="s">
        <v>0</v>
      </c>
      <c r="B56" s="37">
        <v>503.1</v>
      </c>
      <c r="C56" s="38">
        <f>B56/B66</f>
        <v>0.95103969754253315</v>
      </c>
      <c r="D56" s="37">
        <v>672.12000000000012</v>
      </c>
      <c r="E56" s="38">
        <f>D56/D66</f>
        <v>0.96430416068866576</v>
      </c>
      <c r="F56" s="37">
        <v>476.4</v>
      </c>
      <c r="G56" s="38">
        <f>F56/F66</f>
        <v>0.8773480662983425</v>
      </c>
      <c r="H56" s="37">
        <v>450.2</v>
      </c>
      <c r="I56" s="38">
        <f>H56/H66</f>
        <v>0.91504065040650406</v>
      </c>
      <c r="J56" s="37">
        <v>495.5</v>
      </c>
      <c r="K56" s="38">
        <v>0.88010657193605679</v>
      </c>
      <c r="L56" s="37">
        <v>397.66</v>
      </c>
      <c r="M56" s="38">
        <v>0.82161157024793396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 s="4" customFormat="1" ht="13.2">
      <c r="A57" s="40" t="s">
        <v>21</v>
      </c>
      <c r="B57" s="41">
        <v>3.9</v>
      </c>
      <c r="C57" s="42">
        <f>B57/B66</f>
        <v>7.3724007561436671E-3</v>
      </c>
      <c r="D57" s="41">
        <v>20.88</v>
      </c>
      <c r="E57" s="42">
        <f>D57/D66</f>
        <v>2.9956958393113336E-2</v>
      </c>
      <c r="F57" s="41">
        <v>14.600000000000001</v>
      </c>
      <c r="G57" s="42">
        <f>F57/F66</f>
        <v>2.688766114180479E-2</v>
      </c>
      <c r="H57" s="41">
        <v>14.8</v>
      </c>
      <c r="I57" s="42">
        <f>H57/H66</f>
        <v>3.0081300813008131E-2</v>
      </c>
      <c r="J57" s="41">
        <v>27.5</v>
      </c>
      <c r="K57" s="42">
        <v>4.8845470692717587E-2</v>
      </c>
      <c r="L57" s="41">
        <v>21.34</v>
      </c>
      <c r="M57" s="42">
        <v>4.409090909090909E-2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31" s="4" customFormat="1" ht="13.2">
      <c r="A58" s="40" t="s">
        <v>3</v>
      </c>
      <c r="B58" s="41">
        <v>0</v>
      </c>
      <c r="C58" s="42">
        <f>B58/B66</f>
        <v>0</v>
      </c>
      <c r="D58" s="41">
        <v>0</v>
      </c>
      <c r="E58" s="42">
        <f>D58/D66</f>
        <v>0</v>
      </c>
      <c r="F58" s="41">
        <v>0</v>
      </c>
      <c r="G58" s="42">
        <f>F58/F66</f>
        <v>0</v>
      </c>
      <c r="H58" s="41">
        <v>1</v>
      </c>
      <c r="I58" s="42">
        <f>H58/H66</f>
        <v>2.0325203252032522E-3</v>
      </c>
      <c r="J58" s="41">
        <v>0</v>
      </c>
      <c r="K58" s="42">
        <v>0</v>
      </c>
      <c r="L58" s="41">
        <v>0</v>
      </c>
      <c r="M58" s="42">
        <v>0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31" s="4" customFormat="1" ht="13.2">
      <c r="A59" s="40" t="s">
        <v>1</v>
      </c>
      <c r="B59" s="41">
        <v>5</v>
      </c>
      <c r="C59" s="42">
        <f>B59/B66</f>
        <v>9.4517958412098299E-3</v>
      </c>
      <c r="D59" s="41">
        <v>0</v>
      </c>
      <c r="E59" s="42">
        <f>D59/D66</f>
        <v>0</v>
      </c>
      <c r="F59" s="41">
        <v>2</v>
      </c>
      <c r="G59" s="42">
        <f>F59/F66</f>
        <v>3.6832412523020259E-3</v>
      </c>
      <c r="H59" s="41">
        <v>2</v>
      </c>
      <c r="I59" s="42">
        <f>H59/H66</f>
        <v>4.0650406504065045E-3</v>
      </c>
      <c r="J59" s="41">
        <v>5</v>
      </c>
      <c r="K59" s="42">
        <v>8.8809946714031966E-3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1" s="4" customFormat="1" ht="13.2">
      <c r="A60" s="40" t="s">
        <v>2</v>
      </c>
      <c r="B60" s="41">
        <v>16</v>
      </c>
      <c r="C60" s="42">
        <f>B60/B66</f>
        <v>3.0245746691871456E-2</v>
      </c>
      <c r="D60" s="41">
        <v>0</v>
      </c>
      <c r="E60" s="42">
        <f>D60/D66</f>
        <v>0</v>
      </c>
      <c r="F60" s="41">
        <v>3</v>
      </c>
      <c r="G60" s="42">
        <f>F60/F66</f>
        <v>5.5248618784530384E-3</v>
      </c>
      <c r="H60" s="41">
        <v>2</v>
      </c>
      <c r="I60" s="42">
        <f>H60/H66</f>
        <v>4.0650406504065045E-3</v>
      </c>
      <c r="J60" s="41">
        <v>12</v>
      </c>
      <c r="K60" s="42">
        <v>2.1314387211367674E-2</v>
      </c>
      <c r="L60" s="41">
        <v>24</v>
      </c>
      <c r="M60" s="42">
        <v>4.9586776859504134E-2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1" s="4" customFormat="1" ht="12.75" customHeight="1">
      <c r="A61" s="43" t="s">
        <v>16</v>
      </c>
      <c r="B61" s="41">
        <v>0</v>
      </c>
      <c r="C61" s="42">
        <f>B61/B66</f>
        <v>0</v>
      </c>
      <c r="D61" s="41">
        <v>0</v>
      </c>
      <c r="E61" s="42">
        <f>D61/D66</f>
        <v>0</v>
      </c>
      <c r="F61" s="41">
        <v>0</v>
      </c>
      <c r="G61" s="42">
        <f>F61/F66</f>
        <v>0</v>
      </c>
      <c r="H61" s="41">
        <v>1</v>
      </c>
      <c r="I61" s="42">
        <f>H61/H66</f>
        <v>2.0325203252032522E-3</v>
      </c>
      <c r="J61" s="41">
        <v>0</v>
      </c>
      <c r="K61" s="42">
        <v>0</v>
      </c>
      <c r="L61" s="41">
        <v>0</v>
      </c>
      <c r="M61" s="42">
        <v>0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s="4" customFormat="1" ht="13.2">
      <c r="A62" s="40" t="s">
        <v>31</v>
      </c>
      <c r="B62" s="41">
        <v>0</v>
      </c>
      <c r="C62" s="42">
        <f>B62/B66</f>
        <v>0</v>
      </c>
      <c r="D62" s="41">
        <v>0</v>
      </c>
      <c r="E62" s="42">
        <f>D62/D66</f>
        <v>0</v>
      </c>
      <c r="F62" s="41">
        <v>2</v>
      </c>
      <c r="G62" s="42">
        <f>F62/F66</f>
        <v>3.6832412523020259E-3</v>
      </c>
      <c r="H62" s="41">
        <v>0</v>
      </c>
      <c r="I62" s="42">
        <f>H62/H66</f>
        <v>0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 s="4" customFormat="1" ht="13.2">
      <c r="A63" s="40" t="s">
        <v>30</v>
      </c>
      <c r="B63" s="41">
        <v>1</v>
      </c>
      <c r="C63" s="42">
        <f>B63/B66</f>
        <v>1.890359168241966E-3</v>
      </c>
      <c r="D63" s="41">
        <v>4</v>
      </c>
      <c r="E63" s="42">
        <f>D63/D66</f>
        <v>5.7388809182209463E-3</v>
      </c>
      <c r="F63" s="41">
        <v>45</v>
      </c>
      <c r="G63" s="42">
        <f>F63/F66</f>
        <v>8.2872928176795577E-2</v>
      </c>
      <c r="H63" s="41">
        <v>18</v>
      </c>
      <c r="I63" s="42">
        <f>H63/H66</f>
        <v>3.6585365853658534E-2</v>
      </c>
      <c r="J63" s="41">
        <v>23</v>
      </c>
      <c r="K63" s="42">
        <v>4.0852575488454709E-2</v>
      </c>
      <c r="L63" s="41">
        <v>41</v>
      </c>
      <c r="M63" s="42">
        <v>8.4710743801652888E-2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s="4" customFormat="1" ht="13.2">
      <c r="A64" s="40" t="s">
        <v>5</v>
      </c>
      <c r="B64" s="41">
        <v>0</v>
      </c>
      <c r="C64" s="42">
        <f>B64/B66</f>
        <v>0</v>
      </c>
      <c r="D64" s="41">
        <v>0</v>
      </c>
      <c r="E64" s="42">
        <f>D64/D66</f>
        <v>0</v>
      </c>
      <c r="F64" s="41">
        <v>0</v>
      </c>
      <c r="G64" s="42">
        <f>F64/F66</f>
        <v>0</v>
      </c>
      <c r="H64" s="41">
        <v>0</v>
      </c>
      <c r="I64" s="42">
        <f>H64/H66</f>
        <v>0</v>
      </c>
      <c r="J64" s="41">
        <v>0</v>
      </c>
      <c r="K64" s="42">
        <v>0</v>
      </c>
      <c r="L64" s="41">
        <v>0</v>
      </c>
      <c r="M64" s="42">
        <v>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41" s="4" customFormat="1" ht="13.2">
      <c r="A65" s="40" t="s">
        <v>4</v>
      </c>
      <c r="B65" s="41">
        <v>0</v>
      </c>
      <c r="C65" s="42">
        <f>B65/B66</f>
        <v>0</v>
      </c>
      <c r="D65" s="41">
        <v>0</v>
      </c>
      <c r="E65" s="42">
        <f>D65/D66</f>
        <v>0</v>
      </c>
      <c r="F65" s="41">
        <v>0</v>
      </c>
      <c r="G65" s="42">
        <f>F65/F66</f>
        <v>0</v>
      </c>
      <c r="H65" s="41">
        <v>3</v>
      </c>
      <c r="I65" s="42">
        <f>H65/H66</f>
        <v>6.0975609756097563E-3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41" s="4" customFormat="1" ht="13.8" thickBot="1">
      <c r="A66" s="40" t="s">
        <v>6</v>
      </c>
      <c r="B66" s="87">
        <f t="shared" ref="B66:E66" si="4">SUM(B56:B65)</f>
        <v>529</v>
      </c>
      <c r="C66" s="88">
        <f t="shared" si="4"/>
        <v>1</v>
      </c>
      <c r="D66" s="87">
        <f t="shared" si="4"/>
        <v>697.00000000000011</v>
      </c>
      <c r="E66" s="88">
        <f t="shared" si="4"/>
        <v>1</v>
      </c>
      <c r="F66" s="87">
        <f t="shared" ref="F66:G66" si="5">SUM(F56:F65)</f>
        <v>543</v>
      </c>
      <c r="G66" s="88">
        <f t="shared" si="5"/>
        <v>0.99999999999999989</v>
      </c>
      <c r="H66" s="87">
        <f t="shared" ref="H66:I66" si="6">SUM(H56:H65)</f>
        <v>492</v>
      </c>
      <c r="I66" s="88">
        <f t="shared" si="6"/>
        <v>1</v>
      </c>
      <c r="J66" s="87">
        <v>563</v>
      </c>
      <c r="K66" s="88">
        <v>1</v>
      </c>
      <c r="L66" s="87">
        <v>484</v>
      </c>
      <c r="M66" s="88">
        <v>1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41" s="4" customFormat="1" ht="13.2">
      <c r="A67" s="44"/>
      <c r="B67" s="45"/>
      <c r="C67" s="46"/>
      <c r="D67" s="47"/>
      <c r="E67" s="39"/>
      <c r="F67" s="47"/>
      <c r="G67" s="39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s="4" customFormat="1" ht="13.2">
      <c r="A68" s="44"/>
      <c r="B68" s="45"/>
      <c r="C68" s="46"/>
      <c r="D68" s="47"/>
      <c r="E68" s="39"/>
      <c r="F68" s="47"/>
      <c r="G68" s="39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</row>
    <row r="69" spans="1:41" s="4" customFormat="1" ht="13.2">
      <c r="A69" s="44"/>
      <c r="B69" s="45"/>
      <c r="C69" s="46"/>
      <c r="D69" s="47"/>
      <c r="E69" s="39"/>
      <c r="F69" s="47"/>
      <c r="G69" s="39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</row>
    <row r="70" spans="1:41" s="4" customFormat="1" ht="13.2">
      <c r="A70" s="44"/>
      <c r="B70" s="45"/>
      <c r="C70" s="46"/>
      <c r="D70" s="47"/>
      <c r="E70" s="39"/>
      <c r="F70" s="47"/>
      <c r="G70" s="39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</row>
    <row r="71" spans="1:41" s="4" customFormat="1" ht="13.2">
      <c r="A71" s="44"/>
      <c r="B71" s="45"/>
      <c r="C71" s="46"/>
      <c r="D71" s="47"/>
      <c r="E71" s="39"/>
      <c r="F71" s="47"/>
      <c r="G71" s="39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</row>
    <row r="72" spans="1:41" s="4" customFormat="1" ht="13.2">
      <c r="A72" s="44"/>
      <c r="B72" s="45"/>
      <c r="C72" s="46"/>
      <c r="D72" s="47"/>
      <c r="E72" s="39"/>
      <c r="F72" s="47"/>
      <c r="G72" s="39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</row>
    <row r="85" spans="1:39" ht="4.5" customHeight="1"/>
    <row r="86" spans="1:39" ht="6" customHeight="1"/>
    <row r="87" spans="1:39" ht="6" customHeight="1"/>
    <row r="88" spans="1:39" ht="41.1" customHeight="1">
      <c r="A88" s="48"/>
      <c r="B88" s="176" t="s">
        <v>32</v>
      </c>
      <c r="C88" s="176"/>
      <c r="D88" s="176"/>
      <c r="E88" s="176"/>
      <c r="F88" s="176"/>
      <c r="G88" s="48"/>
      <c r="H88" s="49"/>
    </row>
    <row r="89" spans="1:39" ht="12.6" thickBot="1"/>
    <row r="90" spans="1:39" s="4" customFormat="1" ht="13.8" thickBot="1">
      <c r="C90" s="3"/>
      <c r="D90" s="50">
        <v>2019</v>
      </c>
      <c r="E90" s="50">
        <v>2020</v>
      </c>
      <c r="F90" s="50">
        <v>2021</v>
      </c>
      <c r="G90" s="50">
        <v>2022</v>
      </c>
      <c r="H90" s="50">
        <v>2023</v>
      </c>
      <c r="I90" s="50">
        <v>2024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</row>
    <row r="91" spans="1:39" s="4" customFormat="1" ht="13.2">
      <c r="B91" s="40" t="s">
        <v>21</v>
      </c>
      <c r="C91" s="51"/>
      <c r="D91" s="52">
        <v>17</v>
      </c>
      <c r="E91" s="72">
        <v>27</v>
      </c>
      <c r="F91" s="72">
        <v>9</v>
      </c>
      <c r="G91" s="72">
        <v>10</v>
      </c>
      <c r="H91" s="72">
        <v>14</v>
      </c>
      <c r="I91" s="72">
        <v>13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</row>
    <row r="92" spans="1:39" s="4" customFormat="1" ht="13.2">
      <c r="B92" s="40" t="s">
        <v>3</v>
      </c>
      <c r="C92" s="53"/>
      <c r="D92" s="54">
        <v>3</v>
      </c>
      <c r="E92" s="61">
        <v>7</v>
      </c>
      <c r="F92" s="61">
        <v>6</v>
      </c>
      <c r="G92" s="61">
        <v>8</v>
      </c>
      <c r="H92" s="61">
        <v>7</v>
      </c>
      <c r="I92" s="61">
        <v>7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</row>
    <row r="93" spans="1:39" s="4" customFormat="1" ht="13.2">
      <c r="B93" s="40" t="s">
        <v>54</v>
      </c>
      <c r="C93" s="53"/>
      <c r="D93" s="54">
        <v>6</v>
      </c>
      <c r="E93" s="61">
        <v>11</v>
      </c>
      <c r="F93" s="61">
        <v>5</v>
      </c>
      <c r="G93" s="61">
        <v>5</v>
      </c>
      <c r="H93" s="61">
        <v>6</v>
      </c>
      <c r="I93" s="61">
        <v>4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</row>
    <row r="94" spans="1:39" s="4" customFormat="1" ht="13.2">
      <c r="B94" s="40" t="s">
        <v>2</v>
      </c>
      <c r="C94" s="53"/>
      <c r="D94" s="54">
        <v>19</v>
      </c>
      <c r="E94" s="61">
        <v>24</v>
      </c>
      <c r="F94" s="61">
        <v>6</v>
      </c>
      <c r="G94" s="61">
        <v>15</v>
      </c>
      <c r="H94" s="61">
        <v>22</v>
      </c>
      <c r="I94" s="61">
        <v>11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</row>
    <row r="95" spans="1:39" s="4" customFormat="1" ht="12.75" customHeight="1">
      <c r="B95" s="43" t="s">
        <v>16</v>
      </c>
      <c r="C95" s="53"/>
      <c r="D95" s="54">
        <v>47</v>
      </c>
      <c r="E95" s="61">
        <v>64</v>
      </c>
      <c r="F95" s="61">
        <v>37</v>
      </c>
      <c r="G95" s="61">
        <v>33</v>
      </c>
      <c r="H95" s="61">
        <v>41</v>
      </c>
      <c r="I95" s="61">
        <v>38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</row>
    <row r="96" spans="1:39" s="4" customFormat="1" ht="12.75" customHeight="1">
      <c r="B96" s="40" t="s">
        <v>30</v>
      </c>
      <c r="C96" s="53"/>
      <c r="D96" s="54">
        <v>36</v>
      </c>
      <c r="E96" s="61">
        <v>53</v>
      </c>
      <c r="F96" s="61">
        <v>62</v>
      </c>
      <c r="G96" s="61">
        <v>44</v>
      </c>
      <c r="H96" s="61">
        <v>50</v>
      </c>
      <c r="I96" s="61">
        <v>57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</row>
    <row r="97" spans="2:62" s="4" customFormat="1" ht="15" customHeight="1">
      <c r="B97" s="40" t="s">
        <v>5</v>
      </c>
      <c r="C97" s="53"/>
      <c r="D97" s="54">
        <v>2</v>
      </c>
      <c r="E97" s="61">
        <v>3</v>
      </c>
      <c r="F97" s="61">
        <v>0</v>
      </c>
      <c r="G97" s="61">
        <v>3</v>
      </c>
      <c r="H97" s="61">
        <v>1</v>
      </c>
      <c r="I97" s="61">
        <v>3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</row>
    <row r="98" spans="2:62" s="4" customFormat="1" ht="15" customHeight="1" thickBot="1">
      <c r="B98" s="40" t="s">
        <v>4</v>
      </c>
      <c r="C98" s="51"/>
      <c r="D98" s="55">
        <v>1</v>
      </c>
      <c r="E98" s="62">
        <v>2</v>
      </c>
      <c r="F98" s="62">
        <v>2</v>
      </c>
      <c r="G98" s="62">
        <v>3</v>
      </c>
      <c r="H98" s="62">
        <v>2</v>
      </c>
      <c r="I98" s="62">
        <v>4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</row>
    <row r="99" spans="2:62" s="4" customFormat="1" ht="13.2">
      <c r="B99" s="3"/>
      <c r="C99" s="3"/>
      <c r="D99" s="3"/>
      <c r="E99" s="3"/>
      <c r="F99" s="3"/>
      <c r="G99" s="3"/>
      <c r="H99" s="3"/>
      <c r="I99" s="35">
        <v>4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1" spans="2:62" ht="17.399999999999999">
      <c r="B101" s="176" t="s">
        <v>33</v>
      </c>
      <c r="C101" s="176"/>
      <c r="D101" s="176"/>
      <c r="E101" s="176"/>
      <c r="F101" s="176"/>
    </row>
    <row r="102" spans="2:62" ht="18.75" customHeight="1"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2:62" ht="13.2">
      <c r="C103" s="63">
        <v>13.25</v>
      </c>
      <c r="D103" s="44" t="s">
        <v>34</v>
      </c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2:62" ht="13.2">
      <c r="C104" s="157">
        <v>24.44</v>
      </c>
      <c r="D104" s="44" t="s">
        <v>35</v>
      </c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2:62"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2:62"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</sheetData>
  <mergeCells count="16">
    <mergeCell ref="L54:M54"/>
    <mergeCell ref="B101:F101"/>
    <mergeCell ref="I12:J12"/>
    <mergeCell ref="A52:H52"/>
    <mergeCell ref="B88:F88"/>
    <mergeCell ref="B54:C54"/>
    <mergeCell ref="D54:E54"/>
    <mergeCell ref="F54:G54"/>
    <mergeCell ref="H54:I54"/>
    <mergeCell ref="J54:K54"/>
    <mergeCell ref="A2:H2"/>
    <mergeCell ref="A3:H3"/>
    <mergeCell ref="A10:H10"/>
    <mergeCell ref="A11:G11"/>
    <mergeCell ref="B12:D12"/>
    <mergeCell ref="E12:G12"/>
  </mergeCells>
  <pageMargins left="0.75" right="0.75" top="1" bottom="0.61" header="0.5" footer="0.5"/>
  <pageSetup orientation="portrait" r:id="rId1"/>
  <headerFooter alignWithMargins="0"/>
  <rowBreaks count="1" manualBreakCount="1">
    <brk id="5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zoomScaleNormal="100" zoomScaleSheetLayoutView="100" workbookViewId="0">
      <selection activeCell="J5" sqref="J5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52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3.8">
      <c r="A7" s="107" t="s">
        <v>15</v>
      </c>
      <c r="B7" s="116">
        <v>0.73809999999999998</v>
      </c>
      <c r="C7" s="116">
        <v>0.84519999999999995</v>
      </c>
      <c r="D7" s="116">
        <v>0.89390000000000003</v>
      </c>
      <c r="E7" s="116">
        <v>0.90159999999999996</v>
      </c>
      <c r="F7" s="116">
        <v>0.89</v>
      </c>
      <c r="G7" s="108">
        <v>0.66</v>
      </c>
      <c r="H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90" t="s">
        <v>25</v>
      </c>
      <c r="J12" s="1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4.4" thickBot="1">
      <c r="A13" s="85"/>
      <c r="B13" s="64" t="s">
        <v>11</v>
      </c>
      <c r="C13" s="65" t="s">
        <v>12</v>
      </c>
      <c r="D13" s="66" t="s">
        <v>19</v>
      </c>
      <c r="E13" s="67" t="s">
        <v>11</v>
      </c>
      <c r="F13" s="65" t="s">
        <v>12</v>
      </c>
      <c r="G13" s="66" t="s">
        <v>19</v>
      </c>
      <c r="H13" s="20" t="s">
        <v>23</v>
      </c>
      <c r="I13" s="1" t="s">
        <v>17</v>
      </c>
      <c r="J13" s="1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1"/>
      <c r="V13" s="2"/>
      <c r="W13" s="2"/>
      <c r="X13" s="2"/>
      <c r="Y13" s="2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29" customFormat="1" ht="13.8">
      <c r="A14" s="84">
        <v>2019</v>
      </c>
      <c r="B14" s="59">
        <v>0.6</v>
      </c>
      <c r="C14" s="59">
        <v>0.91039999999999999</v>
      </c>
      <c r="D14" s="59" t="s">
        <v>27</v>
      </c>
      <c r="E14" s="59">
        <v>0.6</v>
      </c>
      <c r="F14" s="59">
        <v>0.89570000000000005</v>
      </c>
      <c r="G14" s="59" t="s">
        <v>27</v>
      </c>
      <c r="H14" s="25" t="s">
        <v>28</v>
      </c>
      <c r="I14" s="91">
        <v>0.73650000000000004</v>
      </c>
      <c r="J14" s="91">
        <v>0.69230000000000003</v>
      </c>
      <c r="L14" s="21"/>
      <c r="M14" s="21"/>
      <c r="N14" s="21"/>
      <c r="O14" s="21"/>
      <c r="P14" s="21"/>
      <c r="Q14" s="21"/>
      <c r="R14" s="21"/>
      <c r="S14" s="21"/>
      <c r="T14" s="28"/>
      <c r="U14" s="21"/>
      <c r="V14" s="21"/>
      <c r="W14" s="21"/>
      <c r="X14" s="2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29" customFormat="1" ht="13.8">
      <c r="A15" s="84">
        <v>2020</v>
      </c>
      <c r="B15" s="59">
        <v>0.6</v>
      </c>
      <c r="C15" s="59">
        <v>0.9738</v>
      </c>
      <c r="D15" s="59">
        <f>(C15-C14)/C14</f>
        <v>6.9639718804920925E-2</v>
      </c>
      <c r="E15" s="59">
        <v>0.6</v>
      </c>
      <c r="F15" s="59">
        <v>0.96960000000000002</v>
      </c>
      <c r="G15" s="59">
        <f>(F15-F14)/F14</f>
        <v>8.2505303114882175E-2</v>
      </c>
      <c r="H15" s="25" t="s">
        <v>28</v>
      </c>
      <c r="I15" s="91">
        <v>0.73740000000000006</v>
      </c>
      <c r="J15" s="91">
        <v>0.70799999999999996</v>
      </c>
      <c r="L15" s="21"/>
      <c r="M15" s="21"/>
      <c r="N15" s="21"/>
      <c r="O15" s="21"/>
      <c r="P15" s="21"/>
      <c r="Q15" s="21"/>
      <c r="R15" s="21"/>
      <c r="S15" s="21"/>
      <c r="T15" s="28"/>
      <c r="U15" s="21"/>
      <c r="V15" s="21"/>
      <c r="W15" s="21"/>
      <c r="X15" s="28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s="1" customFormat="1" ht="13.8">
      <c r="A16" s="84">
        <v>2021</v>
      </c>
      <c r="B16" s="59">
        <v>0.6</v>
      </c>
      <c r="C16" s="59">
        <v>0.91449999999999998</v>
      </c>
      <c r="D16" s="59">
        <f>(C16-C15)/C15</f>
        <v>-6.0895461080303984E-2</v>
      </c>
      <c r="E16" s="59">
        <v>0.6</v>
      </c>
      <c r="F16" s="59">
        <v>0.93</v>
      </c>
      <c r="G16" s="59">
        <f>(F16-F15)/F15</f>
        <v>-4.0841584158415808E-2</v>
      </c>
      <c r="H16" s="25" t="s">
        <v>28</v>
      </c>
      <c r="I16" s="91">
        <v>0.48699999999999999</v>
      </c>
      <c r="J16" s="91">
        <v>0.46700000000000003</v>
      </c>
      <c r="L16" s="2"/>
      <c r="M16" s="2"/>
      <c r="N16" s="2"/>
      <c r="O16" s="2"/>
      <c r="P16" s="2"/>
      <c r="Q16" s="2"/>
      <c r="R16" s="2"/>
      <c r="S16" s="2"/>
      <c r="T16" s="26"/>
      <c r="U16" s="21"/>
      <c r="V16" s="2"/>
      <c r="W16" s="2"/>
      <c r="X16" s="26"/>
      <c r="Y16" s="2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63" s="1" customFormat="1" ht="13.8">
      <c r="A17" s="84">
        <v>2022</v>
      </c>
      <c r="B17" s="59">
        <v>0.6</v>
      </c>
      <c r="C17" s="59">
        <v>0.97230000000000005</v>
      </c>
      <c r="D17" s="59">
        <f>(C17-C16)/C16</f>
        <v>6.3203936577364755E-2</v>
      </c>
      <c r="E17" s="59">
        <v>0.6</v>
      </c>
      <c r="F17" s="59">
        <v>0.9849</v>
      </c>
      <c r="G17" s="59">
        <f>(F17-F16)/F16</f>
        <v>5.903225806451607E-2</v>
      </c>
      <c r="H17" s="25" t="s">
        <v>28</v>
      </c>
      <c r="I17" s="164">
        <v>0.50949999999999995</v>
      </c>
      <c r="J17" s="91">
        <v>0.51470000000000005</v>
      </c>
      <c r="L17" s="2"/>
      <c r="M17" s="2"/>
      <c r="N17" s="2"/>
      <c r="O17" s="2"/>
      <c r="P17" s="2"/>
      <c r="Q17" s="2"/>
      <c r="R17" s="2"/>
      <c r="S17" s="2"/>
      <c r="T17" s="26"/>
      <c r="U17" s="2"/>
      <c r="V17" s="2"/>
      <c r="W17" s="2"/>
      <c r="X17" s="26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63" s="1" customFormat="1" ht="13.8">
      <c r="A18" s="84">
        <v>2023</v>
      </c>
      <c r="B18" s="59">
        <v>0.6</v>
      </c>
      <c r="C18" s="59">
        <v>0.94269999999999998</v>
      </c>
      <c r="D18" s="59">
        <f>(C18-C17)/C17</f>
        <v>-3.0443278823408484E-2</v>
      </c>
      <c r="E18" s="59">
        <v>0.6</v>
      </c>
      <c r="F18" s="59">
        <v>0.95940000000000003</v>
      </c>
      <c r="G18" s="59">
        <f>(F18-F17)/F17</f>
        <v>-2.5890953396283854E-2</v>
      </c>
      <c r="H18" s="25" t="s">
        <v>28</v>
      </c>
      <c r="I18" s="164">
        <v>0.4698</v>
      </c>
      <c r="J18" s="164">
        <v>0.45379999999999998</v>
      </c>
      <c r="L18" s="2"/>
      <c r="M18" s="2"/>
      <c r="N18" s="2"/>
      <c r="O18" s="2"/>
      <c r="P18" s="2"/>
      <c r="Q18" s="2"/>
      <c r="R18" s="2"/>
      <c r="S18" s="2"/>
      <c r="T18" s="26"/>
      <c r="U18" s="2"/>
      <c r="V18" s="2"/>
      <c r="W18" s="2"/>
      <c r="X18" s="26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63" ht="13.8">
      <c r="A19" s="83">
        <v>2024</v>
      </c>
      <c r="B19" s="127">
        <v>0.6</v>
      </c>
      <c r="C19" s="127">
        <v>0.93010000000000004</v>
      </c>
      <c r="D19" s="127">
        <f>(C19-C18)/C18</f>
        <v>-1.3365864007637578E-2</v>
      </c>
      <c r="E19" s="127">
        <v>0.6</v>
      </c>
      <c r="F19" s="127">
        <v>0.88449999999999995</v>
      </c>
      <c r="G19" s="127">
        <f>(F19-F18)/F18</f>
        <v>-7.8069626850114732E-2</v>
      </c>
      <c r="H19" s="27" t="s">
        <v>28</v>
      </c>
      <c r="I19" s="155">
        <v>0.45800000000000002</v>
      </c>
      <c r="J19" s="155">
        <v>0.42049999999999998</v>
      </c>
      <c r="T19" s="31"/>
      <c r="U19" s="32"/>
      <c r="X19" s="31"/>
      <c r="Y19" s="32"/>
    </row>
    <row r="20" spans="1:63" ht="17.399999999999999">
      <c r="A20" s="33"/>
      <c r="I20" s="30"/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T24" s="31"/>
      <c r="U24" s="32"/>
      <c r="X24" s="31"/>
      <c r="Y24" s="32"/>
    </row>
    <row r="25" spans="1:63">
      <c r="T25" s="31"/>
      <c r="U25" s="32"/>
      <c r="X25" s="31"/>
      <c r="Y25" s="32"/>
    </row>
    <row r="26" spans="1:63">
      <c r="T26" s="31"/>
      <c r="U26" s="32"/>
      <c r="X26" s="31"/>
      <c r="Y26" s="32"/>
    </row>
    <row r="27" spans="1:63">
      <c r="T27" s="31"/>
      <c r="U27" s="32"/>
      <c r="X27" s="31"/>
      <c r="Y27" s="32"/>
    </row>
    <row r="28" spans="1:63">
      <c r="L28" s="32"/>
      <c r="M28" s="32"/>
    </row>
    <row r="30" spans="1:63">
      <c r="W30" s="34"/>
    </row>
    <row r="31" spans="1:63">
      <c r="W31" s="34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4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s="5" customFormat="1">
      <c r="A35" s="3"/>
      <c r="B35" s="3"/>
      <c r="C35" s="3"/>
      <c r="D35" s="3"/>
      <c r="E35" s="3"/>
      <c r="F35" s="3"/>
      <c r="G35" s="3"/>
      <c r="H35" s="3"/>
      <c r="I35" s="3"/>
      <c r="W35" s="3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</row>
    <row r="53" spans="1:38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  <c r="I53" s="169"/>
    </row>
    <row r="54" spans="1:38" ht="12.6" thickBot="1"/>
    <row r="55" spans="1:38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s="4" customFormat="1" ht="13.2">
      <c r="A57" s="40" t="s">
        <v>0</v>
      </c>
      <c r="B57" s="37">
        <v>280.39999999999998</v>
      </c>
      <c r="C57" s="38">
        <f>B57/B67</f>
        <v>0.9103896103896103</v>
      </c>
      <c r="D57" s="37">
        <v>349.1</v>
      </c>
      <c r="E57" s="38">
        <f>D57/D67</f>
        <v>0.9737796373779638</v>
      </c>
      <c r="F57" s="37">
        <v>271.62</v>
      </c>
      <c r="G57" s="38">
        <f>F57/F67</f>
        <v>0.91454545454545455</v>
      </c>
      <c r="H57" s="37">
        <v>258.62</v>
      </c>
      <c r="I57" s="38">
        <f>H57/H67</f>
        <v>0.97225563909774437</v>
      </c>
      <c r="J57" s="37">
        <v>309.20000000000005</v>
      </c>
      <c r="K57" s="38">
        <v>0.94268292682926824</v>
      </c>
      <c r="L57" s="37">
        <v>238.1</v>
      </c>
      <c r="M57" s="38">
        <v>0.93007812499999998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s="4" customFormat="1" ht="13.2">
      <c r="A58" s="40" t="s">
        <v>21</v>
      </c>
      <c r="B58" s="41">
        <v>11.6</v>
      </c>
      <c r="C58" s="42">
        <f>B58/B67</f>
        <v>3.7662337662337661E-2</v>
      </c>
      <c r="D58" s="41">
        <v>2.9</v>
      </c>
      <c r="E58" s="42">
        <f>D58/D67</f>
        <v>8.0892608089260798E-3</v>
      </c>
      <c r="F58" s="41">
        <v>6.38</v>
      </c>
      <c r="G58" s="42">
        <f>F58/F67</f>
        <v>2.148148148148148E-2</v>
      </c>
      <c r="H58" s="41">
        <v>6.38</v>
      </c>
      <c r="I58" s="42">
        <f>H58/H67</f>
        <v>2.3984962406015036E-2</v>
      </c>
      <c r="J58" s="41">
        <v>9.8000000000000007</v>
      </c>
      <c r="K58" s="42">
        <v>2.98780487804878E-2</v>
      </c>
      <c r="L58" s="41">
        <v>2.9</v>
      </c>
      <c r="M58" s="42">
        <v>1.1328125E-2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1:38" s="4" customFormat="1" ht="13.2">
      <c r="A59" s="40" t="s">
        <v>3</v>
      </c>
      <c r="B59" s="41">
        <v>0</v>
      </c>
      <c r="C59" s="42">
        <f>B59/B67</f>
        <v>0</v>
      </c>
      <c r="D59" s="41">
        <v>0</v>
      </c>
      <c r="E59" s="42">
        <f>D59/D67</f>
        <v>0</v>
      </c>
      <c r="F59" s="41">
        <v>0</v>
      </c>
      <c r="G59" s="42">
        <f>F59/F67</f>
        <v>0</v>
      </c>
      <c r="H59" s="41">
        <v>0</v>
      </c>
      <c r="I59" s="42">
        <f>H59/H67</f>
        <v>0</v>
      </c>
      <c r="J59" s="41">
        <v>1</v>
      </c>
      <c r="K59" s="42">
        <v>3.0487804878048777E-3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</row>
    <row r="60" spans="1:38" s="4" customFormat="1" ht="13.2">
      <c r="A60" s="40" t="s">
        <v>1</v>
      </c>
      <c r="B60" s="41">
        <v>7</v>
      </c>
      <c r="C60" s="42">
        <f>B60/B67</f>
        <v>2.2727272727272728E-2</v>
      </c>
      <c r="D60" s="41">
        <v>0</v>
      </c>
      <c r="E60" s="42">
        <f>D60/D67</f>
        <v>0</v>
      </c>
      <c r="F60" s="41">
        <v>0</v>
      </c>
      <c r="G60" s="42">
        <f>F60/F67</f>
        <v>0</v>
      </c>
      <c r="H60" s="41">
        <v>0</v>
      </c>
      <c r="I60" s="42">
        <f>H60/H67</f>
        <v>0</v>
      </c>
      <c r="J60" s="41">
        <v>0</v>
      </c>
      <c r="K60" s="42">
        <v>0</v>
      </c>
      <c r="L60" s="41">
        <v>1</v>
      </c>
      <c r="M60" s="42">
        <v>3.90625E-3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1:38" s="4" customFormat="1" ht="13.2">
      <c r="A61" s="40" t="s">
        <v>2</v>
      </c>
      <c r="B61" s="41">
        <v>8</v>
      </c>
      <c r="C61" s="42">
        <f>B61/B67</f>
        <v>2.5974025974025976E-2</v>
      </c>
      <c r="D61" s="41">
        <v>4</v>
      </c>
      <c r="E61" s="42">
        <f>D61/D67</f>
        <v>1.1157601115760111E-2</v>
      </c>
      <c r="F61" s="41">
        <v>3</v>
      </c>
      <c r="G61" s="42">
        <f>F61/F67</f>
        <v>1.0101010101010102E-2</v>
      </c>
      <c r="H61" s="41">
        <v>0</v>
      </c>
      <c r="I61" s="42">
        <f>H61/H67</f>
        <v>0</v>
      </c>
      <c r="J61" s="41">
        <v>5</v>
      </c>
      <c r="K61" s="42">
        <v>1.5243902439024388E-2</v>
      </c>
      <c r="L61" s="41">
        <v>10</v>
      </c>
      <c r="M61" s="42">
        <v>3.90625E-2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1:38" s="4" customFormat="1" ht="12.75" customHeight="1">
      <c r="A62" s="43" t="s">
        <v>16</v>
      </c>
      <c r="B62" s="41">
        <v>1</v>
      </c>
      <c r="C62" s="42">
        <f>B62/B67</f>
        <v>3.246753246753247E-3</v>
      </c>
      <c r="D62" s="41">
        <v>1.5</v>
      </c>
      <c r="E62" s="42">
        <f>D62/D67</f>
        <v>4.1841004184100415E-3</v>
      </c>
      <c r="F62" s="41">
        <v>0</v>
      </c>
      <c r="G62" s="42">
        <f>F62/F67</f>
        <v>0</v>
      </c>
      <c r="H62" s="41">
        <v>0</v>
      </c>
      <c r="I62" s="42">
        <f>H62/H67</f>
        <v>0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</row>
    <row r="63" spans="1:38" s="4" customFormat="1" ht="13.2">
      <c r="A63" s="40" t="s">
        <v>31</v>
      </c>
      <c r="B63" s="41">
        <v>0</v>
      </c>
      <c r="C63" s="42">
        <f>B63/B67</f>
        <v>0</v>
      </c>
      <c r="D63" s="41">
        <v>0</v>
      </c>
      <c r="E63" s="42">
        <f>D63/D67</f>
        <v>0</v>
      </c>
      <c r="F63" s="41">
        <v>0</v>
      </c>
      <c r="G63" s="42">
        <f>F63/F67</f>
        <v>0</v>
      </c>
      <c r="H63" s="41">
        <v>0</v>
      </c>
      <c r="I63" s="42">
        <f>H63/H67</f>
        <v>0</v>
      </c>
      <c r="J63" s="41">
        <v>0</v>
      </c>
      <c r="K63" s="42">
        <v>0</v>
      </c>
      <c r="L63" s="41">
        <v>0</v>
      </c>
      <c r="M63" s="42">
        <v>0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</row>
    <row r="64" spans="1:38" s="4" customFormat="1" ht="13.2">
      <c r="A64" s="40" t="s">
        <v>30</v>
      </c>
      <c r="B64" s="41">
        <v>0</v>
      </c>
      <c r="C64" s="42">
        <f>B64/B67</f>
        <v>0</v>
      </c>
      <c r="D64" s="41">
        <v>1</v>
      </c>
      <c r="E64" s="42">
        <f>D64/D67</f>
        <v>2.7894002789400278E-3</v>
      </c>
      <c r="F64" s="41">
        <v>12</v>
      </c>
      <c r="G64" s="42">
        <f>F64/F67</f>
        <v>4.0404040404040407E-2</v>
      </c>
      <c r="H64" s="41">
        <v>1</v>
      </c>
      <c r="I64" s="42">
        <f>H64/H67</f>
        <v>3.7593984962406013E-3</v>
      </c>
      <c r="J64" s="41">
        <v>2</v>
      </c>
      <c r="K64" s="42">
        <v>6.0975609756097554E-3</v>
      </c>
      <c r="L64" s="41">
        <v>4</v>
      </c>
      <c r="M64" s="42">
        <v>1.5625E-2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</row>
    <row r="65" spans="1:42" s="4" customFormat="1" ht="13.2">
      <c r="A65" s="40" t="s">
        <v>5</v>
      </c>
      <c r="B65" s="41">
        <v>0</v>
      </c>
      <c r="C65" s="42">
        <f>B65/B67</f>
        <v>0</v>
      </c>
      <c r="D65" s="41">
        <v>0</v>
      </c>
      <c r="E65" s="42">
        <f>D65/D67</f>
        <v>0</v>
      </c>
      <c r="F65" s="41">
        <v>0</v>
      </c>
      <c r="G65" s="42">
        <f>F65/F67</f>
        <v>0</v>
      </c>
      <c r="H65" s="41">
        <v>0</v>
      </c>
      <c r="I65" s="42">
        <f>H65/H67</f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</row>
    <row r="66" spans="1:42" s="4" customFormat="1" ht="13.2">
      <c r="A66" s="40" t="s">
        <v>4</v>
      </c>
      <c r="B66" s="41">
        <v>0</v>
      </c>
      <c r="C66" s="42">
        <f>B66/B67</f>
        <v>0</v>
      </c>
      <c r="D66" s="41"/>
      <c r="E66" s="42">
        <f>D66/D67</f>
        <v>0</v>
      </c>
      <c r="F66" s="41">
        <v>4</v>
      </c>
      <c r="G66" s="42">
        <f>F66/F67</f>
        <v>1.3468013468013467E-2</v>
      </c>
      <c r="H66" s="41">
        <v>0</v>
      </c>
      <c r="I66" s="42">
        <f>H66/H67</f>
        <v>0</v>
      </c>
      <c r="J66" s="41">
        <v>1</v>
      </c>
      <c r="K66" s="42">
        <v>3.0487804878048777E-3</v>
      </c>
      <c r="L66" s="41">
        <v>0</v>
      </c>
      <c r="M66" s="42">
        <v>0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</row>
    <row r="67" spans="1:42" s="4" customFormat="1" ht="13.8" thickBot="1">
      <c r="A67" s="40" t="s">
        <v>6</v>
      </c>
      <c r="B67" s="87">
        <f t="shared" ref="B67:G67" si="0">SUM(B57:B66)</f>
        <v>308</v>
      </c>
      <c r="C67" s="88">
        <f t="shared" si="0"/>
        <v>0.99999999999999989</v>
      </c>
      <c r="D67" s="87">
        <f t="shared" si="0"/>
        <v>358.5</v>
      </c>
      <c r="E67" s="88">
        <f t="shared" si="0"/>
        <v>1</v>
      </c>
      <c r="F67" s="87">
        <f t="shared" si="0"/>
        <v>297</v>
      </c>
      <c r="G67" s="88">
        <f t="shared" si="0"/>
        <v>1</v>
      </c>
      <c r="H67" s="87">
        <f t="shared" ref="H67" si="1">SUM(H57:H66)</f>
        <v>266</v>
      </c>
      <c r="I67" s="88">
        <f t="shared" ref="I67" si="2">SUM(I57:I66)</f>
        <v>1</v>
      </c>
      <c r="J67" s="87">
        <v>328.00000000000006</v>
      </c>
      <c r="K67" s="88">
        <v>1</v>
      </c>
      <c r="L67" s="87">
        <v>256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86" spans="1:40" ht="4.5" customHeight="1"/>
    <row r="87" spans="1:40" ht="6" customHeight="1"/>
    <row r="88" spans="1:40" ht="6" customHeight="1"/>
    <row r="89" spans="1:40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40" ht="12.6" thickBot="1"/>
    <row r="91" spans="1:40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pans="1:40" s="4" customFormat="1" ht="13.2">
      <c r="B92" s="40" t="s">
        <v>21</v>
      </c>
      <c r="C92" s="51"/>
      <c r="D92" s="52">
        <v>13</v>
      </c>
      <c r="E92" s="52">
        <v>8</v>
      </c>
      <c r="F92" s="52">
        <v>8</v>
      </c>
      <c r="G92" s="52">
        <v>7</v>
      </c>
      <c r="H92" s="52">
        <v>4</v>
      </c>
      <c r="I92" s="52">
        <v>9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pans="1:40" s="4" customFormat="1" ht="13.2">
      <c r="B93" s="40" t="s">
        <v>3</v>
      </c>
      <c r="C93" s="53"/>
      <c r="D93" s="54">
        <v>2</v>
      </c>
      <c r="E93" s="54">
        <v>1</v>
      </c>
      <c r="F93" s="54">
        <v>4</v>
      </c>
      <c r="G93" s="54">
        <v>1</v>
      </c>
      <c r="H93" s="54">
        <v>2</v>
      </c>
      <c r="I93" s="54">
        <v>2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pans="1:40" s="4" customFormat="1" ht="13.2">
      <c r="B94" s="40" t="s">
        <v>53</v>
      </c>
      <c r="C94" s="53"/>
      <c r="D94" s="54">
        <v>5</v>
      </c>
      <c r="E94" s="54">
        <v>3</v>
      </c>
      <c r="F94" s="54">
        <v>3</v>
      </c>
      <c r="G94" s="54">
        <v>2</v>
      </c>
      <c r="H94" s="54">
        <v>4</v>
      </c>
      <c r="I94" s="54">
        <v>3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pans="1:40" s="4" customFormat="1" ht="13.2">
      <c r="B95" s="40" t="s">
        <v>2</v>
      </c>
      <c r="C95" s="53"/>
      <c r="D95" s="54">
        <v>14</v>
      </c>
      <c r="E95" s="54">
        <v>13</v>
      </c>
      <c r="F95" s="54">
        <v>8</v>
      </c>
      <c r="G95" s="54">
        <v>7</v>
      </c>
      <c r="H95" s="54">
        <v>12</v>
      </c>
      <c r="I95" s="54">
        <v>13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pans="1:40" s="4" customFormat="1" ht="12.75" customHeight="1">
      <c r="B96" s="43" t="s">
        <v>16</v>
      </c>
      <c r="C96" s="53"/>
      <c r="D96" s="54">
        <v>23</v>
      </c>
      <c r="E96" s="54">
        <v>31</v>
      </c>
      <c r="F96" s="54">
        <v>21</v>
      </c>
      <c r="G96" s="54">
        <v>26</v>
      </c>
      <c r="H96" s="54">
        <v>22</v>
      </c>
      <c r="I96" s="54">
        <v>20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pans="2:63" s="4" customFormat="1" ht="12.75" customHeight="1">
      <c r="B97" s="40" t="s">
        <v>30</v>
      </c>
      <c r="C97" s="53"/>
      <c r="D97" s="54">
        <v>22</v>
      </c>
      <c r="E97" s="54">
        <v>30</v>
      </c>
      <c r="F97" s="54">
        <v>32</v>
      </c>
      <c r="G97" s="54">
        <v>25</v>
      </c>
      <c r="H97" s="54">
        <v>35</v>
      </c>
      <c r="I97" s="54">
        <v>29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2:63" s="4" customFormat="1" ht="15" customHeight="1">
      <c r="B98" s="40" t="s">
        <v>5</v>
      </c>
      <c r="C98" s="53"/>
      <c r="D98" s="54">
        <v>1</v>
      </c>
      <c r="E98" s="54">
        <v>0</v>
      </c>
      <c r="F98" s="54">
        <v>2</v>
      </c>
      <c r="G98" s="54">
        <v>1</v>
      </c>
      <c r="H98" s="54">
        <v>2</v>
      </c>
      <c r="I98" s="54">
        <v>4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pans="2:63" s="4" customFormat="1" ht="15" customHeight="1" thickBot="1">
      <c r="B99" s="40" t="s">
        <v>4</v>
      </c>
      <c r="C99" s="51"/>
      <c r="D99" s="55">
        <v>1</v>
      </c>
      <c r="E99" s="55">
        <v>0</v>
      </c>
      <c r="F99" s="55">
        <v>0</v>
      </c>
      <c r="G99" s="55">
        <v>1</v>
      </c>
      <c r="H99" s="55">
        <v>2</v>
      </c>
      <c r="I99" s="55"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2:63" s="4" customFormat="1" ht="13.2">
      <c r="B100" s="3"/>
      <c r="C100" s="3"/>
      <c r="D100" s="3"/>
      <c r="E100" s="3"/>
      <c r="F100" s="3"/>
      <c r="G100" s="3"/>
      <c r="H100" s="35"/>
      <c r="I100" s="35">
        <v>0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2" spans="2:63" ht="17.399999999999999">
      <c r="B102" s="176" t="s">
        <v>33</v>
      </c>
      <c r="C102" s="176"/>
      <c r="D102" s="176"/>
      <c r="E102" s="176"/>
      <c r="F102" s="176"/>
    </row>
    <row r="103" spans="2:63" ht="18.75" customHeight="1"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156">
        <v>11.6</v>
      </c>
      <c r="D104" s="44" t="s">
        <v>34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157">
        <v>22.18</v>
      </c>
      <c r="D105" s="44" t="s">
        <v>35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</sheetData>
  <mergeCells count="16">
    <mergeCell ref="L55:M55"/>
    <mergeCell ref="A2:I2"/>
    <mergeCell ref="A3:I3"/>
    <mergeCell ref="A10:I10"/>
    <mergeCell ref="A11:G11"/>
    <mergeCell ref="B12:D12"/>
    <mergeCell ref="E12:G12"/>
    <mergeCell ref="I12:J12"/>
    <mergeCell ref="J55:K55"/>
    <mergeCell ref="D55:E55"/>
    <mergeCell ref="B102:F102"/>
    <mergeCell ref="A53:I53"/>
    <mergeCell ref="B55:C55"/>
    <mergeCell ref="B89:F89"/>
    <mergeCell ref="F55:G55"/>
    <mergeCell ref="H55:I55"/>
  </mergeCells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7"/>
  <sheetViews>
    <sheetView showGridLines="0" zoomScaleNormal="100" zoomScaleSheetLayoutView="100" workbookViewId="0">
      <selection activeCell="L97" sqref="L97"/>
    </sheetView>
  </sheetViews>
  <sheetFormatPr defaultColWidth="11.375" defaultRowHeight="12"/>
  <cols>
    <col min="1" max="1" width="13.375" style="3" customWidth="1"/>
    <col min="2" max="2" width="11.75" style="3" customWidth="1"/>
    <col min="3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42" width="5" style="5" customWidth="1"/>
    <col min="43" max="59" width="5" style="3" customWidth="1"/>
    <col min="60" max="16384" width="11.375" style="3"/>
  </cols>
  <sheetData>
    <row r="1" spans="1:42" ht="15" customHeight="1"/>
    <row r="2" spans="1:42" ht="22.8">
      <c r="A2" s="165" t="s">
        <v>49</v>
      </c>
      <c r="B2" s="165"/>
      <c r="C2" s="165"/>
      <c r="D2" s="165"/>
      <c r="E2" s="165"/>
      <c r="F2" s="165"/>
      <c r="G2" s="165"/>
      <c r="H2" s="166"/>
      <c r="I2" s="166"/>
      <c r="J2" s="6"/>
    </row>
    <row r="3" spans="1:42" ht="15.75" customHeight="1">
      <c r="A3" s="167" t="s">
        <v>20</v>
      </c>
      <c r="B3" s="167"/>
      <c r="C3" s="167"/>
      <c r="D3" s="167"/>
      <c r="E3" s="167"/>
      <c r="F3" s="167"/>
      <c r="G3" s="167"/>
      <c r="H3" s="166"/>
      <c r="I3" s="166"/>
      <c r="J3" s="6"/>
    </row>
    <row r="4" spans="1:42" ht="6.75" customHeight="1">
      <c r="F4" s="4"/>
    </row>
    <row r="5" spans="1:42" ht="13.8" thickBot="1">
      <c r="F5" s="4"/>
    </row>
    <row r="6" spans="1:42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13.8">
      <c r="A7" s="107" t="s">
        <v>15</v>
      </c>
      <c r="B7" s="143">
        <v>0.73629999999999995</v>
      </c>
      <c r="C7" s="10">
        <v>0.79120000000000001</v>
      </c>
      <c r="D7" s="10">
        <v>0.78669999999999995</v>
      </c>
      <c r="E7" s="10">
        <v>0.92959999999999998</v>
      </c>
      <c r="F7" s="10">
        <v>0.84</v>
      </c>
      <c r="G7" s="11">
        <v>0.76</v>
      </c>
      <c r="H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" customHeight="1">
      <c r="D8" s="12"/>
    </row>
    <row r="9" spans="1:42" ht="15" customHeight="1"/>
    <row r="10" spans="1:42" ht="17.399999999999999">
      <c r="A10" s="168" t="s">
        <v>26</v>
      </c>
      <c r="B10" s="168"/>
      <c r="C10" s="168"/>
      <c r="D10" s="168"/>
      <c r="E10" s="168"/>
      <c r="F10" s="168"/>
      <c r="G10" s="168"/>
      <c r="H10" s="169"/>
      <c r="I10" s="169"/>
    </row>
    <row r="11" spans="1:42" ht="12" customHeight="1" thickBot="1">
      <c r="A11" s="170"/>
      <c r="B11" s="170"/>
      <c r="C11" s="170"/>
      <c r="D11" s="170"/>
      <c r="E11" s="170"/>
      <c r="F11" s="170"/>
      <c r="G11" s="170"/>
      <c r="H11" s="13"/>
    </row>
    <row r="12" spans="1:42" s="1" customFormat="1" ht="14.4" thickBot="1">
      <c r="B12" s="171" t="s">
        <v>10</v>
      </c>
      <c r="C12" s="172"/>
      <c r="D12" s="173"/>
      <c r="E12" s="171" t="s">
        <v>13</v>
      </c>
      <c r="F12" s="174"/>
      <c r="G12" s="175"/>
      <c r="H12" s="14" t="s">
        <v>22</v>
      </c>
      <c r="I12" s="190" t="s">
        <v>25</v>
      </c>
      <c r="J12" s="17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4.4" thickBot="1">
      <c r="A13" s="85"/>
      <c r="B13" s="64" t="s">
        <v>11</v>
      </c>
      <c r="C13" s="65" t="s">
        <v>12</v>
      </c>
      <c r="D13" s="66" t="s">
        <v>19</v>
      </c>
      <c r="E13" s="67" t="s">
        <v>11</v>
      </c>
      <c r="F13" s="65" t="s">
        <v>12</v>
      </c>
      <c r="G13" s="66" t="s">
        <v>19</v>
      </c>
      <c r="H13" s="20" t="s">
        <v>23</v>
      </c>
      <c r="I13" s="1" t="s">
        <v>17</v>
      </c>
      <c r="J13" s="1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1"/>
      <c r="V13" s="2"/>
      <c r="W13" s="2"/>
      <c r="X13" s="2"/>
      <c r="Y13" s="2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29" customFormat="1" ht="13.8">
      <c r="A14" s="84">
        <v>2019</v>
      </c>
      <c r="B14" s="75">
        <v>0.6</v>
      </c>
      <c r="C14" s="76">
        <v>0.96730000000000005</v>
      </c>
      <c r="D14" s="76" t="s">
        <v>27</v>
      </c>
      <c r="E14" s="76">
        <v>0.6</v>
      </c>
      <c r="F14" s="76">
        <v>0.98570000000000002</v>
      </c>
      <c r="G14" s="77" t="s">
        <v>27</v>
      </c>
      <c r="H14" s="25" t="s">
        <v>28</v>
      </c>
      <c r="I14" s="91">
        <v>0.73650000000000004</v>
      </c>
      <c r="J14" s="91">
        <v>0.69230000000000003</v>
      </c>
      <c r="L14" s="21"/>
      <c r="M14" s="21"/>
      <c r="N14" s="21"/>
      <c r="O14" s="21"/>
      <c r="P14" s="21"/>
      <c r="Q14" s="21"/>
      <c r="R14" s="21"/>
      <c r="S14" s="21"/>
      <c r="T14" s="28"/>
      <c r="U14" s="21"/>
      <c r="V14" s="21"/>
      <c r="W14" s="21"/>
      <c r="X14" s="2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s="29" customFormat="1" ht="13.8">
      <c r="A15" s="84">
        <v>2020</v>
      </c>
      <c r="B15" s="69">
        <v>0.6</v>
      </c>
      <c r="C15" s="59">
        <v>0.89100000000000001</v>
      </c>
      <c r="D15" s="59">
        <f>(C15-C14)/C14</f>
        <v>-7.8879354905406832E-2</v>
      </c>
      <c r="E15" s="59">
        <v>0.6</v>
      </c>
      <c r="F15" s="59">
        <v>0.90229999999999999</v>
      </c>
      <c r="G15" s="60">
        <f>(F15-F14)/F14</f>
        <v>-8.4609921882925862E-2</v>
      </c>
      <c r="H15" s="25" t="s">
        <v>28</v>
      </c>
      <c r="I15" s="91">
        <v>0.73740000000000006</v>
      </c>
      <c r="J15" s="91">
        <v>0.70799999999999996</v>
      </c>
      <c r="L15" s="21"/>
      <c r="M15" s="21"/>
      <c r="N15" s="21"/>
      <c r="O15" s="21"/>
      <c r="P15" s="21"/>
      <c r="Q15" s="21"/>
      <c r="R15" s="21"/>
      <c r="S15" s="21"/>
      <c r="T15" s="28"/>
      <c r="U15" s="21"/>
      <c r="V15" s="21"/>
      <c r="W15" s="21"/>
      <c r="X15" s="28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s="1" customFormat="1" ht="14.4" thickBot="1">
      <c r="A16" s="84">
        <v>2021</v>
      </c>
      <c r="B16" s="149">
        <v>0.6</v>
      </c>
      <c r="C16" s="150">
        <v>0.82930000000000004</v>
      </c>
      <c r="D16" s="150">
        <f>(C16-C15)/C15</f>
        <v>-6.9248035914702549E-2</v>
      </c>
      <c r="E16" s="150">
        <v>0.6</v>
      </c>
      <c r="F16" s="150">
        <v>0.81950000000000001</v>
      </c>
      <c r="G16" s="151">
        <f>(F16-F15)/F15</f>
        <v>-9.1765488196830308E-2</v>
      </c>
      <c r="H16" s="25" t="s">
        <v>28</v>
      </c>
      <c r="I16" s="91">
        <v>0.48699999999999999</v>
      </c>
      <c r="J16" s="91">
        <v>0.46700000000000003</v>
      </c>
      <c r="L16" s="2"/>
      <c r="M16" s="2"/>
      <c r="N16" s="2"/>
      <c r="O16" s="2"/>
      <c r="P16" s="2"/>
      <c r="Q16" s="2"/>
      <c r="R16" s="2"/>
      <c r="S16" s="2"/>
      <c r="T16" s="26"/>
      <c r="U16" s="21"/>
      <c r="V16" s="2"/>
      <c r="W16" s="2"/>
      <c r="X16" s="26"/>
      <c r="Y16" s="2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63" s="1" customFormat="1" ht="14.4" thickBot="1">
      <c r="A17" s="84">
        <v>2022</v>
      </c>
      <c r="B17" s="149">
        <v>0.6</v>
      </c>
      <c r="C17" s="150">
        <v>0.90890000000000004</v>
      </c>
      <c r="D17" s="150">
        <f>(C17-C16)/C16</f>
        <v>9.5984565296032803E-2</v>
      </c>
      <c r="E17" s="150">
        <v>0.6</v>
      </c>
      <c r="F17" s="150">
        <v>0.91269999999999996</v>
      </c>
      <c r="G17" s="151">
        <f>(F17-F16)/F16</f>
        <v>0.11372788285539957</v>
      </c>
      <c r="H17" s="25" t="s">
        <v>28</v>
      </c>
      <c r="I17" s="91">
        <v>0.50949999999999995</v>
      </c>
      <c r="J17" s="91">
        <v>0.51470000000000005</v>
      </c>
      <c r="L17" s="2"/>
      <c r="M17" s="2"/>
      <c r="N17" s="2"/>
      <c r="O17" s="2"/>
      <c r="P17" s="2"/>
      <c r="Q17" s="2"/>
      <c r="R17" s="2"/>
      <c r="S17" s="2"/>
      <c r="T17" s="26"/>
      <c r="U17" s="2"/>
      <c r="V17" s="2"/>
      <c r="W17" s="2"/>
      <c r="X17" s="26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63" s="1" customFormat="1" ht="14.4" thickBot="1">
      <c r="A18" s="84">
        <v>2023</v>
      </c>
      <c r="B18" s="149">
        <v>0.6</v>
      </c>
      <c r="C18" s="150">
        <v>0.90780000000000005</v>
      </c>
      <c r="D18" s="150">
        <f>(C18-C17)/C17</f>
        <v>-1.2102541533721969E-3</v>
      </c>
      <c r="E18" s="150">
        <v>0.6</v>
      </c>
      <c r="F18" s="150">
        <v>0.90029999999999999</v>
      </c>
      <c r="G18" s="151">
        <f>(F18-F17)/F17</f>
        <v>-1.3586063328585479E-2</v>
      </c>
      <c r="H18" s="25" t="s">
        <v>28</v>
      </c>
      <c r="I18" s="164">
        <v>0.4698</v>
      </c>
      <c r="J18" s="164">
        <v>0.45379999999999998</v>
      </c>
      <c r="L18" s="2"/>
      <c r="M18" s="2"/>
      <c r="N18" s="2"/>
      <c r="O18" s="2"/>
      <c r="P18" s="2"/>
      <c r="Q18" s="2"/>
      <c r="R18" s="2"/>
      <c r="S18" s="2"/>
      <c r="T18" s="26"/>
      <c r="U18" s="2"/>
      <c r="V18" s="2"/>
      <c r="W18" s="2"/>
      <c r="X18" s="26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63" ht="14.4" thickBot="1">
      <c r="A19" s="83">
        <v>2024</v>
      </c>
      <c r="B19" s="141">
        <v>0.6</v>
      </c>
      <c r="C19" s="89">
        <v>0.82169999999999999</v>
      </c>
      <c r="D19" s="89">
        <f>(C19-C18)/C18</f>
        <v>-9.4844679444811703E-2</v>
      </c>
      <c r="E19" s="89">
        <v>0.6</v>
      </c>
      <c r="F19" s="89">
        <v>0.79869999999999997</v>
      </c>
      <c r="G19" s="142">
        <f>(F19-F18)/F18</f>
        <v>-0.11285127179828949</v>
      </c>
      <c r="H19" s="27" t="s">
        <v>28</v>
      </c>
      <c r="I19" s="155">
        <v>0.45800000000000002</v>
      </c>
      <c r="J19" s="155">
        <v>0.42049999999999998</v>
      </c>
      <c r="T19" s="31"/>
      <c r="U19" s="32"/>
      <c r="X19" s="31"/>
      <c r="Y19" s="32"/>
    </row>
    <row r="20" spans="1:63" ht="17.399999999999999">
      <c r="A20" s="33"/>
      <c r="I20" s="30"/>
      <c r="T20" s="31"/>
      <c r="U20" s="32"/>
      <c r="X20" s="31"/>
      <c r="Y20" s="32"/>
    </row>
    <row r="21" spans="1:63">
      <c r="T21" s="31"/>
      <c r="U21" s="32"/>
      <c r="X21" s="31"/>
      <c r="Y21" s="32"/>
    </row>
    <row r="22" spans="1:63">
      <c r="T22" s="31"/>
      <c r="U22" s="32"/>
      <c r="X22" s="31"/>
      <c r="Y22" s="32"/>
    </row>
    <row r="23" spans="1:63">
      <c r="T23" s="31"/>
      <c r="U23" s="32"/>
      <c r="X23" s="31"/>
      <c r="Y23" s="32"/>
    </row>
    <row r="24" spans="1:63">
      <c r="T24" s="31"/>
      <c r="U24" s="32"/>
      <c r="X24" s="31"/>
      <c r="Y24" s="32"/>
    </row>
    <row r="25" spans="1:63">
      <c r="T25" s="31"/>
      <c r="U25" s="32"/>
      <c r="X25" s="31"/>
      <c r="Y25" s="32"/>
    </row>
    <row r="26" spans="1:63">
      <c r="T26" s="31"/>
      <c r="U26" s="32"/>
      <c r="X26" s="31"/>
      <c r="Y26" s="32"/>
    </row>
    <row r="27" spans="1:63">
      <c r="T27" s="31"/>
      <c r="U27" s="32"/>
      <c r="X27" s="31"/>
      <c r="Y27" s="32"/>
    </row>
    <row r="28" spans="1:63">
      <c r="L28" s="32"/>
      <c r="M28" s="32"/>
    </row>
    <row r="30" spans="1:63">
      <c r="W30" s="34"/>
    </row>
    <row r="31" spans="1:63">
      <c r="W31" s="34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4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s="5" customFormat="1">
      <c r="A35" s="3"/>
      <c r="B35" s="3"/>
      <c r="C35" s="3"/>
      <c r="D35" s="3"/>
      <c r="E35" s="3"/>
      <c r="F35" s="3"/>
      <c r="G35" s="3"/>
      <c r="H35" s="3"/>
      <c r="I35" s="3"/>
      <c r="W35" s="3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</row>
    <row r="53" spans="1:38" ht="19.05" customHeight="1">
      <c r="A53" s="178" t="s">
        <v>24</v>
      </c>
      <c r="B53" s="178"/>
      <c r="C53" s="178"/>
      <c r="D53" s="178"/>
      <c r="E53" s="178"/>
      <c r="F53" s="178"/>
      <c r="G53" s="178"/>
      <c r="H53" s="169"/>
      <c r="I53" s="169"/>
    </row>
    <row r="54" spans="1:38" ht="12.6" thickBot="1"/>
    <row r="55" spans="1:38" s="4" customFormat="1" ht="14.1" customHeight="1" thickBot="1">
      <c r="B55" s="179">
        <v>2019</v>
      </c>
      <c r="C55" s="180"/>
      <c r="D55" s="179">
        <v>2020</v>
      </c>
      <c r="E55" s="180"/>
      <c r="F55" s="179">
        <v>2021</v>
      </c>
      <c r="G55" s="180"/>
      <c r="H55" s="179">
        <v>2022</v>
      </c>
      <c r="I55" s="180"/>
      <c r="J55" s="179">
        <v>2023</v>
      </c>
      <c r="K55" s="180"/>
      <c r="L55" s="179">
        <v>2024</v>
      </c>
      <c r="M55" s="180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s="4" customFormat="1" ht="13.8" thickBot="1">
      <c r="A56" s="86" t="s">
        <v>7</v>
      </c>
      <c r="B56" s="36" t="s">
        <v>8</v>
      </c>
      <c r="C56" s="18" t="s">
        <v>9</v>
      </c>
      <c r="D56" s="36" t="s">
        <v>8</v>
      </c>
      <c r="E56" s="18" t="s">
        <v>9</v>
      </c>
      <c r="F56" s="36" t="s">
        <v>8</v>
      </c>
      <c r="G56" s="18" t="s">
        <v>9</v>
      </c>
      <c r="H56" s="36" t="s">
        <v>8</v>
      </c>
      <c r="I56" s="18" t="s">
        <v>9</v>
      </c>
      <c r="J56" s="36" t="s">
        <v>8</v>
      </c>
      <c r="K56" s="18" t="s">
        <v>9</v>
      </c>
      <c r="L56" s="36" t="s">
        <v>8</v>
      </c>
      <c r="M56" s="18" t="s">
        <v>9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s="4" customFormat="1" ht="13.2">
      <c r="A57" s="40" t="s">
        <v>0</v>
      </c>
      <c r="B57" s="37">
        <v>319.2</v>
      </c>
      <c r="C57" s="38">
        <f>B57/B67</f>
        <v>0.96727272727272728</v>
      </c>
      <c r="D57" s="37">
        <v>327.15999999999997</v>
      </c>
      <c r="E57" s="38">
        <f>D57/D67</f>
        <v>0.89144414168937336</v>
      </c>
      <c r="F57" s="37">
        <v>246.29999999999998</v>
      </c>
      <c r="G57" s="38">
        <f>F57/F67</f>
        <v>0.82929292929292919</v>
      </c>
      <c r="H57" s="37">
        <v>305.39999999999998</v>
      </c>
      <c r="I57" s="38">
        <f>H57/H67</f>
        <v>0.90892857142857131</v>
      </c>
      <c r="J57" s="37">
        <v>309.56000000000006</v>
      </c>
      <c r="K57" s="38">
        <v>0.90780058651026396</v>
      </c>
      <c r="L57" s="37">
        <v>244.88</v>
      </c>
      <c r="M57" s="38">
        <v>0.82174496644295303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s="4" customFormat="1" ht="13.2">
      <c r="A58" s="40" t="s">
        <v>21</v>
      </c>
      <c r="B58" s="41">
        <v>10.8</v>
      </c>
      <c r="C58" s="42">
        <f>B58/B67</f>
        <v>3.272727272727273E-2</v>
      </c>
      <c r="D58" s="41">
        <v>32.839999999999996</v>
      </c>
      <c r="E58" s="42">
        <f>D58/D67</f>
        <v>8.9482288828337878E-2</v>
      </c>
      <c r="F58" s="41">
        <v>8.6999999999999993</v>
      </c>
      <c r="G58" s="42">
        <f>F58/F67</f>
        <v>2.9292929292929291E-2</v>
      </c>
      <c r="H58" s="41">
        <v>11.6</v>
      </c>
      <c r="I58" s="42">
        <f>H58/H67</f>
        <v>3.4523809523809526E-2</v>
      </c>
      <c r="J58" s="41">
        <v>10.44</v>
      </c>
      <c r="K58" s="42">
        <v>3.0615835777126094E-2</v>
      </c>
      <c r="L58" s="41">
        <v>8.1199999999999992</v>
      </c>
      <c r="M58" s="42">
        <v>2.7248322147651004E-2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1:38" s="4" customFormat="1" ht="13.2">
      <c r="A59" s="40" t="s">
        <v>3</v>
      </c>
      <c r="B59" s="41">
        <v>0</v>
      </c>
      <c r="C59" s="42">
        <f>B59/B67</f>
        <v>0</v>
      </c>
      <c r="D59" s="41">
        <v>1</v>
      </c>
      <c r="E59" s="42">
        <f>D59/D67</f>
        <v>2.7247956403269758E-3</v>
      </c>
      <c r="F59" s="41">
        <v>1</v>
      </c>
      <c r="G59" s="42">
        <f>F59/F67</f>
        <v>3.3670033670033669E-3</v>
      </c>
      <c r="H59" s="41">
        <v>0</v>
      </c>
      <c r="I59" s="42">
        <f>H59/H67</f>
        <v>0</v>
      </c>
      <c r="J59" s="41">
        <v>0</v>
      </c>
      <c r="K59" s="42">
        <v>0</v>
      </c>
      <c r="L59" s="41">
        <v>0</v>
      </c>
      <c r="M59" s="42">
        <v>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</row>
    <row r="60" spans="1:38" s="4" customFormat="1" ht="13.2">
      <c r="A60" s="40" t="s">
        <v>1</v>
      </c>
      <c r="B60" s="41">
        <v>0</v>
      </c>
      <c r="C60" s="42">
        <f>B60/B67</f>
        <v>0</v>
      </c>
      <c r="D60" s="41">
        <v>1</v>
      </c>
      <c r="E60" s="42">
        <f>D60/D67</f>
        <v>2.7247956403269758E-3</v>
      </c>
      <c r="F60" s="41">
        <v>1</v>
      </c>
      <c r="G60" s="42">
        <f>F60/F67</f>
        <v>3.3670033670033669E-3</v>
      </c>
      <c r="H60" s="41">
        <v>0</v>
      </c>
      <c r="I60" s="42">
        <f>H60/H67</f>
        <v>0</v>
      </c>
      <c r="J60" s="41">
        <v>0</v>
      </c>
      <c r="K60" s="42">
        <v>0</v>
      </c>
      <c r="L60" s="41">
        <v>0</v>
      </c>
      <c r="M60" s="42">
        <v>0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1:38" s="4" customFormat="1" ht="13.2">
      <c r="A61" s="40" t="s">
        <v>2</v>
      </c>
      <c r="B61" s="41">
        <v>0</v>
      </c>
      <c r="C61" s="42">
        <f>B61/B67</f>
        <v>0</v>
      </c>
      <c r="D61" s="41">
        <v>1</v>
      </c>
      <c r="E61" s="42">
        <f>D61/D67</f>
        <v>2.7247956403269758E-3</v>
      </c>
      <c r="F61" s="41">
        <v>1</v>
      </c>
      <c r="G61" s="42">
        <f>F61/F67</f>
        <v>3.3670033670033669E-3</v>
      </c>
      <c r="H61" s="41">
        <v>6</v>
      </c>
      <c r="I61" s="42">
        <f>H61/H67</f>
        <v>1.7857142857142856E-2</v>
      </c>
      <c r="J61" s="41">
        <v>12</v>
      </c>
      <c r="K61" s="42">
        <v>3.5190615835777123E-2</v>
      </c>
      <c r="L61" s="41">
        <v>19</v>
      </c>
      <c r="M61" s="42">
        <v>6.3758389261744972E-2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1:38" s="4" customFormat="1" ht="12.75" customHeight="1">
      <c r="A62" s="43" t="s">
        <v>16</v>
      </c>
      <c r="B62" s="41">
        <v>0</v>
      </c>
      <c r="C62" s="42">
        <f>B62/B67</f>
        <v>0</v>
      </c>
      <c r="D62" s="41">
        <v>0</v>
      </c>
      <c r="E62" s="42">
        <f>D62/D67</f>
        <v>0</v>
      </c>
      <c r="F62" s="41">
        <v>1</v>
      </c>
      <c r="G62" s="42">
        <f>F62/F67</f>
        <v>3.3670033670033669E-3</v>
      </c>
      <c r="H62" s="41">
        <v>2</v>
      </c>
      <c r="I62" s="42">
        <f>H62/H67</f>
        <v>5.9523809523809521E-3</v>
      </c>
      <c r="J62" s="41">
        <v>0</v>
      </c>
      <c r="K62" s="42">
        <v>0</v>
      </c>
      <c r="L62" s="41">
        <v>0</v>
      </c>
      <c r="M62" s="42">
        <v>0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</row>
    <row r="63" spans="1:38" s="4" customFormat="1" ht="13.2">
      <c r="A63" s="40" t="s">
        <v>31</v>
      </c>
      <c r="B63" s="41">
        <v>0</v>
      </c>
      <c r="C63" s="42">
        <f>B63/B67</f>
        <v>0</v>
      </c>
      <c r="D63" s="41">
        <v>1</v>
      </c>
      <c r="E63" s="42">
        <f>D63/D67</f>
        <v>2.7247956403269758E-3</v>
      </c>
      <c r="F63" s="41">
        <v>1</v>
      </c>
      <c r="G63" s="42">
        <f>F63/F67</f>
        <v>3.3670033670033669E-3</v>
      </c>
      <c r="H63" s="41">
        <v>0</v>
      </c>
      <c r="I63" s="42">
        <f>H63/H67</f>
        <v>0</v>
      </c>
      <c r="J63" s="41">
        <v>0</v>
      </c>
      <c r="K63" s="42">
        <v>0</v>
      </c>
      <c r="L63" s="41">
        <v>0</v>
      </c>
      <c r="M63" s="42">
        <v>0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</row>
    <row r="64" spans="1:38" s="4" customFormat="1" ht="13.2">
      <c r="A64" s="40" t="s">
        <v>30</v>
      </c>
      <c r="B64" s="41">
        <v>0</v>
      </c>
      <c r="C64" s="42">
        <f>B64/B67</f>
        <v>0</v>
      </c>
      <c r="D64" s="41">
        <v>1</v>
      </c>
      <c r="E64" s="42">
        <f>D64/D67</f>
        <v>2.7247956403269758E-3</v>
      </c>
      <c r="F64" s="41">
        <v>35</v>
      </c>
      <c r="G64" s="42">
        <f>F64/F67</f>
        <v>0.11784511784511785</v>
      </c>
      <c r="H64" s="41">
        <v>11</v>
      </c>
      <c r="I64" s="42">
        <f>H64/H67</f>
        <v>3.273809523809524E-2</v>
      </c>
      <c r="J64" s="41">
        <v>9</v>
      </c>
      <c r="K64" s="42">
        <v>2.6392961876832838E-2</v>
      </c>
      <c r="L64" s="41">
        <v>26</v>
      </c>
      <c r="M64" s="42">
        <v>8.7248322147651006E-2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</row>
    <row r="65" spans="1:42" s="4" customFormat="1" ht="13.2">
      <c r="A65" s="40" t="s">
        <v>5</v>
      </c>
      <c r="B65" s="41">
        <v>0</v>
      </c>
      <c r="C65" s="42">
        <f>B65/B67</f>
        <v>0</v>
      </c>
      <c r="D65" s="41">
        <v>1</v>
      </c>
      <c r="E65" s="42">
        <f>D65/D67</f>
        <v>2.7247956403269758E-3</v>
      </c>
      <c r="F65" s="41">
        <v>1</v>
      </c>
      <c r="G65" s="42">
        <f>F65/F67</f>
        <v>3.3670033670033669E-3</v>
      </c>
      <c r="H65" s="41">
        <v>0</v>
      </c>
      <c r="I65" s="42">
        <f>H65/H67</f>
        <v>0</v>
      </c>
      <c r="J65" s="41">
        <v>0</v>
      </c>
      <c r="K65" s="42">
        <v>0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</row>
    <row r="66" spans="1:42" s="4" customFormat="1" ht="13.2">
      <c r="A66" s="40" t="s">
        <v>4</v>
      </c>
      <c r="B66" s="41">
        <v>0</v>
      </c>
      <c r="C66" s="42">
        <f>B66/B67</f>
        <v>0</v>
      </c>
      <c r="D66" s="41">
        <v>1</v>
      </c>
      <c r="E66" s="42">
        <f>D66/D67</f>
        <v>2.7247956403269758E-3</v>
      </c>
      <c r="F66" s="41">
        <v>1</v>
      </c>
      <c r="G66" s="42">
        <f>F66/F67</f>
        <v>3.3670033670033669E-3</v>
      </c>
      <c r="H66" s="41">
        <v>0</v>
      </c>
      <c r="I66" s="42">
        <f>H66/H67</f>
        <v>0</v>
      </c>
      <c r="J66" s="41">
        <v>0</v>
      </c>
      <c r="K66" s="42">
        <v>0</v>
      </c>
      <c r="L66" s="41">
        <v>0</v>
      </c>
      <c r="M66" s="42">
        <v>0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</row>
    <row r="67" spans="1:42" s="4" customFormat="1" ht="13.8" thickBot="1">
      <c r="A67" s="40" t="s">
        <v>6</v>
      </c>
      <c r="B67" s="87">
        <f t="shared" ref="B67:G67" si="0">SUM(B57:B66)</f>
        <v>330</v>
      </c>
      <c r="C67" s="88">
        <f t="shared" si="0"/>
        <v>1</v>
      </c>
      <c r="D67" s="87">
        <f t="shared" si="0"/>
        <v>366.99999999999994</v>
      </c>
      <c r="E67" s="88">
        <f t="shared" si="0"/>
        <v>1.0000000000000002</v>
      </c>
      <c r="F67" s="87">
        <f t="shared" si="0"/>
        <v>297</v>
      </c>
      <c r="G67" s="88">
        <f t="shared" si="0"/>
        <v>0.99999999999999978</v>
      </c>
      <c r="H67" s="87">
        <f>SUM(H57:H66)</f>
        <v>336</v>
      </c>
      <c r="I67" s="88">
        <f t="shared" ref="I67" si="1">SUM(I57:I66)</f>
        <v>0.99999999999999989</v>
      </c>
      <c r="J67" s="87">
        <v>341.00000000000006</v>
      </c>
      <c r="K67" s="88">
        <v>1</v>
      </c>
      <c r="L67" s="87">
        <v>298</v>
      </c>
      <c r="M67" s="88">
        <v>1</v>
      </c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</row>
    <row r="68" spans="1:42" s="4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</row>
    <row r="69" spans="1:42" s="4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</row>
    <row r="70" spans="1:42" s="4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</row>
    <row r="71" spans="1:42" s="4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</row>
    <row r="72" spans="1:42" s="4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1:42" s="4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</row>
    <row r="86" spans="1:40" ht="4.5" customHeight="1"/>
    <row r="87" spans="1:40" ht="6" customHeight="1"/>
    <row r="88" spans="1:40" ht="6" customHeight="1"/>
    <row r="89" spans="1:40" ht="41.1" customHeight="1">
      <c r="A89" s="48"/>
      <c r="B89" s="176" t="s">
        <v>32</v>
      </c>
      <c r="C89" s="176"/>
      <c r="D89" s="176"/>
      <c r="E89" s="176"/>
      <c r="F89" s="176"/>
      <c r="G89" s="48"/>
      <c r="H89" s="49"/>
      <c r="I89" s="49"/>
    </row>
    <row r="90" spans="1:40" ht="12.6" thickBot="1"/>
    <row r="91" spans="1:40" s="4" customFormat="1" ht="13.8" thickBot="1">
      <c r="C91" s="3"/>
      <c r="D91" s="50">
        <v>2019</v>
      </c>
      <c r="E91" s="50">
        <v>2020</v>
      </c>
      <c r="F91" s="50">
        <v>2021</v>
      </c>
      <c r="G91" s="50">
        <v>2022</v>
      </c>
      <c r="H91" s="50">
        <v>2023</v>
      </c>
      <c r="I91" s="50">
        <v>2024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pans="1:40" s="4" customFormat="1" ht="13.2">
      <c r="B92" s="40" t="s">
        <v>21</v>
      </c>
      <c r="C92" s="51"/>
      <c r="D92" s="52">
        <v>10</v>
      </c>
      <c r="E92" s="52">
        <v>9</v>
      </c>
      <c r="F92" s="52">
        <v>9</v>
      </c>
      <c r="G92" s="52">
        <v>11</v>
      </c>
      <c r="H92" s="52">
        <v>8</v>
      </c>
      <c r="I92" s="52">
        <v>5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pans="1:40" s="4" customFormat="1" ht="13.2">
      <c r="B93" s="40" t="s">
        <v>3</v>
      </c>
      <c r="C93" s="53"/>
      <c r="D93" s="54">
        <v>4</v>
      </c>
      <c r="E93" s="54">
        <v>2</v>
      </c>
      <c r="F93" s="54">
        <v>3</v>
      </c>
      <c r="G93" s="54">
        <v>0</v>
      </c>
      <c r="H93" s="54">
        <v>2</v>
      </c>
      <c r="I93" s="54">
        <v>0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pans="1:40" s="4" customFormat="1" ht="13.2">
      <c r="B94" s="40" t="s">
        <v>1</v>
      </c>
      <c r="C94" s="53"/>
      <c r="D94" s="54">
        <v>4</v>
      </c>
      <c r="E94" s="54">
        <v>4</v>
      </c>
      <c r="F94" s="54">
        <v>2</v>
      </c>
      <c r="G94" s="54">
        <v>5</v>
      </c>
      <c r="H94" s="54">
        <v>5</v>
      </c>
      <c r="I94" s="54">
        <v>4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pans="1:40" s="4" customFormat="1" ht="13.2">
      <c r="B95" s="40" t="s">
        <v>2</v>
      </c>
      <c r="C95" s="53"/>
      <c r="D95" s="54">
        <v>22</v>
      </c>
      <c r="E95" s="54">
        <v>10</v>
      </c>
      <c r="F95" s="54">
        <v>8</v>
      </c>
      <c r="G95" s="54">
        <v>5</v>
      </c>
      <c r="H95" s="54">
        <v>5</v>
      </c>
      <c r="I95" s="54">
        <v>10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pans="1:40" s="4" customFormat="1" ht="12.75" customHeight="1">
      <c r="B96" s="43" t="s">
        <v>16</v>
      </c>
      <c r="C96" s="53"/>
      <c r="D96" s="54">
        <v>21</v>
      </c>
      <c r="E96" s="54">
        <v>31</v>
      </c>
      <c r="F96" s="54">
        <v>23</v>
      </c>
      <c r="G96" s="54">
        <v>24</v>
      </c>
      <c r="H96" s="54">
        <v>17</v>
      </c>
      <c r="I96" s="54">
        <v>17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pans="2:63" s="4" customFormat="1" ht="12.75" customHeight="1">
      <c r="B97" s="40" t="s">
        <v>30</v>
      </c>
      <c r="C97" s="53"/>
      <c r="D97" s="54">
        <v>16</v>
      </c>
      <c r="E97" s="54">
        <v>29</v>
      </c>
      <c r="F97" s="54">
        <v>39</v>
      </c>
      <c r="G97" s="54">
        <v>32</v>
      </c>
      <c r="H97" s="54">
        <v>34</v>
      </c>
      <c r="I97" s="54">
        <v>38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pans="2:63" s="4" customFormat="1" ht="15" customHeight="1">
      <c r="B98" s="40" t="s">
        <v>5</v>
      </c>
      <c r="C98" s="53"/>
      <c r="D98" s="54">
        <v>2</v>
      </c>
      <c r="E98" s="54">
        <v>1</v>
      </c>
      <c r="F98" s="54">
        <v>1</v>
      </c>
      <c r="G98" s="54">
        <v>1</v>
      </c>
      <c r="H98" s="54">
        <v>0</v>
      </c>
      <c r="I98" s="54">
        <v>2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pans="2:63" s="4" customFormat="1" ht="15" customHeight="1" thickBot="1">
      <c r="B99" s="40" t="s">
        <v>4</v>
      </c>
      <c r="C99" s="51"/>
      <c r="D99" s="55">
        <v>1</v>
      </c>
      <c r="E99" s="55">
        <v>1</v>
      </c>
      <c r="F99" s="55">
        <v>0</v>
      </c>
      <c r="G99" s="55">
        <v>2</v>
      </c>
      <c r="H99" s="55">
        <v>1</v>
      </c>
      <c r="I99" s="55">
        <v>0</v>
      </c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pans="2:63" s="4" customFormat="1" ht="13.2">
      <c r="B100" s="3"/>
      <c r="C100" s="3"/>
      <c r="D100" s="3"/>
      <c r="E100" s="3"/>
      <c r="F100" s="3"/>
      <c r="G100" s="3"/>
      <c r="H100" s="35"/>
      <c r="I100" s="35">
        <v>0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2" spans="2:63" ht="17.399999999999999">
      <c r="B102" s="176" t="s">
        <v>33</v>
      </c>
      <c r="C102" s="176"/>
      <c r="D102" s="176"/>
      <c r="E102" s="176"/>
      <c r="F102" s="176"/>
    </row>
    <row r="103" spans="2:63" ht="18.75" customHeight="1"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 ht="13.2">
      <c r="C104" s="63">
        <v>12.09</v>
      </c>
      <c r="D104" s="44" t="s">
        <v>34</v>
      </c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63">
        <v>20.58</v>
      </c>
      <c r="D105" s="44" t="s">
        <v>35</v>
      </c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>
      <c r="G106" s="3" t="s">
        <v>44</v>
      </c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</sheetData>
  <mergeCells count="16">
    <mergeCell ref="L55:M55"/>
    <mergeCell ref="B102:F102"/>
    <mergeCell ref="A2:I2"/>
    <mergeCell ref="A3:I3"/>
    <mergeCell ref="A10:I10"/>
    <mergeCell ref="A11:G11"/>
    <mergeCell ref="B12:D12"/>
    <mergeCell ref="E12:G12"/>
    <mergeCell ref="D55:E55"/>
    <mergeCell ref="H55:I55"/>
    <mergeCell ref="I12:J12"/>
    <mergeCell ref="A53:I53"/>
    <mergeCell ref="B55:C55"/>
    <mergeCell ref="B89:F89"/>
    <mergeCell ref="F55:G55"/>
    <mergeCell ref="J55:K55"/>
  </mergeCells>
  <pageMargins left="0.75" right="0.75" top="1" bottom="0.61" header="0.5" footer="0.5"/>
  <pageSetup orientation="portrait" r:id="rId1"/>
  <headerFooter alignWithMargins="0"/>
  <rowBreaks count="1" manualBreakCount="1">
    <brk id="5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Meridian Tower</vt:lpstr>
      <vt:lpstr>#42 N. Central</vt:lpstr>
      <vt:lpstr>Pinchot &amp; 16th</vt:lpstr>
      <vt:lpstr>W. Peoria</vt:lpstr>
      <vt:lpstr>W. Pinnacle Peak</vt:lpstr>
      <vt:lpstr>W. 1st Ave</vt:lpstr>
      <vt:lpstr>S. Alma School</vt:lpstr>
      <vt:lpstr>N. 95th Lane</vt:lpstr>
      <vt:lpstr>E. Van Buren</vt:lpstr>
      <vt:lpstr>W. Glenn</vt:lpstr>
      <vt:lpstr>E. Broadway</vt:lpstr>
      <vt:lpstr>Clearview Ave</vt:lpstr>
      <vt:lpstr>#25 N. 19th Ave</vt:lpstr>
      <vt:lpstr>#69, N. Central</vt:lpstr>
      <vt:lpstr>'#25 N. 19th Ave'!Print_Area</vt:lpstr>
      <vt:lpstr>'#42 N. Central'!Print_Area</vt:lpstr>
      <vt:lpstr>'#69, N. Central'!Print_Area</vt:lpstr>
      <vt:lpstr>'E. Broadway'!Print_Area</vt:lpstr>
      <vt:lpstr>'E. Van Buren'!Print_Area</vt:lpstr>
      <vt:lpstr>'Meridian Tower'!Print_Area</vt:lpstr>
      <vt:lpstr>'N. 95th Lane'!Print_Area</vt:lpstr>
      <vt:lpstr>'Pinchot &amp; 16th'!Print_Area</vt:lpstr>
      <vt:lpstr>'S. Alma School'!Print_Area</vt:lpstr>
      <vt:lpstr>'W. Glenn'!Print_Area</vt:lpstr>
      <vt:lpstr>'W. Peoria'!Print_Area</vt:lpstr>
      <vt:lpstr>'W. Pinnacle Peak'!Print_Area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2015-09-11T21:20:21Z</cp:lastPrinted>
  <dcterms:created xsi:type="dcterms:W3CDTF">1999-06-08T15:24:14Z</dcterms:created>
  <dcterms:modified xsi:type="dcterms:W3CDTF">2024-10-18T20:33:46Z</dcterms:modified>
</cp:coreProperties>
</file>