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11\"/>
    </mc:Choice>
  </mc:AlternateContent>
  <bookViews>
    <workbookView xWindow="0" yWindow="0" windowWidth="28800" windowHeight="12432" tabRatio="693" activeTab="5"/>
  </bookViews>
  <sheets>
    <sheet name="Capitol Complex" sheetId="1" r:id="rId1"/>
    <sheet name="2005 N. Central" sheetId="7" r:id="rId2"/>
    <sheet name="W. 1st Avenue" sheetId="4" r:id="rId3"/>
    <sheet name="N 19th Ave" sheetId="8" r:id="rId4"/>
    <sheet name="E Elliot" sheetId="9" r:id="rId5"/>
    <sheet name="E Van Buren" sheetId="10" r:id="rId6"/>
  </sheets>
  <definedNames>
    <definedName name="_xlnm.Print_Area" localSheetId="0">'Capitol Complex'!$A$1:$I$102</definedName>
  </definedNames>
  <calcPr calcId="162913"/>
</workbook>
</file>

<file path=xl/calcChain.xml><?xml version="1.0" encoding="utf-8"?>
<calcChain xmlns="http://schemas.openxmlformats.org/spreadsheetml/2006/main">
  <c r="G16" i="10" l="1"/>
  <c r="D16" i="10"/>
  <c r="G16" i="9"/>
  <c r="D16" i="9"/>
  <c r="G16" i="8"/>
  <c r="D16" i="8"/>
  <c r="G20" i="4"/>
  <c r="D20" i="4"/>
  <c r="G18" i="7"/>
  <c r="D18" i="7"/>
  <c r="G20" i="1"/>
  <c r="D20" i="1"/>
  <c r="G15" i="10" l="1"/>
  <c r="D15" i="10"/>
  <c r="G15" i="9"/>
  <c r="D15" i="9"/>
  <c r="G15" i="8"/>
  <c r="D15" i="8"/>
  <c r="D19" i="4"/>
  <c r="G19" i="4"/>
  <c r="D17" i="7"/>
  <c r="G17" i="7"/>
  <c r="D19" i="1"/>
  <c r="G19" i="1"/>
  <c r="B62" i="10"/>
  <c r="C60" i="10" s="1"/>
  <c r="B62" i="9"/>
  <c r="C54" i="9" s="1"/>
  <c r="B62" i="8"/>
  <c r="C54" i="8" s="1"/>
  <c r="H66" i="7"/>
  <c r="I57" i="7" s="1"/>
  <c r="D16" i="7"/>
  <c r="G16" i="7"/>
  <c r="D18" i="1"/>
  <c r="G18" i="1"/>
  <c r="D18" i="4"/>
  <c r="G18" i="4"/>
  <c r="G17" i="4"/>
  <c r="D17" i="4"/>
  <c r="F66" i="7"/>
  <c r="G60" i="7" s="1"/>
  <c r="G15" i="7"/>
  <c r="D15" i="7"/>
  <c r="G17" i="1"/>
  <c r="D17" i="1"/>
  <c r="D66" i="7"/>
  <c r="E62" i="7" s="1"/>
  <c r="G16" i="4"/>
  <c r="D16" i="4"/>
  <c r="G14" i="7"/>
  <c r="D14" i="7"/>
  <c r="G16" i="1"/>
  <c r="D16" i="1"/>
  <c r="B66" i="7"/>
  <c r="C56" i="7" s="1"/>
  <c r="G13" i="7"/>
  <c r="D13" i="7"/>
  <c r="G15" i="1"/>
  <c r="D15" i="1"/>
  <c r="G15" i="4"/>
  <c r="D15" i="4"/>
  <c r="C52" i="10"/>
  <c r="C54" i="10"/>
  <c r="C56" i="10"/>
  <c r="C59" i="10"/>
  <c r="C53" i="10"/>
  <c r="C55" i="9"/>
  <c r="C59" i="9"/>
  <c r="C52" i="9"/>
  <c r="C60" i="9"/>
  <c r="C58" i="9"/>
  <c r="C53" i="9"/>
  <c r="C52" i="8"/>
  <c r="C53" i="8"/>
  <c r="I64" i="7"/>
  <c r="I63" i="7"/>
  <c r="I56" i="7"/>
  <c r="I61" i="7"/>
  <c r="I60" i="7"/>
  <c r="I62" i="7"/>
  <c r="I59" i="7"/>
  <c r="I58" i="7"/>
  <c r="I65" i="7"/>
  <c r="C58" i="10" l="1"/>
  <c r="C61" i="10"/>
  <c r="C57" i="10"/>
  <c r="C55" i="10"/>
  <c r="C62" i="10" s="1"/>
  <c r="C61" i="9"/>
  <c r="C57" i="9"/>
  <c r="C56" i="9"/>
  <c r="C62" i="9" s="1"/>
  <c r="C58" i="8"/>
  <c r="C59" i="8"/>
  <c r="C57" i="8"/>
  <c r="C56" i="8"/>
  <c r="C55" i="8"/>
  <c r="C62" i="8" s="1"/>
  <c r="C60" i="8"/>
  <c r="C61" i="8"/>
  <c r="G59" i="7"/>
  <c r="G56" i="7"/>
  <c r="C63" i="7"/>
  <c r="C57" i="7"/>
  <c r="G57" i="7"/>
  <c r="G66" i="7" s="1"/>
  <c r="G65" i="7"/>
  <c r="C65" i="7"/>
  <c r="G64" i="7"/>
  <c r="G62" i="7"/>
  <c r="C62" i="7"/>
  <c r="G58" i="7"/>
  <c r="E57" i="7"/>
  <c r="E61" i="7"/>
  <c r="E63" i="7"/>
  <c r="E59" i="7"/>
  <c r="C58" i="7"/>
  <c r="C66" i="7" s="1"/>
  <c r="E56" i="7"/>
  <c r="C61" i="7"/>
  <c r="G63" i="7"/>
  <c r="I66" i="7"/>
  <c r="C60" i="7"/>
  <c r="E65" i="7"/>
  <c r="C64" i="7"/>
  <c r="E58" i="7"/>
  <c r="E60" i="7"/>
  <c r="E64" i="7"/>
  <c r="C59" i="7"/>
  <c r="G61" i="7"/>
  <c r="E66" i="7" l="1"/>
</calcChain>
</file>

<file path=xl/sharedStrings.xml><?xml version="1.0" encoding="utf-8"?>
<sst xmlns="http://schemas.openxmlformats.org/spreadsheetml/2006/main" count="352" uniqueCount="45">
  <si>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</si>
  <si>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</si>
  <si>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</si>
  <si>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</si>
  <si>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</si>
  <si>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</si>
  <si>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</si>
  <si>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</si>
  <si>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</si>
  <si>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</si>
  <si>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</si>
  <si>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</si>
  <si>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</si>
  <si>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</si>
  <si>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</si>
  <si>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</si>
  <si>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</si>
  <si>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</si>
  <si>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</si>
  <si>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</si>
  <si>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Travel Reduction Results from Annual "Think Pink" Survey</t>
  </si>
  <si>
    <t>AFV</t>
  </si>
  <si>
    <t>Achieved</t>
  </si>
  <si>
    <t>Goal?</t>
  </si>
  <si>
    <t>Number and Percentage of Commute Trips/Week by Mode</t>
  </si>
  <si>
    <t>All State Employees</t>
  </si>
  <si>
    <t>NO</t>
  </si>
  <si>
    <t>Annual TRP Goals (as Established by Maricopa County) and Actuals</t>
  </si>
  <si>
    <t>Attorney General - Capitol Complex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</si>
  <si>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</si>
  <si>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</si>
  <si>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</si>
  <si>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</si>
  <si>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</si>
  <si>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</si>
  <si>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*Survey was not conducted in 2014.</t>
  </si>
  <si>
    <t>N/A</t>
  </si>
  <si>
    <t>Attorney General - West 1st Avenue</t>
  </si>
  <si>
    <t>Attorney General - 2005 N Central</t>
  </si>
  <si>
    <t xml:space="preserve"> </t>
  </si>
  <si>
    <t>YES</t>
  </si>
  <si>
    <t>Attorney General - North 19th Avenue</t>
  </si>
  <si>
    <t>Attorney General - East Elliot</t>
  </si>
  <si>
    <t>Attorney General - East Van Buren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</si>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</sst>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0.0"/>
  </numFmts>
  <fonts count="21">
    <font>
      <sz val="9"/>
      <name val="Geneva"/>
    </font>
    <font>
      <b/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Geneva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3" fillId="0" borderId="3" xfId="2" applyFont="1" applyBorder="1"/>
    <xf numFmtId="9" fontId="11" fillId="0" borderId="3" xfId="2" applyFont="1" applyBorder="1"/>
    <xf numFmtId="0" fontId="10" fillId="0" borderId="0" xfId="0" applyFont="1" applyBorder="1" applyAlignment="1">
      <alignment horizontal="center"/>
    </xf>
    <xf numFmtId="9" fontId="3" fillId="0" borderId="0" xfId="2" applyFont="1" applyBorder="1"/>
    <xf numFmtId="9" fontId="3" fillId="0" borderId="0" xfId="0" applyNumberFormat="1" applyFont="1" applyBorder="1"/>
    <xf numFmtId="9" fontId="12" fillId="0" borderId="0" xfId="2" applyFont="1" applyBorder="1"/>
    <xf numFmtId="9" fontId="11" fillId="0" borderId="0" xfId="2" applyFont="1" applyBorder="1"/>
    <xf numFmtId="0" fontId="1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0" xfId="0" applyFont="1"/>
    <xf numFmtId="0" fontId="3" fillId="0" borderId="10" xfId="0" applyFont="1" applyBorder="1" applyAlignment="1">
      <alignment horizontal="center"/>
    </xf>
    <xf numFmtId="164" fontId="3" fillId="0" borderId="11" xfId="2" applyNumberFormat="1" applyFont="1" applyBorder="1" applyAlignment="1">
      <alignment horizontal="center"/>
    </xf>
    <xf numFmtId="164" fontId="3" fillId="0" borderId="12" xfId="2" applyNumberFormat="1" applyFont="1" applyBorder="1" applyAlignment="1">
      <alignment horizontal="center"/>
    </xf>
    <xf numFmtId="164" fontId="3" fillId="0" borderId="13" xfId="2" applyNumberFormat="1" applyFont="1" applyBorder="1" applyAlignment="1">
      <alignment horizontal="center"/>
    </xf>
    <xf numFmtId="164" fontId="3" fillId="0" borderId="14" xfId="2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17" xfId="2" applyNumberFormat="1" applyFont="1" applyBorder="1" applyAlignment="1">
      <alignment horizontal="center"/>
    </xf>
    <xf numFmtId="164" fontId="3" fillId="0" borderId="18" xfId="2" applyNumberFormat="1" applyFont="1" applyBorder="1" applyAlignment="1">
      <alignment horizontal="center"/>
    </xf>
    <xf numFmtId="164" fontId="3" fillId="0" borderId="19" xfId="2" applyNumberFormat="1" applyFont="1" applyBorder="1" applyAlignment="1">
      <alignment horizontal="center"/>
    </xf>
    <xf numFmtId="164" fontId="3" fillId="0" borderId="20" xfId="2" applyNumberFormat="1" applyFont="1" applyBorder="1" applyAlignment="1">
      <alignment horizontal="center"/>
    </xf>
    <xf numFmtId="2" fontId="17" fillId="0" borderId="0" xfId="0" applyNumberFormat="1" applyFont="1"/>
    <xf numFmtId="0" fontId="17" fillId="0" borderId="0" xfId="0" applyFont="1"/>
    <xf numFmtId="2" fontId="6" fillId="0" borderId="0" xfId="0" applyNumberFormat="1" applyFont="1"/>
    <xf numFmtId="0" fontId="18" fillId="0" borderId="0" xfId="0" applyFont="1"/>
    <xf numFmtId="0" fontId="10" fillId="0" borderId="21" xfId="0" applyFont="1" applyBorder="1" applyAlignment="1">
      <alignment horizontal="center"/>
    </xf>
    <xf numFmtId="3" fontId="19" fillId="0" borderId="22" xfId="1" applyNumberFormat="1" applyFont="1" applyFill="1" applyBorder="1"/>
    <xf numFmtId="164" fontId="10" fillId="0" borderId="23" xfId="2" applyNumberFormat="1" applyFont="1" applyBorder="1"/>
    <xf numFmtId="164" fontId="18" fillId="0" borderId="0" xfId="0" applyNumberFormat="1" applyFont="1" applyBorder="1"/>
    <xf numFmtId="0" fontId="10" fillId="0" borderId="10" xfId="0" applyFont="1" applyBorder="1"/>
    <xf numFmtId="3" fontId="19" fillId="0" borderId="24" xfId="1" applyNumberFormat="1" applyFont="1" applyFill="1" applyBorder="1"/>
    <xf numFmtId="164" fontId="10" fillId="0" borderId="13" xfId="2" applyNumberFormat="1" applyFont="1" applyBorder="1"/>
    <xf numFmtId="0" fontId="10" fillId="0" borderId="10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2" applyNumberFormat="1" applyFont="1" applyBorder="1"/>
    <xf numFmtId="3" fontId="18" fillId="0" borderId="0" xfId="0" applyNumberFormat="1" applyFont="1" applyBorder="1"/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25" xfId="2" applyNumberFormat="1" applyFont="1" applyBorder="1"/>
    <xf numFmtId="1" fontId="10" fillId="0" borderId="26" xfId="1" applyNumberFormat="1" applyFont="1" applyBorder="1" applyAlignment="1">
      <alignment horizontal="center"/>
    </xf>
    <xf numFmtId="1" fontId="10" fillId="0" borderId="27" xfId="2" applyNumberFormat="1" applyFont="1" applyBorder="1"/>
    <xf numFmtId="1" fontId="10" fillId="0" borderId="28" xfId="2" applyNumberFormat="1" applyFont="1" applyBorder="1"/>
    <xf numFmtId="1" fontId="10" fillId="0" borderId="29" xfId="1" applyNumberFormat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3" fontId="10" fillId="0" borderId="17" xfId="0" applyNumberFormat="1" applyFont="1" applyBorder="1"/>
    <xf numFmtId="164" fontId="10" fillId="0" borderId="19" xfId="2" applyNumberFormat="1" applyFont="1" applyBorder="1"/>
    <xf numFmtId="165" fontId="10" fillId="0" borderId="28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64" fontId="11" fillId="0" borderId="17" xfId="2" applyNumberFormat="1" applyFont="1" applyBorder="1" applyAlignment="1">
      <alignment horizontal="center"/>
    </xf>
    <xf numFmtId="164" fontId="11" fillId="0" borderId="19" xfId="2" applyNumberFormat="1" applyFont="1" applyBorder="1" applyAlignment="1">
      <alignment horizontal="center"/>
    </xf>
    <xf numFmtId="164" fontId="11" fillId="0" borderId="20" xfId="2" applyNumberFormat="1" applyFont="1" applyBorder="1" applyAlignment="1">
      <alignment horizontal="center"/>
    </xf>
    <xf numFmtId="164" fontId="11" fillId="0" borderId="18" xfId="2" applyNumberFormat="1" applyFont="1" applyBorder="1" applyAlignment="1">
      <alignment horizontal="center"/>
    </xf>
    <xf numFmtId="3" fontId="10" fillId="0" borderId="22" xfId="1" applyNumberFormat="1" applyFont="1" applyFill="1" applyBorder="1"/>
    <xf numFmtId="3" fontId="10" fillId="0" borderId="24" xfId="1" applyNumberFormat="1" applyFont="1" applyFill="1" applyBorder="1"/>
    <xf numFmtId="0" fontId="20" fillId="0" borderId="0" xfId="0" applyFont="1"/>
    <xf numFmtId="164" fontId="3" fillId="0" borderId="0" xfId="2" applyNumberFormat="1" applyFont="1" applyAlignment="1">
      <alignment horizontal="center"/>
    </xf>
    <xf numFmtId="164" fontId="3" fillId="0" borderId="30" xfId="2" applyNumberFormat="1" applyFont="1" applyBorder="1" applyAlignment="1">
      <alignment horizontal="center"/>
    </xf>
    <xf numFmtId="164" fontId="11" fillId="0" borderId="21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7" xfId="2" applyNumberFormat="1" applyFont="1" applyBorder="1" applyAlignment="1">
      <alignment horizontal="center"/>
    </xf>
    <xf numFmtId="164" fontId="11" fillId="0" borderId="31" xfId="2" applyNumberFormat="1" applyFont="1" applyBorder="1" applyAlignment="1">
      <alignment horizontal="center"/>
    </xf>
    <xf numFmtId="0" fontId="15" fillId="0" borderId="0" xfId="0" applyFont="1"/>
    <xf numFmtId="164" fontId="3" fillId="0" borderId="32" xfId="2" applyNumberFormat="1" applyFont="1" applyBorder="1" applyAlignment="1">
      <alignment horizontal="center"/>
    </xf>
    <xf numFmtId="0" fontId="0" fillId="0" borderId="0" xfId="0" applyFont="1"/>
    <xf numFmtId="164" fontId="3" fillId="0" borderId="0" xfId="2" applyNumberFormat="1" applyFont="1" applyFill="1" applyBorder="1" applyAlignment="1">
      <alignment horizontal="center"/>
    </xf>
    <xf numFmtId="0" fontId="1" fillId="0" borderId="0" xfId="0" applyFont="1"/>
    <xf numFmtId="164" fontId="3" fillId="0" borderId="21" xfId="2" applyNumberFormat="1" applyFont="1" applyBorder="1" applyAlignment="1">
      <alignment horizontal="center"/>
    </xf>
    <xf numFmtId="164" fontId="3" fillId="0" borderId="6" xfId="2" applyNumberFormat="1" applyFont="1" applyBorder="1" applyAlignment="1">
      <alignment horizontal="center"/>
    </xf>
    <xf numFmtId="164" fontId="3" fillId="0" borderId="7" xfId="2" applyNumberFormat="1" applyFont="1" applyBorder="1" applyAlignment="1">
      <alignment horizontal="center"/>
    </xf>
    <xf numFmtId="164" fontId="3" fillId="0" borderId="31" xfId="2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10" fontId="11" fillId="0" borderId="0" xfId="2" applyNumberFormat="1" applyFont="1" applyAlignment="1">
      <alignment horizontal="center"/>
    </xf>
    <xf numFmtId="2" fontId="10" fillId="0" borderId="28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14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5" fillId="0" borderId="35" xfId="0" applyFont="1" applyBorder="1"/>
    <xf numFmtId="0" fontId="15" fillId="0" borderId="34" xfId="0" applyFont="1" applyBorder="1"/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9" fontId="3" fillId="0" borderId="36" xfId="2" applyFont="1" applyBorder="1"/>
    <xf numFmtId="9" fontId="11" fillId="0" borderId="9" xfId="2" applyFont="1" applyBorder="1"/>
    <xf numFmtId="10" fontId="3" fillId="0" borderId="0" xfId="2" applyNumberFormat="1" applyFont="1" applyAlignment="1">
      <alignment horizontal="center"/>
    </xf>
    <xf numFmtId="10" fontId="6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205316002166395"/>
          <c:y val="3.90624932214051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47066712692334E-2"/>
          <c:y val="0.18359410017795597"/>
          <c:w val="0.88245104451042888"/>
          <c:h val="0.582032360138626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'Capitol Complex'!$B$54:$C$54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Complex'!$C$57:$C$65</c:f>
              <c:numCache>
                <c:formatCode>0.0%</c:formatCode>
                <c:ptCount val="9"/>
                <c:pt idx="0">
                  <c:v>4.4255003706449227E-2</c:v>
                </c:pt>
                <c:pt idx="1">
                  <c:v>8.1541882876204601E-3</c:v>
                </c:pt>
                <c:pt idx="2">
                  <c:v>9.5626389918458121E-2</c:v>
                </c:pt>
                <c:pt idx="3">
                  <c:v>9.7108969607116388E-2</c:v>
                </c:pt>
                <c:pt idx="4">
                  <c:v>1.0378057820607857E-2</c:v>
                </c:pt>
                <c:pt idx="5">
                  <c:v>0</c:v>
                </c:pt>
                <c:pt idx="6">
                  <c:v>8.1541882876204601E-3</c:v>
                </c:pt>
                <c:pt idx="7">
                  <c:v>0</c:v>
                </c:pt>
                <c:pt idx="8">
                  <c:v>7.4128984432913266E-3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8-4A3D-B57B-ECFF92921726}"/>
            </c:ext>
          </c:extLst>
        </c:ser>
        <c:ser>
          <c:idx val="0"/>
          <c:order val="1"/>
          <c:tx>
            <c:strRef>
              <c:f>'Capitol Complex'!$D$54:$E$54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Complex'!$E$57:$E$65</c:f>
              <c:numCache>
                <c:formatCode>0.0%</c:formatCode>
                <c:ptCount val="9"/>
                <c:pt idx="0">
                  <c:v>6.1633281972265024E-2</c:v>
                </c:pt>
                <c:pt idx="1">
                  <c:v>2.3112480739599381E-3</c:v>
                </c:pt>
                <c:pt idx="2">
                  <c:v>8.859784283513096E-2</c:v>
                </c:pt>
                <c:pt idx="3">
                  <c:v>7.0878274268104766E-2</c:v>
                </c:pt>
                <c:pt idx="4">
                  <c:v>9.2449922958397525E-3</c:v>
                </c:pt>
                <c:pt idx="5">
                  <c:v>0</c:v>
                </c:pt>
                <c:pt idx="6">
                  <c:v>5.392912172573189E-3</c:v>
                </c:pt>
                <c:pt idx="7">
                  <c:v>0</c:v>
                </c:pt>
                <c:pt idx="8">
                  <c:v>6.9337442218798135E-3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B8-4A3D-B57B-ECFF92921726}"/>
            </c:ext>
          </c:extLst>
        </c:ser>
        <c:ser>
          <c:idx val="2"/>
          <c:order val="2"/>
          <c:tx>
            <c:strRef>
              <c:f>'Capitol Complex'!$F$54:$G$54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Complex'!$G$57:$G$65</c:f>
              <c:numCache>
                <c:formatCode>0.0%</c:formatCode>
                <c:ptCount val="9"/>
                <c:pt idx="0">
                  <c:v>1.6965669988925802E-2</c:v>
                </c:pt>
                <c:pt idx="1">
                  <c:v>1.4765596160944998E-3</c:v>
                </c:pt>
                <c:pt idx="2">
                  <c:v>1.9933554817275746E-2</c:v>
                </c:pt>
                <c:pt idx="3">
                  <c:v>2.3624953857511996E-2</c:v>
                </c:pt>
                <c:pt idx="4">
                  <c:v>1.0705057216685123E-2</c:v>
                </c:pt>
                <c:pt idx="5">
                  <c:v>0</c:v>
                </c:pt>
                <c:pt idx="6">
                  <c:v>0.58471760797342198</c:v>
                </c:pt>
                <c:pt idx="7">
                  <c:v>0</c:v>
                </c:pt>
                <c:pt idx="8">
                  <c:v>4.4296788482834993E-3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B8-4A3D-B57B-ECFF92921726}"/>
            </c:ext>
          </c:extLst>
        </c:ser>
        <c:ser>
          <c:idx val="3"/>
          <c:order val="3"/>
          <c:tx>
            <c:strRef>
              <c:f>'Capitol Complex'!$H$54:$I$54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'Capitol Complex'!$A$57:$A$65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Complex'!$I$57:$I$65</c:f>
              <c:numCache>
                <c:formatCode>0.0%</c:formatCode>
                <c:ptCount val="9"/>
                <c:pt idx="0">
                  <c:v>4.480672268907563E-2</c:v>
                </c:pt>
                <c:pt idx="1">
                  <c:v>3.3613445378151263E-3</c:v>
                </c:pt>
                <c:pt idx="2">
                  <c:v>3.7815126050420166E-2</c:v>
                </c:pt>
                <c:pt idx="3">
                  <c:v>4.2857142857142858E-2</c:v>
                </c:pt>
                <c:pt idx="4">
                  <c:v>2.3529411764705882E-2</c:v>
                </c:pt>
                <c:pt idx="5">
                  <c:v>8.4033613445378156E-4</c:v>
                </c:pt>
                <c:pt idx="6">
                  <c:v>0.31512605042016806</c:v>
                </c:pt>
                <c:pt idx="7">
                  <c:v>0</c:v>
                </c:pt>
                <c:pt idx="8">
                  <c:v>5.0420168067226894E-3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B8-4A3D-B57B-ECFF92921726}"/>
            </c:ext>
          </c:extLst>
        </c:ser>
        <c:ser>
          <c:idx val="4"/>
          <c:order val="4"/>
          <c:tx>
            <c:v>2023</c:v>
          </c:tx>
          <c:invertIfNegative val="0"/>
          <c:val>
            <c:numRef>
              <c:f>'Capitol Complex'!$K$57:$K$65</c:f>
              <c:numCache>
                <c:formatCode>0.0%</c:formatCode>
                <c:ptCount val="9"/>
                <c:pt idx="0">
                  <c:v>3.5094625283875851E-2</c:v>
                </c:pt>
                <c:pt idx="1">
                  <c:v>0</c:v>
                </c:pt>
                <c:pt idx="2">
                  <c:v>3.1037093111279335E-2</c:v>
                </c:pt>
                <c:pt idx="3">
                  <c:v>2.5738077214231644E-2</c:v>
                </c:pt>
                <c:pt idx="4">
                  <c:v>1.7411052233156699E-2</c:v>
                </c:pt>
                <c:pt idx="5">
                  <c:v>3.7850113550340651E-3</c:v>
                </c:pt>
                <c:pt idx="6">
                  <c:v>0.42543527630582889</c:v>
                </c:pt>
                <c:pt idx="7">
                  <c:v>0</c:v>
                </c:pt>
                <c:pt idx="8">
                  <c:v>1.514004542013626E-3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B8-4A3D-B57B-ECFF92921726}"/>
            </c:ext>
          </c:extLst>
        </c:ser>
        <c:ser>
          <c:idx val="5"/>
          <c:order val="5"/>
          <c:tx>
            <c:strRef>
              <c:f>'Capitol Complex'!$L$54:$M$54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'Capitol Complex'!$M$57:$M$65</c:f>
              <c:numCache>
                <c:formatCode>0.0%</c:formatCode>
                <c:ptCount val="9"/>
                <c:pt idx="0">
                  <c:v>6.1044247787610612E-2</c:v>
                </c:pt>
                <c:pt idx="1">
                  <c:v>1.7699115044247787E-3</c:v>
                </c:pt>
                <c:pt idx="2">
                  <c:v>4.247787610619469E-2</c:v>
                </c:pt>
                <c:pt idx="3">
                  <c:v>3.4513274336283185E-2</c:v>
                </c:pt>
                <c:pt idx="4">
                  <c:v>9.7345132743362831E-3</c:v>
                </c:pt>
                <c:pt idx="5">
                  <c:v>0</c:v>
                </c:pt>
                <c:pt idx="6">
                  <c:v>0.38053097345132741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6-45E1-8482-CB09B5DF7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849456"/>
        <c:axId val="1"/>
      </c:barChart>
      <c:catAx>
        <c:axId val="44684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46849456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010471204188486"/>
          <c:y val="0.92879362270706911"/>
          <c:w val="0.69754246196974079"/>
          <c:h val="7.12062114526705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205309527391878"/>
          <c:y val="3.90624932214051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47066712692334E-2"/>
          <c:y val="0.18359410017795597"/>
          <c:w val="0.88245104451042888"/>
          <c:h val="0.58203236013862636"/>
        </c:manualLayout>
      </c:layout>
      <c:barChart>
        <c:barDir val="col"/>
        <c:grouping val="clustered"/>
        <c:varyColors val="0"/>
        <c:ser>
          <c:idx val="1"/>
          <c:order val="0"/>
          <c:tx>
            <c:v>2022</c:v>
          </c:tx>
          <c:invertIfNegative val="0"/>
          <c:cat>
            <c:strRef>
              <c:f>'N 19th Ave'!$A$53:$A$61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 19th Ave'!$C$53:$C$61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8.1081081081081086E-2</c:v>
                </c:pt>
                <c:pt idx="3">
                  <c:v>0</c:v>
                </c:pt>
                <c:pt idx="4">
                  <c:v>5.4054054054054057E-2</c:v>
                </c:pt>
                <c:pt idx="5">
                  <c:v>0</c:v>
                </c:pt>
                <c:pt idx="6">
                  <c:v>0.45945945945945948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8-4C00-8192-0AC1F44D50CE}"/>
            </c:ext>
          </c:extLst>
        </c:ser>
        <c:ser>
          <c:idx val="0"/>
          <c:order val="1"/>
          <c:tx>
            <c:v>2023</c:v>
          </c:tx>
          <c:invertIfNegative val="0"/>
          <c:cat>
            <c:strRef>
              <c:f>'N 19th Ave'!$A$53:$A$61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'N 19th Ave'!$E$53:$E$60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6.8181818181818177E-2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0.29545454545454547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8-4C00-8192-0AC1F44D50CE}"/>
            </c:ext>
          </c:extLst>
        </c:ser>
        <c:ser>
          <c:idx val="2"/>
          <c:order val="2"/>
          <c:tx>
            <c:strRef>
              <c:f>'N 19th Ave'!$F$50:$G$50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'N 19th Ave'!$G$53:$G$61</c:f>
              <c:numCache>
                <c:formatCode>0.0%</c:formatCode>
                <c:ptCount val="9"/>
                <c:pt idx="0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0.16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E-431F-8110-1B6F4F30D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978768"/>
        <c:axId val="1"/>
      </c:barChart>
      <c:catAx>
        <c:axId val="6289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8978768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192999723718744"/>
          <c:y val="0.9267293987632349"/>
          <c:w val="0.49507338720817784"/>
          <c:h val="7.32706012367649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46241947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827627937323078"/>
          <c:w val="0.86080740042532411"/>
          <c:h val="0.5431045913266755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'N 19th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19th Ave'!$B$14:$B$16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AF-4464-9430-2C5C7E35A41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'N 19th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19th Ave'!$C$14:$C$16</c:f>
              <c:numCache>
                <c:formatCode>0.0%</c:formatCode>
                <c:ptCount val="3"/>
                <c:pt idx="0">
                  <c:v>0.40539999999999998</c:v>
                </c:pt>
                <c:pt idx="1">
                  <c:v>0.63639999999999997</c:v>
                </c:pt>
                <c:pt idx="2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F-4464-9430-2C5C7E35A417}"/>
            </c:ext>
          </c:extLst>
        </c:ser>
        <c:ser>
          <c:idx val="2"/>
          <c:order val="2"/>
          <c:tx>
            <c:strRef>
              <c:f>'W. 1st Avenue'!$I$13</c:f>
              <c:strCache>
                <c:ptCount val="1"/>
                <c:pt idx="0">
                  <c:v>SOV Trip Actual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'N 19th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19th Ave'!$I$14:$I$16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AF-4464-9430-2C5C7E35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979424"/>
        <c:axId val="1"/>
      </c:lineChart>
      <c:catAx>
        <c:axId val="62897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89794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57015638838673"/>
          <c:y val="0.84000711775434855"/>
          <c:w val="0.67955098444768836"/>
          <c:h val="0.113402727847044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18369566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'N 19th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19th Ave'!$E$14:$E$16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0-42BA-B837-7997D91CA57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pPr>
              <a:solidFill>
                <a:srgbClr val="0033CC"/>
              </a:solidFill>
            </c:spPr>
          </c:marker>
          <c:cat>
            <c:numRef>
              <c:f>'N 19th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19th Ave'!$F$14:$F$16</c:f>
              <c:numCache>
                <c:formatCode>0.0%</c:formatCode>
                <c:ptCount val="3"/>
                <c:pt idx="0">
                  <c:v>0.36120000000000002</c:v>
                </c:pt>
                <c:pt idx="1">
                  <c:v>0.68459999999999999</c:v>
                </c:pt>
                <c:pt idx="2">
                  <c:v>0.39860000000000001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0-42BA-B837-7997D91CA57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'N 19th Ave'!$A$14:$A$16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'N 19th Ave'!$J$14:$J$16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50-42BA-B837-7997D91CA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464824"/>
        <c:axId val="1"/>
      </c:lineChart>
      <c:catAx>
        <c:axId val="633464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334648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61261305185148"/>
          <c:y val="0.83777821522309714"/>
          <c:w val="0.69243346756518009"/>
          <c:h val="0.11333342556431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205309527391878"/>
          <c:y val="3.90624932214051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47066712692334E-2"/>
          <c:y val="0.18359410017795597"/>
          <c:w val="0.88245104451042888"/>
          <c:h val="0.58203236013862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'W. 1st Avenue'!$H$54:$I$54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 Elliot'!$A$53:$A$61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 Elliot'!$C$53:$C$61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4.1666666666666664E-2</c:v>
                </c:pt>
                <c:pt idx="5">
                  <c:v>0</c:v>
                </c:pt>
                <c:pt idx="6">
                  <c:v>0.29166666666666669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3-4AEC-A223-545423A61C9E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'E Elliot'!$E$53:$E$61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1.7241379310344827E-2</c:v>
                </c:pt>
                <c:pt idx="5">
                  <c:v>0</c:v>
                </c:pt>
                <c:pt idx="6">
                  <c:v>0.32758620689655171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C3-4AEC-A223-545423A61C9E}"/>
            </c:ext>
          </c:extLst>
        </c:ser>
        <c:ser>
          <c:idx val="2"/>
          <c:order val="2"/>
          <c:tx>
            <c:strRef>
              <c:f>'E Elliot'!$F$50:$G$50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 Elliot'!$G$53:$G$61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0.36363636363636365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1-4E84-9F2C-9281E7F3D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699088"/>
        <c:axId val="1"/>
      </c:barChart>
      <c:catAx>
        <c:axId val="35669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56699088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350894460560851"/>
          <c:y val="0.9267293987632349"/>
          <c:w val="0.64858215913800255"/>
          <c:h val="7.32706012367649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46241947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827627937323078"/>
          <c:w val="0.86080740042532411"/>
          <c:h val="0.5431045913266755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'E Elliot'!$A$14:$A$16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Elliot'!$B$14:$B$16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C5-4D1B-8E5E-C3F867ABE1E3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 Elliot'!$A$14:$A$16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Elliot'!$C$14:$C$16</c:f>
              <c:numCache>
                <c:formatCode>0.0%</c:formatCode>
                <c:ptCount val="3"/>
                <c:pt idx="0">
                  <c:v>0.66669999999999996</c:v>
                </c:pt>
                <c:pt idx="1">
                  <c:v>0.6552</c:v>
                </c:pt>
                <c:pt idx="2">
                  <c:v>0.63639999999999997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5-4D1B-8E5E-C3F867ABE1E3}"/>
            </c:ext>
          </c:extLst>
        </c:ser>
        <c:ser>
          <c:idx val="2"/>
          <c:order val="2"/>
          <c:tx>
            <c:strRef>
              <c:f>'W. 1st Avenue'!$I$13</c:f>
              <c:strCache>
                <c:ptCount val="1"/>
                <c:pt idx="0">
                  <c:v>SOV Trip Actual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'E Elliot'!$A$14:$A$16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Elliot'!$I$14:$I$16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C5-4D1B-8E5E-C3F867ABE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009744"/>
        <c:axId val="1"/>
      </c:lineChart>
      <c:catAx>
        <c:axId val="36300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630097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27438599160613"/>
          <c:y val="0.8522381867215052"/>
          <c:w val="0.67955098444768836"/>
          <c:h val="0.113402727847044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18369566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'E Elliot'!$A$14:$A$16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Elliot'!$E$14:$E$16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A-4F0B-ADB9-C47EBECB4946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pPr>
              <a:solidFill>
                <a:srgbClr val="0033CC"/>
              </a:solidFill>
            </c:spPr>
          </c:marker>
          <c:cat>
            <c:numRef>
              <c:f>'E Elliot'!$A$14:$A$16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Elliot'!$F$14:$F$16</c:f>
              <c:numCache>
                <c:formatCode>0.0%</c:formatCode>
                <c:ptCount val="3"/>
                <c:pt idx="0">
                  <c:v>0.65669999999999995</c:v>
                </c:pt>
                <c:pt idx="1">
                  <c:v>0.63229999999999997</c:v>
                </c:pt>
                <c:pt idx="2">
                  <c:v>0.62539999999999996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A-4F0B-ADB9-C47EBECB4946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'E Elliot'!$A$14:$A$16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Elliot'!$J$14:$J$16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A-4F0B-ADB9-C47EBECB4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35240"/>
        <c:axId val="1"/>
      </c:lineChart>
      <c:catAx>
        <c:axId val="32123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2123524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15679984446389"/>
          <c:y val="0.84333377077865279"/>
          <c:w val="0.69243346756518009"/>
          <c:h val="0.11333342556431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205309527391878"/>
          <c:y val="3.90624932214051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47066712692334E-2"/>
          <c:y val="0.18359410017795597"/>
          <c:w val="0.88245104451042888"/>
          <c:h val="0.58203236013862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'W. 1st Avenue'!$H$54:$I$54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'E Van Buren'!$A$53:$A$61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'E Van Buren'!$C$53:$C$61</c:f>
              <c:numCache>
                <c:formatCode>0.0%</c:formatCode>
                <c:ptCount val="9"/>
                <c:pt idx="0">
                  <c:v>3.4523809523809526E-2</c:v>
                </c:pt>
                <c:pt idx="1">
                  <c:v>0</c:v>
                </c:pt>
                <c:pt idx="2">
                  <c:v>0</c:v>
                </c:pt>
                <c:pt idx="3">
                  <c:v>0.13095238095238096</c:v>
                </c:pt>
                <c:pt idx="4">
                  <c:v>2.3809523809523808E-2</c:v>
                </c:pt>
                <c:pt idx="5">
                  <c:v>0</c:v>
                </c:pt>
                <c:pt idx="6">
                  <c:v>0.45238095238095238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D-4882-8200-8471EF8090E5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'E Van Buren'!$E$53:$E$61</c:f>
              <c:numCache>
                <c:formatCode>0.0%</c:formatCode>
                <c:ptCount val="9"/>
                <c:pt idx="0">
                  <c:v>2.2051282051282053E-2</c:v>
                </c:pt>
                <c:pt idx="1">
                  <c:v>0</c:v>
                </c:pt>
                <c:pt idx="2">
                  <c:v>0</c:v>
                </c:pt>
                <c:pt idx="3">
                  <c:v>0.15384615384615385</c:v>
                </c:pt>
                <c:pt idx="4">
                  <c:v>8.5470085470085479E-3</c:v>
                </c:pt>
                <c:pt idx="5">
                  <c:v>0</c:v>
                </c:pt>
                <c:pt idx="6">
                  <c:v>0.25641025641025639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D-4882-8200-8471EF8090E5}"/>
            </c:ext>
          </c:extLst>
        </c:ser>
        <c:ser>
          <c:idx val="2"/>
          <c:order val="2"/>
          <c:tx>
            <c:strRef>
              <c:f>'E Van Buren'!$F$50:$G$50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'E Van Buren'!$G$53:$G$61</c:f>
              <c:numCache>
                <c:formatCode>0.0%</c:formatCode>
                <c:ptCount val="9"/>
                <c:pt idx="0">
                  <c:v>0.12088235294117648</c:v>
                </c:pt>
                <c:pt idx="1">
                  <c:v>0</c:v>
                </c:pt>
                <c:pt idx="2">
                  <c:v>2.9411764705882353E-2</c:v>
                </c:pt>
                <c:pt idx="3">
                  <c:v>0.10294117647058823</c:v>
                </c:pt>
                <c:pt idx="4">
                  <c:v>0</c:v>
                </c:pt>
                <c:pt idx="5">
                  <c:v>0</c:v>
                </c:pt>
                <c:pt idx="6">
                  <c:v>0.33823529411764708</c:v>
                </c:pt>
                <c:pt idx="7">
                  <c:v>0</c:v>
                </c:pt>
                <c:pt idx="8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C-4472-B03B-87B3B8E13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238520"/>
        <c:axId val="1"/>
      </c:barChart>
      <c:catAx>
        <c:axId val="32123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21238520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05264884652577"/>
          <c:y val="0.9267293987632349"/>
          <c:w val="0.62007338720817795"/>
          <c:h val="7.32706012367649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46241947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827627937323078"/>
          <c:w val="0.86080740042532411"/>
          <c:h val="0.5431045913266755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'E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Van Buren'!$B$14:$B$16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3-475A-BBA6-5897654F571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Van Buren'!$C$14:$C$16</c:f>
              <c:numCache>
                <c:formatCode>0.0%</c:formatCode>
                <c:ptCount val="3"/>
                <c:pt idx="0">
                  <c:v>0.35830000000000001</c:v>
                </c:pt>
                <c:pt idx="1">
                  <c:v>0.55910000000000004</c:v>
                </c:pt>
                <c:pt idx="2">
                  <c:v>0.37909999999999999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3-475A-BBA6-5897654F571D}"/>
            </c:ext>
          </c:extLst>
        </c:ser>
        <c:ser>
          <c:idx val="2"/>
          <c:order val="2"/>
          <c:tx>
            <c:strRef>
              <c:f>'W. 1st Avenue'!$I$13</c:f>
              <c:strCache>
                <c:ptCount val="1"/>
                <c:pt idx="0">
                  <c:v>SOV Trip Actual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'E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Van Buren'!$I$14:$I$16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33-475A-BBA6-5897654F5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32288"/>
        <c:axId val="1"/>
      </c:lineChart>
      <c:catAx>
        <c:axId val="32123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2123228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96520724764478"/>
          <c:y val="0.83505605613731282"/>
          <c:w val="0.67955098444768836"/>
          <c:h val="0.113402727847044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18369566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'E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Van Buren'!$E$14:$E$16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5-4A4C-9EAE-B59FBFAC1B2D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pPr>
              <a:solidFill>
                <a:srgbClr val="0033CC"/>
              </a:solidFill>
            </c:spPr>
          </c:marker>
          <c:cat>
            <c:numRef>
              <c:f>'E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Van Buren'!$F$14:$F$16</c:f>
              <c:numCache>
                <c:formatCode>0.0%</c:formatCode>
                <c:ptCount val="3"/>
                <c:pt idx="0">
                  <c:v>0.30349999999999999</c:v>
                </c:pt>
                <c:pt idx="1">
                  <c:v>0.46089999999999998</c:v>
                </c:pt>
                <c:pt idx="2">
                  <c:v>0.31590000000000001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5-4A4C-9EAE-B59FBFAC1B2D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'E Van Buren'!$A$14:$A$16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 Van Buren'!$J$14:$J$16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C5-4A4C-9EAE-B59FBFAC1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979096"/>
        <c:axId val="1"/>
      </c:lineChart>
      <c:catAx>
        <c:axId val="628979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897909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67105802595934"/>
          <c:y val="0.86555599300087493"/>
          <c:w val="0.69243346756518009"/>
          <c:h val="0.11333342556431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1801637381"/>
          <c:y val="3.44824969168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827627937323078"/>
          <c:w val="0.86080740042532411"/>
          <c:h val="0.5431045913266755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70-4F85-AA63-7F905A6B972C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Complex'!$C$14:$C$20</c:f>
              <c:numCache>
                <c:formatCode>0.0%</c:formatCode>
                <c:ptCount val="7"/>
                <c:pt idx="0">
                  <c:v>0.76429999999999998</c:v>
                </c:pt>
                <c:pt idx="1">
                  <c:v>0.72889999999999999</c:v>
                </c:pt>
                <c:pt idx="2">
                  <c:v>0.755</c:v>
                </c:pt>
                <c:pt idx="3">
                  <c:v>0.33810000000000001</c:v>
                </c:pt>
                <c:pt idx="4">
                  <c:v>0.52659999999999996</c:v>
                </c:pt>
                <c:pt idx="5">
                  <c:v>0.46</c:v>
                </c:pt>
                <c:pt idx="6">
                  <c:v>0.46989999999999998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70-4F85-AA63-7F905A6B972C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0.48730000000000001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70-4F85-AA63-7F905A6B9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44480"/>
        <c:axId val="1"/>
      </c:lineChart>
      <c:catAx>
        <c:axId val="43724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3724448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595897404042838"/>
          <c:y val="0.85274008251454902"/>
          <c:w val="0.68438191561674777"/>
          <c:h val="0.130137040705031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2325181209"/>
          <c:y val="4.1666589013651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1-4A4A-ADAD-AF9587BA6597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Complex'!$F$14:$F$20</c:f>
              <c:numCache>
                <c:formatCode>0.0%</c:formatCode>
                <c:ptCount val="7"/>
                <c:pt idx="0">
                  <c:v>0.75419999999999998</c:v>
                </c:pt>
                <c:pt idx="1">
                  <c:v>0.69869999999999999</c:v>
                </c:pt>
                <c:pt idx="2">
                  <c:v>0.73</c:v>
                </c:pt>
                <c:pt idx="3">
                  <c:v>0.31780000000000003</c:v>
                </c:pt>
                <c:pt idx="4">
                  <c:v>0.52449999999999997</c:v>
                </c:pt>
                <c:pt idx="5">
                  <c:v>0.44929999999999998</c:v>
                </c:pt>
                <c:pt idx="6">
                  <c:v>0.45900000000000002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1-4A4A-ADAD-AF9587BA6597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'Capitol Complex'!$J$14:$J$20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A1-4A4A-ADAD-AF9587BA6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244152"/>
        <c:axId val="1"/>
      </c:lineChart>
      <c:catAx>
        <c:axId val="437244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3724415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595897404042838"/>
          <c:y val="0.85666736382435194"/>
          <c:w val="0.68438191561674777"/>
          <c:h val="0.126666769748347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55523246319"/>
          <c:y val="3.44823563721201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827627937323078"/>
          <c:w val="0.86080740042532411"/>
          <c:h val="0.5431045913266755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'2005 N. Central'!$A$12:$A$18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'2005 N. Central'!$B$12:$B$18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46-40CC-ACED-7DBB111DDA8F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'2005 N. Central'!$A$12:$A$18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'2005 N. Central'!$C$12:$C$18</c:f>
              <c:numCache>
                <c:formatCode>0.0%</c:formatCode>
                <c:ptCount val="7"/>
                <c:pt idx="0">
                  <c:v>0.73070000000000002</c:v>
                </c:pt>
                <c:pt idx="1">
                  <c:v>0.75990000000000002</c:v>
                </c:pt>
                <c:pt idx="2">
                  <c:v>0.7429</c:v>
                </c:pt>
                <c:pt idx="3">
                  <c:v>0.50770000000000004</c:v>
                </c:pt>
                <c:pt idx="4">
                  <c:v>0.63019999999999998</c:v>
                </c:pt>
                <c:pt idx="5">
                  <c:v>0.62019999999999997</c:v>
                </c:pt>
                <c:pt idx="6">
                  <c:v>0.59740000000000004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6-40CC-ACED-7DBB111DDA8F}"/>
            </c:ext>
          </c:extLst>
        </c:ser>
        <c:ser>
          <c:idx val="2"/>
          <c:order val="2"/>
          <c:tx>
            <c:strRef>
              <c:f>'2005 N. Central'!$I$11</c:f>
              <c:strCache>
                <c:ptCount val="1"/>
                <c:pt idx="0">
                  <c:v>SOV Trip Actual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'2005 N. Central'!$A$12:$A$18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'2005 N. Central'!$I$12:$I$18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0.48730000000000001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6-40CC-ACED-7DBB111DD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564144"/>
        <c:axId val="1"/>
      </c:lineChart>
      <c:catAx>
        <c:axId val="62456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5641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480848835913306"/>
          <c:y val="0.85198593502595421"/>
          <c:w val="0.66751980678530498"/>
          <c:h val="0.12996395619039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2812755252"/>
          <c:y val="4.1666589013651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'2005 N. Central'!$A$12:$A$18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'2005 N. Central'!$E$12:$E$18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C-4C2D-876C-967ED251FCD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pPr>
              <a:solidFill>
                <a:srgbClr val="0033CC"/>
              </a:solidFill>
            </c:spPr>
          </c:marker>
          <c:cat>
            <c:numRef>
              <c:f>'2005 N. Central'!$A$12:$A$18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'2005 N. Central'!$F$12:$F$18</c:f>
              <c:numCache>
                <c:formatCode>0.0%</c:formatCode>
                <c:ptCount val="7"/>
                <c:pt idx="0">
                  <c:v>0.69979999999999998</c:v>
                </c:pt>
                <c:pt idx="1">
                  <c:v>0.72660000000000002</c:v>
                </c:pt>
                <c:pt idx="2">
                  <c:v>0.70899999999999996</c:v>
                </c:pt>
                <c:pt idx="3">
                  <c:v>0.51100000000000001</c:v>
                </c:pt>
                <c:pt idx="4">
                  <c:v>0.5998</c:v>
                </c:pt>
                <c:pt idx="5">
                  <c:v>0.60470000000000002</c:v>
                </c:pt>
                <c:pt idx="6">
                  <c:v>0.5847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C-4C2D-876C-967ED251FCD4}"/>
            </c:ext>
          </c:extLst>
        </c:ser>
        <c:ser>
          <c:idx val="2"/>
          <c:order val="2"/>
          <c:tx>
            <c:strRef>
              <c:f>'2005 N. Central'!$J$11</c:f>
              <c:strCache>
                <c:ptCount val="1"/>
                <c:pt idx="0">
                  <c:v>SOVMT Actual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'2005 N. Central'!$A$12:$A$18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'2005 N. Central'!$J$12:$J$18</c:f>
              <c:numCache>
                <c:formatCode>0.0%</c:formatCode>
                <c:ptCount val="7"/>
                <c:pt idx="0">
                  <c:v>0.71889999999999998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BC-4C2D-876C-967ED251F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497368"/>
        <c:axId val="1"/>
      </c:lineChart>
      <c:catAx>
        <c:axId val="43749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37497368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352971478291598"/>
          <c:y val="0.84561475946988029"/>
          <c:w val="0.66879858036152207"/>
          <c:h val="0.13684222248682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205310928312733"/>
          <c:y val="3.9062554680664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47066712692334E-2"/>
          <c:y val="0.18359410017795597"/>
          <c:w val="0.88245104451042888"/>
          <c:h val="0.58203236013862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'2005 N. Central'!$B$54:$C$54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'2005 N. Central'!$A$57:$A$65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'2005 N. Central'!$C$57:$C$65</c:f>
              <c:numCache>
                <c:formatCode>0.0%</c:formatCode>
                <c:ptCount val="9"/>
                <c:pt idx="0">
                  <c:v>5.0346895074946468E-2</c:v>
                </c:pt>
                <c:pt idx="1">
                  <c:v>8.5653104925053529E-4</c:v>
                </c:pt>
                <c:pt idx="2">
                  <c:v>3.5974304068522485E-2</c:v>
                </c:pt>
                <c:pt idx="3">
                  <c:v>0.10021413276231263</c:v>
                </c:pt>
                <c:pt idx="4">
                  <c:v>2.0985010706638114E-2</c:v>
                </c:pt>
                <c:pt idx="5">
                  <c:v>1.7987152034261242E-2</c:v>
                </c:pt>
                <c:pt idx="6">
                  <c:v>1.7130620985010706E-3</c:v>
                </c:pt>
                <c:pt idx="7">
                  <c:v>0</c:v>
                </c:pt>
                <c:pt idx="8">
                  <c:v>1.1991434689507495E-2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0B-4099-8B91-A5CF53DC3924}"/>
            </c:ext>
          </c:extLst>
        </c:ser>
        <c:ser>
          <c:idx val="1"/>
          <c:order val="1"/>
          <c:tx>
            <c:strRef>
              <c:f>'2005 N. Central'!$D$54:$E$54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'2005 N. Central'!$A$57:$A$65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'2005 N. Central'!$E$57:$E$65</c:f>
              <c:numCache>
                <c:formatCode>0.0%</c:formatCode>
                <c:ptCount val="9"/>
                <c:pt idx="0">
                  <c:v>5.6284518828451889E-2</c:v>
                </c:pt>
                <c:pt idx="1">
                  <c:v>8.3682008368200832E-4</c:v>
                </c:pt>
                <c:pt idx="2">
                  <c:v>4.3514644351464432E-2</c:v>
                </c:pt>
                <c:pt idx="3">
                  <c:v>8.9539748953974901E-2</c:v>
                </c:pt>
                <c:pt idx="4">
                  <c:v>2.6778242677824266E-2</c:v>
                </c:pt>
                <c:pt idx="5">
                  <c:v>2.3430962343096235E-2</c:v>
                </c:pt>
                <c:pt idx="6">
                  <c:v>6.6945606694560665E-3</c:v>
                </c:pt>
                <c:pt idx="7">
                  <c:v>0</c:v>
                </c:pt>
                <c:pt idx="8">
                  <c:v>1.00418410041841E-2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0B-4099-8B91-A5CF53DC3924}"/>
            </c:ext>
          </c:extLst>
        </c:ser>
        <c:ser>
          <c:idx val="3"/>
          <c:order val="2"/>
          <c:tx>
            <c:strRef>
              <c:f>'2005 N. Central'!$F$54:$G$54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'2005 N. Central'!$A$57:$A$65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'2005 N. Central'!$G$57:$G$65</c:f>
              <c:numCache>
                <c:formatCode>0.0%</c:formatCode>
                <c:ptCount val="9"/>
                <c:pt idx="0">
                  <c:v>2.223230490018149E-2</c:v>
                </c:pt>
                <c:pt idx="1">
                  <c:v>0</c:v>
                </c:pt>
                <c:pt idx="2">
                  <c:v>1.2704174228675136E-2</c:v>
                </c:pt>
                <c:pt idx="3">
                  <c:v>2.3593466424682397E-2</c:v>
                </c:pt>
                <c:pt idx="4">
                  <c:v>2.9945553539019964E-2</c:v>
                </c:pt>
                <c:pt idx="5">
                  <c:v>1.2704174228675136E-2</c:v>
                </c:pt>
                <c:pt idx="6">
                  <c:v>0.38656987295825773</c:v>
                </c:pt>
                <c:pt idx="7">
                  <c:v>0</c:v>
                </c:pt>
                <c:pt idx="8">
                  <c:v>4.5372050816696917E-3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0B-4099-8B91-A5CF53DC3924}"/>
            </c:ext>
          </c:extLst>
        </c:ser>
        <c:ser>
          <c:idx val="4"/>
          <c:order val="3"/>
          <c:tx>
            <c:strRef>
              <c:f>'2005 N. Central'!$H$54:$I$54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'2005 N. Central'!$A$57:$A$65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'2005 N. Central'!$I$57:$I$65</c:f>
              <c:numCache>
                <c:formatCode>0.0%</c:formatCode>
                <c:ptCount val="9"/>
                <c:pt idx="0">
                  <c:v>6.1167747914735865E-2</c:v>
                </c:pt>
                <c:pt idx="1">
                  <c:v>0</c:v>
                </c:pt>
                <c:pt idx="2">
                  <c:v>1.7608897126969416E-2</c:v>
                </c:pt>
                <c:pt idx="3">
                  <c:v>4.7265987025023166E-2</c:v>
                </c:pt>
                <c:pt idx="4">
                  <c:v>2.5949953660797033E-2</c:v>
                </c:pt>
                <c:pt idx="5">
                  <c:v>9.2678405931417972E-3</c:v>
                </c:pt>
                <c:pt idx="6">
                  <c:v>0.20389249304911955</c:v>
                </c:pt>
                <c:pt idx="7">
                  <c:v>0</c:v>
                </c:pt>
                <c:pt idx="8">
                  <c:v>4.6339202965708986E-3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B-4099-8B91-A5CF53DC3924}"/>
            </c:ext>
          </c:extLst>
        </c:ser>
        <c:ser>
          <c:idx val="2"/>
          <c:order val="4"/>
          <c:tx>
            <c:v>2023</c:v>
          </c:tx>
          <c:invertIfNegative val="0"/>
          <c:val>
            <c:numRef>
              <c:f>'2005 N. Central'!$K$57:$K$65</c:f>
              <c:numCache>
                <c:formatCode>0.0%</c:formatCode>
                <c:ptCount val="9"/>
                <c:pt idx="0">
                  <c:v>6.1041095890410964E-2</c:v>
                </c:pt>
                <c:pt idx="1">
                  <c:v>2.7397260273972603E-3</c:v>
                </c:pt>
                <c:pt idx="2">
                  <c:v>1.2785388127853882E-2</c:v>
                </c:pt>
                <c:pt idx="3">
                  <c:v>3.0136986301369864E-2</c:v>
                </c:pt>
                <c:pt idx="4">
                  <c:v>4.8401826484018265E-2</c:v>
                </c:pt>
                <c:pt idx="5">
                  <c:v>1.0958904109589041E-2</c:v>
                </c:pt>
                <c:pt idx="6">
                  <c:v>0.20639269406392693</c:v>
                </c:pt>
                <c:pt idx="7">
                  <c:v>0</c:v>
                </c:pt>
                <c:pt idx="8">
                  <c:v>7.3059360730593605E-3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0B-4099-8B91-A5CF53DC3924}"/>
            </c:ext>
          </c:extLst>
        </c:ser>
        <c:ser>
          <c:idx val="5"/>
          <c:order val="5"/>
          <c:tx>
            <c:strRef>
              <c:f>'2005 N. Central'!$L$54:$M$54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'2005 N. Central'!$M$57:$M$65</c:f>
              <c:numCache>
                <c:formatCode>0.0%</c:formatCode>
                <c:ptCount val="9"/>
                <c:pt idx="0">
                  <c:v>3.5786061588330628E-2</c:v>
                </c:pt>
                <c:pt idx="1">
                  <c:v>0</c:v>
                </c:pt>
                <c:pt idx="2">
                  <c:v>2.8092922744462453E-2</c:v>
                </c:pt>
                <c:pt idx="3">
                  <c:v>4.1058887088060506E-2</c:v>
                </c:pt>
                <c:pt idx="4">
                  <c:v>2.7552674230145867E-2</c:v>
                </c:pt>
                <c:pt idx="5">
                  <c:v>1.0804970286331712E-2</c:v>
                </c:pt>
                <c:pt idx="6">
                  <c:v>0.25175580767152889</c:v>
                </c:pt>
                <c:pt idx="7">
                  <c:v>0</c:v>
                </c:pt>
                <c:pt idx="8">
                  <c:v>7.5634792004321992E-3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6-4F60-8B27-70931C89B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186272"/>
        <c:axId val="1"/>
      </c:barChart>
      <c:catAx>
        <c:axId val="43718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37186272"/>
        <c:crosses val="autoZero"/>
        <c:crossBetween val="between"/>
        <c:majorUnit val="5.000000000000001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064576579080118"/>
          <c:y val="0.90460889558850577"/>
          <c:w val="0.65044828065846605"/>
          <c:h val="9.53912833264262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205309527391878"/>
          <c:y val="3.90624932214051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47066712692334E-2"/>
          <c:y val="0.18359410017795597"/>
          <c:w val="0.88245104451042888"/>
          <c:h val="0.5820323601386263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'W. 1st Avenue'!$B$54:$C$54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'W. 1st Avenue'!$A$57:$A$65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Avenue'!$C$57:$C$65</c:f>
              <c:numCache>
                <c:formatCode>0.0%</c:formatCode>
                <c:ptCount val="9"/>
                <c:pt idx="0">
                  <c:v>2.0279720279720279E-2</c:v>
                </c:pt>
                <c:pt idx="1">
                  <c:v>0</c:v>
                </c:pt>
                <c:pt idx="2">
                  <c:v>0</c:v>
                </c:pt>
                <c:pt idx="3">
                  <c:v>3.8461538461538464E-2</c:v>
                </c:pt>
                <c:pt idx="4">
                  <c:v>3.4965034965034965E-3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E-4153-9E8F-A31DFC9BB08B}"/>
            </c:ext>
          </c:extLst>
        </c:ser>
        <c:ser>
          <c:idx val="4"/>
          <c:order val="1"/>
          <c:tx>
            <c:strRef>
              <c:f>'W. 1st Avenue'!$D$54:$E$54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'W. 1st Avenue'!$A$57:$A$65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Avenue'!$E$57:$E$65</c:f>
              <c:numCache>
                <c:formatCode>0.0%</c:formatCode>
                <c:ptCount val="9"/>
                <c:pt idx="0">
                  <c:v>4.9999999999999996E-2</c:v>
                </c:pt>
                <c:pt idx="1">
                  <c:v>0</c:v>
                </c:pt>
                <c:pt idx="2">
                  <c:v>0</c:v>
                </c:pt>
                <c:pt idx="3">
                  <c:v>2.1551724137931036E-2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E-4153-9E8F-A31DFC9BB08B}"/>
            </c:ext>
          </c:extLst>
        </c:ser>
        <c:ser>
          <c:idx val="2"/>
          <c:order val="2"/>
          <c:tx>
            <c:strRef>
              <c:f>'W. 1st Avenue'!$F$54:$G$54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'W. 1st Avenue'!$A$57:$A$65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Avenue'!$G$57:$G$65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8.8888888888888889E-3</c:v>
                </c:pt>
                <c:pt idx="4">
                  <c:v>4.4444444444444444E-3</c:v>
                </c:pt>
                <c:pt idx="5">
                  <c:v>0</c:v>
                </c:pt>
                <c:pt idx="6">
                  <c:v>0.48888888888888887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E-4153-9E8F-A31DFC9BB08B}"/>
            </c:ext>
          </c:extLst>
        </c:ser>
        <c:ser>
          <c:idx val="0"/>
          <c:order val="3"/>
          <c:tx>
            <c:strRef>
              <c:f>'W. 1st Avenue'!$H$54:$I$54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'W. 1st Avenue'!$A$57:$A$65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'W. 1st Avenue'!$I$57:$I$65</c:f>
              <c:numCache>
                <c:formatCode>0.0%</c:formatCode>
                <c:ptCount val="9"/>
                <c:pt idx="0">
                  <c:v>1.0235294117647058E-2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1.1764705882352941E-2</c:v>
                </c:pt>
                <c:pt idx="5">
                  <c:v>2.9411764705882353E-2</c:v>
                </c:pt>
                <c:pt idx="6">
                  <c:v>0.31764705882352939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E-4153-9E8F-A31DFC9BB08B}"/>
            </c:ext>
          </c:extLst>
        </c:ser>
        <c:ser>
          <c:idx val="1"/>
          <c:order val="4"/>
          <c:tx>
            <c:v>2023</c:v>
          </c:tx>
          <c:invertIfNegative val="0"/>
          <c:val>
            <c:numRef>
              <c:f>'W. 1st Avenue'!$K$57:$K$65</c:f>
              <c:numCache>
                <c:formatCode>0.0%</c:formatCode>
                <c:ptCount val="9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0.02</c:v>
                </c:pt>
                <c:pt idx="5">
                  <c:v>0</c:v>
                </c:pt>
                <c:pt idx="6">
                  <c:v>0.31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4E-4153-9E8F-A31DFC9BB08B}"/>
            </c:ext>
          </c:extLst>
        </c:ser>
        <c:ser>
          <c:idx val="5"/>
          <c:order val="5"/>
          <c:tx>
            <c:strRef>
              <c:f>'W. 1st Avenue'!$L$54:$M$54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'W. 1st Avenue'!$M$57:$M$65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2.7649769585253458E-2</c:v>
                </c:pt>
                <c:pt idx="4">
                  <c:v>4.608294930875576E-3</c:v>
                </c:pt>
                <c:pt idx="5">
                  <c:v>0</c:v>
                </c:pt>
                <c:pt idx="6">
                  <c:v>0.32258064516129031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0-4EBE-AC17-43061781B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984232"/>
        <c:axId val="1"/>
      </c:barChart>
      <c:catAx>
        <c:axId val="624984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984232"/>
        <c:crosses val="autoZero"/>
        <c:crossBetween val="between"/>
        <c:majorUnit val="4.0000000000000008E-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842135442625042"/>
          <c:y val="0.9133137289952844"/>
          <c:w val="0.70779268545379204"/>
          <c:h val="8.6686087613661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37646788177"/>
          <c:y val="3.448246241947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827627937323078"/>
          <c:w val="0.86080740042532411"/>
          <c:h val="0.54310459132667555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'W. 1st Avenue'!$A$14:$A$20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Avenue'!$B$14:$B$20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D-4785-B16C-F139136AAC8E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'W. 1st Avenue'!$A$14:$A$20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Avenue'!$C$14:$C$20</c:f>
              <c:numCache>
                <c:formatCode>0.0%</c:formatCode>
                <c:ptCount val="7"/>
                <c:pt idx="0">
                  <c:v>0.93400000000000005</c:v>
                </c:pt>
                <c:pt idx="1">
                  <c:v>0.93779999999999997</c:v>
                </c:pt>
                <c:pt idx="2">
                  <c:v>0.9284</c:v>
                </c:pt>
                <c:pt idx="3">
                  <c:v>0.49780000000000002</c:v>
                </c:pt>
                <c:pt idx="4">
                  <c:v>0.63090000000000002</c:v>
                </c:pt>
                <c:pt idx="5">
                  <c:v>0.62</c:v>
                </c:pt>
                <c:pt idx="6">
                  <c:v>0.6452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D-4785-B16C-F139136AAC8E}"/>
            </c:ext>
          </c:extLst>
        </c:ser>
        <c:ser>
          <c:idx val="2"/>
          <c:order val="2"/>
          <c:tx>
            <c:strRef>
              <c:f>'W. 1st Avenue'!$I$13</c:f>
              <c:strCache>
                <c:ptCount val="1"/>
                <c:pt idx="0">
                  <c:v>SOV Trip Actual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'W. 1st Avenue'!$A$14:$A$20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Avenue'!$I$14:$I$20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>
                  <c:v>0.73740000000000006</c:v>
                </c:pt>
                <c:pt idx="3">
                  <c:v>0.48730000000000001</c:v>
                </c:pt>
                <c:pt idx="4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ED-4785-B16C-F139136AA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982592"/>
        <c:axId val="1"/>
      </c:lineChart>
      <c:catAx>
        <c:axId val="6249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98259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078990520948785"/>
          <c:y val="0.8694209134940083"/>
          <c:w val="0.67955098444768836"/>
          <c:h val="0.113402727847044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43183695663"/>
          <c:y val="4.166686137526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6250106811958057"/>
          <c:w val="0.85714439021074829"/>
          <c:h val="0.4750019327878124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pPr>
              <a:solidFill>
                <a:srgbClr val="FF00FF"/>
              </a:solidFill>
            </c:spPr>
          </c:marker>
          <c:cat>
            <c:numRef>
              <c:f>'W. 1st Avenue'!$A$14:$A$20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Avenue'!$E$14:$E$20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4-4060-B9F0-E5A633708EDB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pPr>
              <a:solidFill>
                <a:srgbClr val="0033CC"/>
              </a:solidFill>
            </c:spPr>
          </c:marker>
          <c:cat>
            <c:numRef>
              <c:f>'W. 1st Avenue'!$A$14:$A$20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Avenue'!$F$14:$F$20</c:f>
              <c:numCache>
                <c:formatCode>0.0%</c:formatCode>
                <c:ptCount val="7"/>
                <c:pt idx="0">
                  <c:v>0.89659999999999995</c:v>
                </c:pt>
                <c:pt idx="1">
                  <c:v>0.89859999999999995</c:v>
                </c:pt>
                <c:pt idx="2">
                  <c:v>0.92359999999999998</c:v>
                </c:pt>
                <c:pt idx="3">
                  <c:v>0.45900000000000002</c:v>
                </c:pt>
                <c:pt idx="4">
                  <c:v>0.64780000000000004</c:v>
                </c:pt>
                <c:pt idx="5">
                  <c:v>0.62660000000000005</c:v>
                </c:pt>
                <c:pt idx="6">
                  <c:v>0.63770000000000004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4-4060-B9F0-E5A633708EDB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pPr>
              <a:solidFill>
                <a:srgbClr val="008000"/>
              </a:solidFill>
            </c:spPr>
          </c:marker>
          <c:cat>
            <c:numRef>
              <c:f>'W. 1st Avenue'!$A$14:$A$20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'W. 1st Avenue'!$J$14:$J$20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>
                  <c:v>0.70799999999999996</c:v>
                </c:pt>
                <c:pt idx="3">
                  <c:v>0.4672</c:v>
                </c:pt>
                <c:pt idx="4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94-4060-B9F0-E5A633708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980952"/>
        <c:axId val="1"/>
      </c:lineChart>
      <c:catAx>
        <c:axId val="62498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24980952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90742209199611"/>
          <c:y val="0.87000070800838858"/>
          <c:w val="0.69243346756518009"/>
          <c:h val="0.11333342556431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22860</xdr:rowOff>
    </xdr:from>
    <xdr:to>
      <xdr:col>8</xdr:col>
      <xdr:colOff>167640</xdr:colOff>
      <xdr:row>82</xdr:row>
      <xdr:rowOff>121920</xdr:rowOff>
    </xdr:to>
    <xdr:graphicFrame macro="">
      <xdr:nvGraphicFramePr>
        <xdr:cNvPr id="880096" name="Chart 1">
          <a:extLst>
            <a:ext uri="{FF2B5EF4-FFF2-40B4-BE49-F238E27FC236}">
              <a16:creationId xmlns:a16="http://schemas.microsoft.com/office/drawing/2014/main" id="{B1B40B2D-06C4-4A65-A68C-798909375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21</xdr:row>
      <xdr:rowOff>0</xdr:rowOff>
    </xdr:from>
    <xdr:to>
      <xdr:col>6</xdr:col>
      <xdr:colOff>518160</xdr:colOff>
      <xdr:row>35</xdr:row>
      <xdr:rowOff>91440</xdr:rowOff>
    </xdr:to>
    <xdr:graphicFrame macro="">
      <xdr:nvGraphicFramePr>
        <xdr:cNvPr id="880097" name="Chart 2">
          <a:extLst>
            <a:ext uri="{FF2B5EF4-FFF2-40B4-BE49-F238E27FC236}">
              <a16:creationId xmlns:a16="http://schemas.microsoft.com/office/drawing/2014/main" id="{991AA3B4-14A2-42EB-B378-158BA46A9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35</xdr:row>
      <xdr:rowOff>129540</xdr:rowOff>
    </xdr:from>
    <xdr:to>
      <xdr:col>6</xdr:col>
      <xdr:colOff>464820</xdr:colOff>
      <xdr:row>50</xdr:row>
      <xdr:rowOff>129540</xdr:rowOff>
    </xdr:to>
    <xdr:graphicFrame macro="">
      <xdr:nvGraphicFramePr>
        <xdr:cNvPr id="880098" name="Chart 15">
          <a:extLst>
            <a:ext uri="{FF2B5EF4-FFF2-40B4-BE49-F238E27FC236}">
              <a16:creationId xmlns:a16="http://schemas.microsoft.com/office/drawing/2014/main" id="{6F72D607-B3DA-4A4A-8002-CB989919C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113</xdr:row>
      <xdr:rowOff>106680</xdr:rowOff>
    </xdr:from>
    <xdr:to>
      <xdr:col>0</xdr:col>
      <xdr:colOff>693420</xdr:colOff>
      <xdr:row>115</xdr:row>
      <xdr:rowOff>0</xdr:rowOff>
    </xdr:to>
    <xdr:sp macro="" textlink="">
      <xdr:nvSpPr>
        <xdr:cNvPr id="880099" name="Text Box 27">
          <a:extLst>
            <a:ext uri="{FF2B5EF4-FFF2-40B4-BE49-F238E27FC236}">
              <a16:creationId xmlns:a16="http://schemas.microsoft.com/office/drawing/2014/main" id="{D06BF1D1-45E2-47E8-9AEB-59A334B74872}"/>
            </a:ext>
          </a:extLst>
        </xdr:cNvPr>
        <xdr:cNvSpPr txBox="1">
          <a:spLocks noChangeArrowheads="1"/>
        </xdr:cNvSpPr>
      </xdr:nvSpPr>
      <xdr:spPr bwMode="auto">
        <a:xfrm>
          <a:off x="632460" y="19857720"/>
          <a:ext cx="60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29210</xdr:colOff>
      <xdr:row>22</xdr:row>
      <xdr:rowOff>69851</xdr:rowOff>
    </xdr:from>
    <xdr:to>
      <xdr:col>8</xdr:col>
      <xdr:colOff>671623</xdr:colOff>
      <xdr:row>26</xdr:row>
      <xdr:rowOff>49595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30C97AFC-2102-4EC5-AC22-0A9E7DA9BA07}"/>
            </a:ext>
          </a:extLst>
        </xdr:cNvPr>
        <xdr:cNvSpPr>
          <a:spLocks/>
        </xdr:cNvSpPr>
      </xdr:nvSpPr>
      <xdr:spPr bwMode="auto">
        <a:xfrm>
          <a:off x="5027930" y="4725671"/>
          <a:ext cx="1297733" cy="589344"/>
        </a:xfrm>
        <a:prstGeom prst="borderCallout1">
          <a:avLst>
            <a:gd name="adj1" fmla="val 12194"/>
            <a:gd name="adj2" fmla="val -8931"/>
            <a:gd name="adj3" fmla="val 22143"/>
            <a:gd name="adj4" fmla="val -21502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586741</xdr:colOff>
      <xdr:row>37</xdr:row>
      <xdr:rowOff>57150</xdr:rowOff>
    </xdr:from>
    <xdr:to>
      <xdr:col>8</xdr:col>
      <xdr:colOff>633703</xdr:colOff>
      <xdr:row>39</xdr:row>
      <xdr:rowOff>138872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C682134-92FE-4248-BB0F-ACEAEB175A97}"/>
            </a:ext>
          </a:extLst>
        </xdr:cNvPr>
        <xdr:cNvSpPr>
          <a:spLocks/>
        </xdr:cNvSpPr>
      </xdr:nvSpPr>
      <xdr:spPr bwMode="auto">
        <a:xfrm>
          <a:off x="4892041" y="6998970"/>
          <a:ext cx="1395702" cy="386522"/>
        </a:xfrm>
        <a:prstGeom prst="borderCallout1">
          <a:avLst>
            <a:gd name="adj1" fmla="val 18519"/>
            <a:gd name="adj2" fmla="val -8694"/>
            <a:gd name="adj3" fmla="val 27832"/>
            <a:gd name="adj4" fmla="val -15481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411480</xdr:colOff>
      <xdr:row>85</xdr:row>
      <xdr:rowOff>0</xdr:rowOff>
    </xdr:from>
    <xdr:to>
      <xdr:col>4</xdr:col>
      <xdr:colOff>472440</xdr:colOff>
      <xdr:row>85</xdr:row>
      <xdr:rowOff>182880</xdr:rowOff>
    </xdr:to>
    <xdr:sp macro="" textlink="">
      <xdr:nvSpPr>
        <xdr:cNvPr id="880102" name="Text Box 54">
          <a:extLst>
            <a:ext uri="{FF2B5EF4-FFF2-40B4-BE49-F238E27FC236}">
              <a16:creationId xmlns:a16="http://schemas.microsoft.com/office/drawing/2014/main" id="{6AD07EB2-D209-487F-9F5D-D1E3ABB26FC3}"/>
            </a:ext>
          </a:extLst>
        </xdr:cNvPr>
        <xdr:cNvSpPr txBox="1">
          <a:spLocks noChangeArrowheads="1"/>
        </xdr:cNvSpPr>
      </xdr:nvSpPr>
      <xdr:spPr bwMode="auto">
        <a:xfrm>
          <a:off x="3329940" y="146456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106680</xdr:colOff>
      <xdr:row>81</xdr:row>
      <xdr:rowOff>107950</xdr:rowOff>
    </xdr:from>
    <xdr:ext cx="1374418" cy="145339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A98B3CE0-BBE9-4CE7-8BCD-525D7EDCEDDA}"/>
            </a:ext>
          </a:extLst>
        </xdr:cNvPr>
        <xdr:cNvSpPr txBox="1">
          <a:spLocks noChangeArrowheads="1"/>
        </xdr:cNvSpPr>
      </xdr:nvSpPr>
      <xdr:spPr bwMode="auto">
        <a:xfrm>
          <a:off x="123825" y="140779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411480</xdr:colOff>
      <xdr:row>85</xdr:row>
      <xdr:rowOff>0</xdr:rowOff>
    </xdr:from>
    <xdr:to>
      <xdr:col>4</xdr:col>
      <xdr:colOff>472440</xdr:colOff>
      <xdr:row>85</xdr:row>
      <xdr:rowOff>182880</xdr:rowOff>
    </xdr:to>
    <xdr:sp macro="" textlink="">
      <xdr:nvSpPr>
        <xdr:cNvPr id="880104" name="Text Box 68">
          <a:extLst>
            <a:ext uri="{FF2B5EF4-FFF2-40B4-BE49-F238E27FC236}">
              <a16:creationId xmlns:a16="http://schemas.microsoft.com/office/drawing/2014/main" id="{1E4E22F0-B86C-420F-9E52-AB58A6CDB2F7}"/>
            </a:ext>
          </a:extLst>
        </xdr:cNvPr>
        <xdr:cNvSpPr txBox="1">
          <a:spLocks noChangeArrowheads="1"/>
        </xdr:cNvSpPr>
      </xdr:nvSpPr>
      <xdr:spPr bwMode="auto">
        <a:xfrm>
          <a:off x="3329940" y="146456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880105" name="Text Box 69">
          <a:extLst>
            <a:ext uri="{FF2B5EF4-FFF2-40B4-BE49-F238E27FC236}">
              <a16:creationId xmlns:a16="http://schemas.microsoft.com/office/drawing/2014/main" id="{3D1E404D-50AC-4167-B7D7-81E2FEE596DE}"/>
            </a:ext>
          </a:extLst>
        </xdr:cNvPr>
        <xdr:cNvSpPr txBox="1">
          <a:spLocks noChangeArrowheads="1"/>
        </xdr:cNvSpPr>
      </xdr:nvSpPr>
      <xdr:spPr bwMode="auto">
        <a:xfrm>
          <a:off x="63246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880106" name="Text Box 70">
          <a:extLst>
            <a:ext uri="{FF2B5EF4-FFF2-40B4-BE49-F238E27FC236}">
              <a16:creationId xmlns:a16="http://schemas.microsoft.com/office/drawing/2014/main" id="{DEF30811-9643-4979-AE88-CA390EB864AC}"/>
            </a:ext>
          </a:extLst>
        </xdr:cNvPr>
        <xdr:cNvSpPr txBox="1">
          <a:spLocks noChangeArrowheads="1"/>
        </xdr:cNvSpPr>
      </xdr:nvSpPr>
      <xdr:spPr bwMode="auto">
        <a:xfrm>
          <a:off x="63246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880107" name="Text Box 71">
          <a:extLst>
            <a:ext uri="{FF2B5EF4-FFF2-40B4-BE49-F238E27FC236}">
              <a16:creationId xmlns:a16="http://schemas.microsoft.com/office/drawing/2014/main" id="{32EBF65F-375B-4888-A790-57DAEE0391C2}"/>
            </a:ext>
          </a:extLst>
        </xdr:cNvPr>
        <xdr:cNvSpPr txBox="1">
          <a:spLocks noChangeArrowheads="1"/>
        </xdr:cNvSpPr>
      </xdr:nvSpPr>
      <xdr:spPr bwMode="auto">
        <a:xfrm>
          <a:off x="63246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880108" name="Text Box 72">
          <a:extLst>
            <a:ext uri="{FF2B5EF4-FFF2-40B4-BE49-F238E27FC236}">
              <a16:creationId xmlns:a16="http://schemas.microsoft.com/office/drawing/2014/main" id="{D56774AF-E6F4-410D-B8F5-215BBF0084AB}"/>
            </a:ext>
          </a:extLst>
        </xdr:cNvPr>
        <xdr:cNvSpPr txBox="1">
          <a:spLocks noChangeArrowheads="1"/>
        </xdr:cNvSpPr>
      </xdr:nvSpPr>
      <xdr:spPr bwMode="auto">
        <a:xfrm>
          <a:off x="63246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880109" name="Text Box 73">
          <a:extLst>
            <a:ext uri="{FF2B5EF4-FFF2-40B4-BE49-F238E27FC236}">
              <a16:creationId xmlns:a16="http://schemas.microsoft.com/office/drawing/2014/main" id="{E8D40695-5CA7-41AD-8753-816C0807B21F}"/>
            </a:ext>
          </a:extLst>
        </xdr:cNvPr>
        <xdr:cNvSpPr txBox="1">
          <a:spLocks noChangeArrowheads="1"/>
        </xdr:cNvSpPr>
      </xdr:nvSpPr>
      <xdr:spPr bwMode="auto">
        <a:xfrm>
          <a:off x="63246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880110" name="Text Box 74">
          <a:extLst>
            <a:ext uri="{FF2B5EF4-FFF2-40B4-BE49-F238E27FC236}">
              <a16:creationId xmlns:a16="http://schemas.microsoft.com/office/drawing/2014/main" id="{EFC6967D-C15D-45AC-834A-96C82D459D88}"/>
            </a:ext>
          </a:extLst>
        </xdr:cNvPr>
        <xdr:cNvSpPr txBox="1">
          <a:spLocks noChangeArrowheads="1"/>
        </xdr:cNvSpPr>
      </xdr:nvSpPr>
      <xdr:spPr bwMode="auto">
        <a:xfrm>
          <a:off x="63246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880111" name="Text Box 75">
          <a:extLst>
            <a:ext uri="{FF2B5EF4-FFF2-40B4-BE49-F238E27FC236}">
              <a16:creationId xmlns:a16="http://schemas.microsoft.com/office/drawing/2014/main" id="{2A0D2671-5734-4A12-8CCF-9B7B8D01B3C5}"/>
            </a:ext>
          </a:extLst>
        </xdr:cNvPr>
        <xdr:cNvSpPr txBox="1">
          <a:spLocks noChangeArrowheads="1"/>
        </xdr:cNvSpPr>
      </xdr:nvSpPr>
      <xdr:spPr bwMode="auto">
        <a:xfrm>
          <a:off x="63246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0</xdr:col>
      <xdr:colOff>693420</xdr:colOff>
      <xdr:row>98</xdr:row>
      <xdr:rowOff>182880</xdr:rowOff>
    </xdr:to>
    <xdr:sp macro="" textlink="">
      <xdr:nvSpPr>
        <xdr:cNvPr id="880112" name="Text Box 76">
          <a:extLst>
            <a:ext uri="{FF2B5EF4-FFF2-40B4-BE49-F238E27FC236}">
              <a16:creationId xmlns:a16="http://schemas.microsoft.com/office/drawing/2014/main" id="{761C9512-450D-4AE0-840D-E81A6AB4B837}"/>
            </a:ext>
          </a:extLst>
        </xdr:cNvPr>
        <xdr:cNvSpPr txBox="1">
          <a:spLocks noChangeArrowheads="1"/>
        </xdr:cNvSpPr>
      </xdr:nvSpPr>
      <xdr:spPr bwMode="auto">
        <a:xfrm>
          <a:off x="63246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98</xdr:row>
      <xdr:rowOff>0</xdr:rowOff>
    </xdr:from>
    <xdr:to>
      <xdr:col>4</xdr:col>
      <xdr:colOff>472440</xdr:colOff>
      <xdr:row>98</xdr:row>
      <xdr:rowOff>182880</xdr:rowOff>
    </xdr:to>
    <xdr:sp macro="" textlink="">
      <xdr:nvSpPr>
        <xdr:cNvPr id="880113" name="Text Box 77">
          <a:extLst>
            <a:ext uri="{FF2B5EF4-FFF2-40B4-BE49-F238E27FC236}">
              <a16:creationId xmlns:a16="http://schemas.microsoft.com/office/drawing/2014/main" id="{DAC195AB-23FF-4E18-AF63-209B26B1558D}"/>
            </a:ext>
          </a:extLst>
        </xdr:cNvPr>
        <xdr:cNvSpPr txBox="1">
          <a:spLocks noChangeArrowheads="1"/>
        </xdr:cNvSpPr>
      </xdr:nvSpPr>
      <xdr:spPr bwMode="auto">
        <a:xfrm>
          <a:off x="332994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98</xdr:row>
      <xdr:rowOff>0</xdr:rowOff>
    </xdr:from>
    <xdr:to>
      <xdr:col>4</xdr:col>
      <xdr:colOff>472440</xdr:colOff>
      <xdr:row>98</xdr:row>
      <xdr:rowOff>182880</xdr:rowOff>
    </xdr:to>
    <xdr:sp macro="" textlink="">
      <xdr:nvSpPr>
        <xdr:cNvPr id="880114" name="Text Box 78">
          <a:extLst>
            <a:ext uri="{FF2B5EF4-FFF2-40B4-BE49-F238E27FC236}">
              <a16:creationId xmlns:a16="http://schemas.microsoft.com/office/drawing/2014/main" id="{A65A9997-B853-4FC8-83FA-BB54878F48F9}"/>
            </a:ext>
          </a:extLst>
        </xdr:cNvPr>
        <xdr:cNvSpPr txBox="1">
          <a:spLocks noChangeArrowheads="1"/>
        </xdr:cNvSpPr>
      </xdr:nvSpPr>
      <xdr:spPr bwMode="auto">
        <a:xfrm>
          <a:off x="3329940" y="17350740"/>
          <a:ext cx="6096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0.93297</cdr:x>
      <cdr:y>0.47968</cdr:y>
    </cdr:from>
    <cdr:to>
      <cdr:x>0.98559</cdr:x>
      <cdr:y>0.67326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3718" y="1285366"/>
          <a:ext cx="274867" cy="515236"/>
        </a:xfrm>
        <a:prstGeom xmlns:a="http://schemas.openxmlformats.org/drawingml/2006/main" prst="upArrow">
          <a:avLst>
            <a:gd name="adj1" fmla="val 50000"/>
            <a:gd name="adj2" fmla="val 4686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0.6055</cdr:x>
      <cdr:y>0.2895</cdr:y>
    </cdr:from>
    <cdr:to>
      <cdr:x>0.63021</cdr:x>
      <cdr:y>0.23034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719884"/>
          <a:ext cx="225057" cy="432249"/>
        </a:xfrm>
        <a:prstGeom xmlns:a="http://schemas.openxmlformats.org/drawingml/2006/main" prst="downArrow">
          <a:avLst>
            <a:gd name="adj1" fmla="val 50000"/>
            <a:gd name="adj2" fmla="val 4801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0.6085</cdr:x>
      <cdr:y>0.30625</cdr:y>
    </cdr:from>
    <cdr:to>
      <cdr:x>0.63492</cdr:x>
      <cdr:y>0.24271</cdr:y>
    </cdr:to>
    <cdr:sp macro="" textlink="">
      <cdr:nvSpPr>
        <cdr:cNvPr id="8200" name="AutoShap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19134"/>
          <a:ext cx="227614" cy="443355"/>
        </a:xfrm>
        <a:prstGeom xmlns:a="http://schemas.openxmlformats.org/drawingml/2006/main" prst="downArrow">
          <a:avLst>
            <a:gd name="adj1" fmla="val 50000"/>
            <a:gd name="adj2" fmla="val 4869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22860</xdr:rowOff>
    </xdr:from>
    <xdr:to>
      <xdr:col>8</xdr:col>
      <xdr:colOff>167640</xdr:colOff>
      <xdr:row>78</xdr:row>
      <xdr:rowOff>121920</xdr:rowOff>
    </xdr:to>
    <xdr:graphicFrame macro="">
      <xdr:nvGraphicFramePr>
        <xdr:cNvPr id="1053830" name="Chart 1">
          <a:extLst>
            <a:ext uri="{FF2B5EF4-FFF2-40B4-BE49-F238E27FC236}">
              <a16:creationId xmlns:a16="http://schemas.microsoft.com/office/drawing/2014/main" id="{44B19D84-5F7E-453B-B304-434055FCC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17</xdr:row>
      <xdr:rowOff>60960</xdr:rowOff>
    </xdr:from>
    <xdr:to>
      <xdr:col>6</xdr:col>
      <xdr:colOff>647700</xdr:colOff>
      <xdr:row>32</xdr:row>
      <xdr:rowOff>22860</xdr:rowOff>
    </xdr:to>
    <xdr:graphicFrame macro="">
      <xdr:nvGraphicFramePr>
        <xdr:cNvPr id="1053831" name="Chart 2">
          <a:extLst>
            <a:ext uri="{FF2B5EF4-FFF2-40B4-BE49-F238E27FC236}">
              <a16:creationId xmlns:a16="http://schemas.microsoft.com/office/drawing/2014/main" id="{BA9D612F-BF12-4372-8672-050E46049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32</xdr:row>
      <xdr:rowOff>45720</xdr:rowOff>
    </xdr:from>
    <xdr:to>
      <xdr:col>7</xdr:col>
      <xdr:colOff>45720</xdr:colOff>
      <xdr:row>47</xdr:row>
      <xdr:rowOff>45720</xdr:rowOff>
    </xdr:to>
    <xdr:graphicFrame macro="">
      <xdr:nvGraphicFramePr>
        <xdr:cNvPr id="1053832" name="Chart 15">
          <a:extLst>
            <a:ext uri="{FF2B5EF4-FFF2-40B4-BE49-F238E27FC236}">
              <a16:creationId xmlns:a16="http://schemas.microsoft.com/office/drawing/2014/main" id="{63631C11-C72B-4637-8327-487889915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109</xdr:row>
      <xdr:rowOff>106680</xdr:rowOff>
    </xdr:from>
    <xdr:to>
      <xdr:col>1</xdr:col>
      <xdr:colOff>411480</xdr:colOff>
      <xdr:row>111</xdr:row>
      <xdr:rowOff>0</xdr:rowOff>
    </xdr:to>
    <xdr:sp macro="" textlink="">
      <xdr:nvSpPr>
        <xdr:cNvPr id="1053833" name="Text Box 27">
          <a:extLst>
            <a:ext uri="{FF2B5EF4-FFF2-40B4-BE49-F238E27FC236}">
              <a16:creationId xmlns:a16="http://schemas.microsoft.com/office/drawing/2014/main" id="{664C9F1B-3C43-4481-A2D6-1D351E9AD281}"/>
            </a:ext>
          </a:extLst>
        </xdr:cNvPr>
        <xdr:cNvSpPr txBox="1">
          <a:spLocks noChangeArrowheads="1"/>
        </xdr:cNvSpPr>
      </xdr:nvSpPr>
      <xdr:spPr bwMode="auto">
        <a:xfrm>
          <a:off x="632460" y="18249900"/>
          <a:ext cx="5943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612140</xdr:colOff>
      <xdr:row>18</xdr:row>
      <xdr:rowOff>118110</xdr:rowOff>
    </xdr:from>
    <xdr:to>
      <xdr:col>8</xdr:col>
      <xdr:colOff>344575</xdr:colOff>
      <xdr:row>23</xdr:row>
      <xdr:rowOff>12730</xdr:rowOff>
    </xdr:to>
    <xdr:sp macro="" textlink="">
      <xdr:nvSpPr>
        <xdr:cNvPr id="6" name="AutoShape 40">
          <a:extLst>
            <a:ext uri="{FF2B5EF4-FFF2-40B4-BE49-F238E27FC236}">
              <a16:creationId xmlns:a16="http://schemas.microsoft.com/office/drawing/2014/main" id="{1800A387-8D55-4B36-B9E6-07330A2137E4}"/>
            </a:ext>
          </a:extLst>
        </xdr:cNvPr>
        <xdr:cNvSpPr>
          <a:spLocks/>
        </xdr:cNvSpPr>
      </xdr:nvSpPr>
      <xdr:spPr bwMode="auto">
        <a:xfrm>
          <a:off x="4917440" y="3341370"/>
          <a:ext cx="1050695" cy="656620"/>
        </a:xfrm>
        <a:prstGeom prst="borderCallout1">
          <a:avLst>
            <a:gd name="adj1" fmla="val 12194"/>
            <a:gd name="adj2" fmla="val -8931"/>
            <a:gd name="adj3" fmla="val 13447"/>
            <a:gd name="adj4" fmla="val -2166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570230</xdr:colOff>
      <xdr:row>33</xdr:row>
      <xdr:rowOff>146050</xdr:rowOff>
    </xdr:from>
    <xdr:to>
      <xdr:col>8</xdr:col>
      <xdr:colOff>523300</xdr:colOff>
      <xdr:row>36</xdr:row>
      <xdr:rowOff>97970</xdr:rowOff>
    </xdr:to>
    <xdr:sp macro="" textlink="">
      <xdr:nvSpPr>
        <xdr:cNvPr id="7" name="AutoShape 41">
          <a:extLst>
            <a:ext uri="{FF2B5EF4-FFF2-40B4-BE49-F238E27FC236}">
              <a16:creationId xmlns:a16="http://schemas.microsoft.com/office/drawing/2014/main" id="{8176E69F-D6B5-4446-A986-C8A953D33AC7}"/>
            </a:ext>
          </a:extLst>
        </xdr:cNvPr>
        <xdr:cNvSpPr>
          <a:spLocks/>
        </xdr:cNvSpPr>
      </xdr:nvSpPr>
      <xdr:spPr bwMode="auto">
        <a:xfrm>
          <a:off x="4875530" y="5655310"/>
          <a:ext cx="1271330" cy="409120"/>
        </a:xfrm>
        <a:prstGeom prst="borderCallout1">
          <a:avLst>
            <a:gd name="adj1" fmla="val 18519"/>
            <a:gd name="adj2" fmla="val -8694"/>
            <a:gd name="adj3" fmla="val 24462"/>
            <a:gd name="adj4" fmla="val -1555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6</xdr:col>
      <xdr:colOff>213360</xdr:colOff>
      <xdr:row>82</xdr:row>
      <xdr:rowOff>30480</xdr:rowOff>
    </xdr:from>
    <xdr:to>
      <xdr:col>6</xdr:col>
      <xdr:colOff>281940</xdr:colOff>
      <xdr:row>88</xdr:row>
      <xdr:rowOff>22860</xdr:rowOff>
    </xdr:to>
    <xdr:sp macro="" textlink="">
      <xdr:nvSpPr>
        <xdr:cNvPr id="1053836" name="Text Box 54">
          <a:extLst>
            <a:ext uri="{FF2B5EF4-FFF2-40B4-BE49-F238E27FC236}">
              <a16:creationId xmlns:a16="http://schemas.microsoft.com/office/drawing/2014/main" id="{06F54051-B553-43FD-8BD2-F3A6920C5AAB}"/>
            </a:ext>
          </a:extLst>
        </xdr:cNvPr>
        <xdr:cNvSpPr txBox="1">
          <a:spLocks noChangeArrowheads="1"/>
        </xdr:cNvSpPr>
      </xdr:nvSpPr>
      <xdr:spPr bwMode="auto">
        <a:xfrm>
          <a:off x="4518660" y="13769340"/>
          <a:ext cx="6858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106680</xdr:colOff>
      <xdr:row>77</xdr:row>
      <xdr:rowOff>107950</xdr:rowOff>
    </xdr:from>
    <xdr:ext cx="1374418" cy="145339"/>
    <xdr:sp macro="" textlink="">
      <xdr:nvSpPr>
        <xdr:cNvPr id="9" name="Text Box 55">
          <a:extLst>
            <a:ext uri="{FF2B5EF4-FFF2-40B4-BE49-F238E27FC236}">
              <a16:creationId xmlns:a16="http://schemas.microsoft.com/office/drawing/2014/main" id="{59B7FB27-2077-4FAF-B93D-A5E9CD2CEDCE}"/>
            </a:ext>
          </a:extLst>
        </xdr:cNvPr>
        <xdr:cNvSpPr txBox="1">
          <a:spLocks noChangeArrowheads="1"/>
        </xdr:cNvSpPr>
      </xdr:nvSpPr>
      <xdr:spPr bwMode="auto">
        <a:xfrm>
          <a:off x="76200" y="13106400"/>
          <a:ext cx="1491556" cy="159873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647700</xdr:colOff>
      <xdr:row>84</xdr:row>
      <xdr:rowOff>68580</xdr:rowOff>
    </xdr:from>
    <xdr:to>
      <xdr:col>5</xdr:col>
      <xdr:colOff>22860</xdr:colOff>
      <xdr:row>90</xdr:row>
      <xdr:rowOff>45720</xdr:rowOff>
    </xdr:to>
    <xdr:sp macro="" textlink="">
      <xdr:nvSpPr>
        <xdr:cNvPr id="1053838" name="Text Box 68">
          <a:extLst>
            <a:ext uri="{FF2B5EF4-FFF2-40B4-BE49-F238E27FC236}">
              <a16:creationId xmlns:a16="http://schemas.microsoft.com/office/drawing/2014/main" id="{CC11F062-574F-4672-A06F-F2CBCCF1F39C}"/>
            </a:ext>
          </a:extLst>
        </xdr:cNvPr>
        <xdr:cNvSpPr txBox="1">
          <a:spLocks noChangeArrowheads="1"/>
        </xdr:cNvSpPr>
      </xdr:nvSpPr>
      <xdr:spPr bwMode="auto">
        <a:xfrm>
          <a:off x="3566160" y="14142720"/>
          <a:ext cx="6858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1</xdr:col>
      <xdr:colOff>411480</xdr:colOff>
      <xdr:row>96</xdr:row>
      <xdr:rowOff>0</xdr:rowOff>
    </xdr:to>
    <xdr:sp macro="" textlink="">
      <xdr:nvSpPr>
        <xdr:cNvPr id="1053839" name="Text Box 69">
          <a:extLst>
            <a:ext uri="{FF2B5EF4-FFF2-40B4-BE49-F238E27FC236}">
              <a16:creationId xmlns:a16="http://schemas.microsoft.com/office/drawing/2014/main" id="{BD701C17-949D-40B8-BA3E-ED51B9A626DE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5943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1</xdr:col>
      <xdr:colOff>411480</xdr:colOff>
      <xdr:row>96</xdr:row>
      <xdr:rowOff>0</xdr:rowOff>
    </xdr:to>
    <xdr:sp macro="" textlink="">
      <xdr:nvSpPr>
        <xdr:cNvPr id="1053840" name="Text Box 70">
          <a:extLst>
            <a:ext uri="{FF2B5EF4-FFF2-40B4-BE49-F238E27FC236}">
              <a16:creationId xmlns:a16="http://schemas.microsoft.com/office/drawing/2014/main" id="{625B508D-386E-4A87-BBB6-BEBA59A23392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5943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1</xdr:col>
      <xdr:colOff>411480</xdr:colOff>
      <xdr:row>96</xdr:row>
      <xdr:rowOff>0</xdr:rowOff>
    </xdr:to>
    <xdr:sp macro="" textlink="">
      <xdr:nvSpPr>
        <xdr:cNvPr id="1053841" name="Text Box 71">
          <a:extLst>
            <a:ext uri="{FF2B5EF4-FFF2-40B4-BE49-F238E27FC236}">
              <a16:creationId xmlns:a16="http://schemas.microsoft.com/office/drawing/2014/main" id="{71E52423-9A5E-4AF4-AB39-0D8AE685A87F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5943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1</xdr:col>
      <xdr:colOff>411480</xdr:colOff>
      <xdr:row>96</xdr:row>
      <xdr:rowOff>0</xdr:rowOff>
    </xdr:to>
    <xdr:sp macro="" textlink="">
      <xdr:nvSpPr>
        <xdr:cNvPr id="1053842" name="Text Box 72">
          <a:extLst>
            <a:ext uri="{FF2B5EF4-FFF2-40B4-BE49-F238E27FC236}">
              <a16:creationId xmlns:a16="http://schemas.microsoft.com/office/drawing/2014/main" id="{8B98F88B-144E-4CD7-AEBF-3448D0F39303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5943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1</xdr:col>
      <xdr:colOff>411480</xdr:colOff>
      <xdr:row>96</xdr:row>
      <xdr:rowOff>0</xdr:rowOff>
    </xdr:to>
    <xdr:sp macro="" textlink="">
      <xdr:nvSpPr>
        <xdr:cNvPr id="1053843" name="Text Box 73">
          <a:extLst>
            <a:ext uri="{FF2B5EF4-FFF2-40B4-BE49-F238E27FC236}">
              <a16:creationId xmlns:a16="http://schemas.microsoft.com/office/drawing/2014/main" id="{A3C69BF2-D2B6-44A6-ABBF-289A8E6E034C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5943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1</xdr:col>
      <xdr:colOff>411480</xdr:colOff>
      <xdr:row>96</xdr:row>
      <xdr:rowOff>0</xdr:rowOff>
    </xdr:to>
    <xdr:sp macro="" textlink="">
      <xdr:nvSpPr>
        <xdr:cNvPr id="1053844" name="Text Box 74">
          <a:extLst>
            <a:ext uri="{FF2B5EF4-FFF2-40B4-BE49-F238E27FC236}">
              <a16:creationId xmlns:a16="http://schemas.microsoft.com/office/drawing/2014/main" id="{0E1D992E-4271-4918-AD1B-3FB0B149CF78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5943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1</xdr:col>
      <xdr:colOff>411480</xdr:colOff>
      <xdr:row>96</xdr:row>
      <xdr:rowOff>0</xdr:rowOff>
    </xdr:to>
    <xdr:sp macro="" textlink="">
      <xdr:nvSpPr>
        <xdr:cNvPr id="1053845" name="Text Box 75">
          <a:extLst>
            <a:ext uri="{FF2B5EF4-FFF2-40B4-BE49-F238E27FC236}">
              <a16:creationId xmlns:a16="http://schemas.microsoft.com/office/drawing/2014/main" id="{9FB718D3-F686-4461-9F4D-84F9F3CB1C1B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5943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1</xdr:col>
      <xdr:colOff>411480</xdr:colOff>
      <xdr:row>96</xdr:row>
      <xdr:rowOff>0</xdr:rowOff>
    </xdr:to>
    <xdr:sp macro="" textlink="">
      <xdr:nvSpPr>
        <xdr:cNvPr id="1053846" name="Text Box 76">
          <a:extLst>
            <a:ext uri="{FF2B5EF4-FFF2-40B4-BE49-F238E27FC236}">
              <a16:creationId xmlns:a16="http://schemas.microsoft.com/office/drawing/2014/main" id="{863F8555-F228-4610-B990-2BC21044DD4D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5943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94</xdr:row>
      <xdr:rowOff>0</xdr:rowOff>
    </xdr:from>
    <xdr:to>
      <xdr:col>4</xdr:col>
      <xdr:colOff>480060</xdr:colOff>
      <xdr:row>96</xdr:row>
      <xdr:rowOff>0</xdr:rowOff>
    </xdr:to>
    <xdr:sp macro="" textlink="">
      <xdr:nvSpPr>
        <xdr:cNvPr id="1053847" name="Text Box 77">
          <a:extLst>
            <a:ext uri="{FF2B5EF4-FFF2-40B4-BE49-F238E27FC236}">
              <a16:creationId xmlns:a16="http://schemas.microsoft.com/office/drawing/2014/main" id="{4E877781-62C8-457C-83AF-47DC27D374B0}"/>
            </a:ext>
          </a:extLst>
        </xdr:cNvPr>
        <xdr:cNvSpPr txBox="1">
          <a:spLocks noChangeArrowheads="1"/>
        </xdr:cNvSpPr>
      </xdr:nvSpPr>
      <xdr:spPr bwMode="auto">
        <a:xfrm>
          <a:off x="3329940" y="15742920"/>
          <a:ext cx="6858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94</xdr:row>
      <xdr:rowOff>0</xdr:rowOff>
    </xdr:from>
    <xdr:to>
      <xdr:col>4</xdr:col>
      <xdr:colOff>480060</xdr:colOff>
      <xdr:row>96</xdr:row>
      <xdr:rowOff>0</xdr:rowOff>
    </xdr:to>
    <xdr:sp macro="" textlink="">
      <xdr:nvSpPr>
        <xdr:cNvPr id="1053848" name="Text Box 78">
          <a:extLst>
            <a:ext uri="{FF2B5EF4-FFF2-40B4-BE49-F238E27FC236}">
              <a16:creationId xmlns:a16="http://schemas.microsoft.com/office/drawing/2014/main" id="{4598D1A9-06D7-4F21-83C2-96A68D60AF7C}"/>
            </a:ext>
          </a:extLst>
        </xdr:cNvPr>
        <xdr:cNvSpPr txBox="1">
          <a:spLocks noChangeArrowheads="1"/>
        </xdr:cNvSpPr>
      </xdr:nvSpPr>
      <xdr:spPr bwMode="auto">
        <a:xfrm>
          <a:off x="3329940" y="15742920"/>
          <a:ext cx="6858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647700</xdr:colOff>
      <xdr:row>84</xdr:row>
      <xdr:rowOff>68580</xdr:rowOff>
    </xdr:from>
    <xdr:ext cx="68580" cy="998220"/>
    <xdr:sp macro="" textlink="">
      <xdr:nvSpPr>
        <xdr:cNvPr id="21" name="Text Box 68">
          <a:extLst>
            <a:ext uri="{FF2B5EF4-FFF2-40B4-BE49-F238E27FC236}">
              <a16:creationId xmlns:a16="http://schemas.microsoft.com/office/drawing/2014/main" id="{CC11F062-574F-4672-A06F-F2CBCCF1F39C}"/>
            </a:ext>
          </a:extLst>
        </xdr:cNvPr>
        <xdr:cNvSpPr txBox="1">
          <a:spLocks noChangeArrowheads="1"/>
        </xdr:cNvSpPr>
      </xdr:nvSpPr>
      <xdr:spPr bwMode="auto">
        <a:xfrm>
          <a:off x="3566160" y="14173200"/>
          <a:ext cx="6858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0.84013</cdr:x>
      <cdr:y>0.44158</cdr:y>
    </cdr:from>
    <cdr:to>
      <cdr:x>0.8871</cdr:x>
      <cdr:y>0.59992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3718" y="1285366"/>
          <a:ext cx="274867" cy="515236"/>
        </a:xfrm>
        <a:prstGeom xmlns:a="http://schemas.openxmlformats.org/drawingml/2006/main" prst="upArrow">
          <a:avLst>
            <a:gd name="adj1" fmla="val 50000"/>
            <a:gd name="adj2" fmla="val 4686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0.94203</cdr:x>
      <cdr:y>0.31959</cdr:y>
    </cdr:from>
    <cdr:to>
      <cdr:x>1</cdr:x>
      <cdr:y>0.51546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7699" y="708660"/>
          <a:ext cx="274321" cy="434340"/>
        </a:xfrm>
        <a:prstGeom xmlns:a="http://schemas.openxmlformats.org/drawingml/2006/main" prst="downArrow">
          <a:avLst>
            <a:gd name="adj1" fmla="val 50000"/>
            <a:gd name="adj2" fmla="val 4801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0.94892</cdr:x>
      <cdr:y>0.33667</cdr:y>
    </cdr:from>
    <cdr:to>
      <cdr:x>1</cdr:x>
      <cdr:y>0.54304</cdr:y>
    </cdr:to>
    <cdr:sp macro="" textlink="">
      <cdr:nvSpPr>
        <cdr:cNvPr id="8200" name="AutoShap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60" y="769620"/>
          <a:ext cx="251460" cy="471775"/>
        </a:xfrm>
        <a:prstGeom xmlns:a="http://schemas.openxmlformats.org/drawingml/2006/main" prst="downArrow">
          <a:avLst>
            <a:gd name="adj1" fmla="val 50000"/>
            <a:gd name="adj2" fmla="val 4869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22860</xdr:rowOff>
    </xdr:from>
    <xdr:to>
      <xdr:col>8</xdr:col>
      <xdr:colOff>167640</xdr:colOff>
      <xdr:row>78</xdr:row>
      <xdr:rowOff>121920</xdr:rowOff>
    </xdr:to>
    <xdr:graphicFrame macro="">
      <xdr:nvGraphicFramePr>
        <xdr:cNvPr id="1067123" name="Chart 1">
          <a:extLst>
            <a:ext uri="{FF2B5EF4-FFF2-40B4-BE49-F238E27FC236}">
              <a16:creationId xmlns:a16="http://schemas.microsoft.com/office/drawing/2014/main" id="{38C8C5B8-C4C4-4300-BD8F-02C9DBA37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17</xdr:row>
      <xdr:rowOff>83820</xdr:rowOff>
    </xdr:from>
    <xdr:to>
      <xdr:col>6</xdr:col>
      <xdr:colOff>480060</xdr:colOff>
      <xdr:row>32</xdr:row>
      <xdr:rowOff>15240</xdr:rowOff>
    </xdr:to>
    <xdr:graphicFrame macro="">
      <xdr:nvGraphicFramePr>
        <xdr:cNvPr id="1067124" name="Chart 2">
          <a:extLst>
            <a:ext uri="{FF2B5EF4-FFF2-40B4-BE49-F238E27FC236}">
              <a16:creationId xmlns:a16="http://schemas.microsoft.com/office/drawing/2014/main" id="{3793C2C7-6C29-4C74-A109-022249EED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32</xdr:row>
      <xdr:rowOff>7620</xdr:rowOff>
    </xdr:from>
    <xdr:to>
      <xdr:col>6</xdr:col>
      <xdr:colOff>449580</xdr:colOff>
      <xdr:row>47</xdr:row>
      <xdr:rowOff>7620</xdr:rowOff>
    </xdr:to>
    <xdr:graphicFrame macro="">
      <xdr:nvGraphicFramePr>
        <xdr:cNvPr id="1067125" name="Chart 15">
          <a:extLst>
            <a:ext uri="{FF2B5EF4-FFF2-40B4-BE49-F238E27FC236}">
              <a16:creationId xmlns:a16="http://schemas.microsoft.com/office/drawing/2014/main" id="{9F922E3D-D68B-4C4B-851A-3AB12440E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109</xdr:row>
      <xdr:rowOff>106680</xdr:rowOff>
    </xdr:from>
    <xdr:to>
      <xdr:col>2</xdr:col>
      <xdr:colOff>7620</xdr:colOff>
      <xdr:row>111</xdr:row>
      <xdr:rowOff>0</xdr:rowOff>
    </xdr:to>
    <xdr:sp macro="" textlink="">
      <xdr:nvSpPr>
        <xdr:cNvPr id="1067126" name="Text Box 27">
          <a:extLst>
            <a:ext uri="{FF2B5EF4-FFF2-40B4-BE49-F238E27FC236}">
              <a16:creationId xmlns:a16="http://schemas.microsoft.com/office/drawing/2014/main" id="{6EB90C36-84F8-4B86-B545-AE043E32F41B}"/>
            </a:ext>
          </a:extLst>
        </xdr:cNvPr>
        <xdr:cNvSpPr txBox="1">
          <a:spLocks noChangeArrowheads="1"/>
        </xdr:cNvSpPr>
      </xdr:nvSpPr>
      <xdr:spPr bwMode="auto">
        <a:xfrm>
          <a:off x="632460" y="18249900"/>
          <a:ext cx="9067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688340</xdr:colOff>
      <xdr:row>19</xdr:row>
      <xdr:rowOff>19050</xdr:rowOff>
    </xdr:from>
    <xdr:to>
      <xdr:col>8</xdr:col>
      <xdr:colOff>420775</xdr:colOff>
      <xdr:row>23</xdr:row>
      <xdr:rowOff>66070</xdr:rowOff>
    </xdr:to>
    <xdr:sp macro="" textlink="">
      <xdr:nvSpPr>
        <xdr:cNvPr id="6" name="AutoShape 40">
          <a:extLst>
            <a:ext uri="{FF2B5EF4-FFF2-40B4-BE49-F238E27FC236}">
              <a16:creationId xmlns:a16="http://schemas.microsoft.com/office/drawing/2014/main" id="{984F8B6F-42FD-430E-9B2A-AAAEA3120CC9}"/>
            </a:ext>
          </a:extLst>
        </xdr:cNvPr>
        <xdr:cNvSpPr>
          <a:spLocks/>
        </xdr:cNvSpPr>
      </xdr:nvSpPr>
      <xdr:spPr bwMode="auto">
        <a:xfrm>
          <a:off x="4993640" y="3394710"/>
          <a:ext cx="1050695" cy="656620"/>
        </a:xfrm>
        <a:prstGeom prst="borderCallout1">
          <a:avLst>
            <a:gd name="adj1" fmla="val 12194"/>
            <a:gd name="adj2" fmla="val -8931"/>
            <a:gd name="adj3" fmla="val 13447"/>
            <a:gd name="adj4" fmla="val -2166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547370</xdr:colOff>
      <xdr:row>34</xdr:row>
      <xdr:rowOff>1270</xdr:rowOff>
    </xdr:from>
    <xdr:to>
      <xdr:col>8</xdr:col>
      <xdr:colOff>500440</xdr:colOff>
      <xdr:row>36</xdr:row>
      <xdr:rowOff>105590</xdr:rowOff>
    </xdr:to>
    <xdr:sp macro="" textlink="">
      <xdr:nvSpPr>
        <xdr:cNvPr id="7" name="AutoShape 41">
          <a:extLst>
            <a:ext uri="{FF2B5EF4-FFF2-40B4-BE49-F238E27FC236}">
              <a16:creationId xmlns:a16="http://schemas.microsoft.com/office/drawing/2014/main" id="{432943A5-5B2D-4151-BBF2-1905C43ACFB3}"/>
            </a:ext>
          </a:extLst>
        </xdr:cNvPr>
        <xdr:cNvSpPr>
          <a:spLocks/>
        </xdr:cNvSpPr>
      </xdr:nvSpPr>
      <xdr:spPr bwMode="auto">
        <a:xfrm>
          <a:off x="4852670" y="5662930"/>
          <a:ext cx="1271330" cy="409120"/>
        </a:xfrm>
        <a:prstGeom prst="borderCallout1">
          <a:avLst>
            <a:gd name="adj1" fmla="val 18519"/>
            <a:gd name="adj2" fmla="val -8694"/>
            <a:gd name="adj3" fmla="val 24462"/>
            <a:gd name="adj4" fmla="val -1555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oneCellAnchor>
    <xdr:from>
      <xdr:col>0</xdr:col>
      <xdr:colOff>106680</xdr:colOff>
      <xdr:row>77</xdr:row>
      <xdr:rowOff>107950</xdr:rowOff>
    </xdr:from>
    <xdr:ext cx="1374418" cy="145339"/>
    <xdr:sp macro="" textlink="">
      <xdr:nvSpPr>
        <xdr:cNvPr id="9" name="Text Box 55">
          <a:extLst>
            <a:ext uri="{FF2B5EF4-FFF2-40B4-BE49-F238E27FC236}">
              <a16:creationId xmlns:a16="http://schemas.microsoft.com/office/drawing/2014/main" id="{31C15564-8E7E-407F-8961-C32016416366}"/>
            </a:ext>
          </a:extLst>
        </xdr:cNvPr>
        <xdr:cNvSpPr txBox="1">
          <a:spLocks noChangeArrowheads="1"/>
        </xdr:cNvSpPr>
      </xdr:nvSpPr>
      <xdr:spPr bwMode="auto">
        <a:xfrm>
          <a:off x="76200" y="12020550"/>
          <a:ext cx="1491556" cy="159873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632460</xdr:colOff>
      <xdr:row>94</xdr:row>
      <xdr:rowOff>0</xdr:rowOff>
    </xdr:from>
    <xdr:to>
      <xdr:col>2</xdr:col>
      <xdr:colOff>7620</xdr:colOff>
      <xdr:row>96</xdr:row>
      <xdr:rowOff>68580</xdr:rowOff>
    </xdr:to>
    <xdr:sp macro="" textlink="">
      <xdr:nvSpPr>
        <xdr:cNvPr id="1067132" name="Text Box 69">
          <a:extLst>
            <a:ext uri="{FF2B5EF4-FFF2-40B4-BE49-F238E27FC236}">
              <a16:creationId xmlns:a16="http://schemas.microsoft.com/office/drawing/2014/main" id="{BFAB6C10-0E38-469F-94F0-9511D4BCB3D4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9067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7620</xdr:colOff>
      <xdr:row>96</xdr:row>
      <xdr:rowOff>68580</xdr:rowOff>
    </xdr:to>
    <xdr:sp macro="" textlink="">
      <xdr:nvSpPr>
        <xdr:cNvPr id="1067133" name="Text Box 70">
          <a:extLst>
            <a:ext uri="{FF2B5EF4-FFF2-40B4-BE49-F238E27FC236}">
              <a16:creationId xmlns:a16="http://schemas.microsoft.com/office/drawing/2014/main" id="{DDEEAB0B-E173-4DC3-865A-DFF1A112AC70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9067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7620</xdr:colOff>
      <xdr:row>96</xdr:row>
      <xdr:rowOff>68580</xdr:rowOff>
    </xdr:to>
    <xdr:sp macro="" textlink="">
      <xdr:nvSpPr>
        <xdr:cNvPr id="1067134" name="Text Box 71">
          <a:extLst>
            <a:ext uri="{FF2B5EF4-FFF2-40B4-BE49-F238E27FC236}">
              <a16:creationId xmlns:a16="http://schemas.microsoft.com/office/drawing/2014/main" id="{C05511B4-79D2-46A1-B804-E3745BF18B08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9067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7620</xdr:colOff>
      <xdr:row>96</xdr:row>
      <xdr:rowOff>68580</xdr:rowOff>
    </xdr:to>
    <xdr:sp macro="" textlink="">
      <xdr:nvSpPr>
        <xdr:cNvPr id="1067135" name="Text Box 72">
          <a:extLst>
            <a:ext uri="{FF2B5EF4-FFF2-40B4-BE49-F238E27FC236}">
              <a16:creationId xmlns:a16="http://schemas.microsoft.com/office/drawing/2014/main" id="{A539A63C-EB9D-4B8F-BAC4-16A7FA7DFBEC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9067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7620</xdr:colOff>
      <xdr:row>96</xdr:row>
      <xdr:rowOff>68580</xdr:rowOff>
    </xdr:to>
    <xdr:sp macro="" textlink="">
      <xdr:nvSpPr>
        <xdr:cNvPr id="1067136" name="Text Box 73">
          <a:extLst>
            <a:ext uri="{FF2B5EF4-FFF2-40B4-BE49-F238E27FC236}">
              <a16:creationId xmlns:a16="http://schemas.microsoft.com/office/drawing/2014/main" id="{0484F461-96BA-4AFE-955F-AEF0AC8A9B32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9067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7620</xdr:colOff>
      <xdr:row>96</xdr:row>
      <xdr:rowOff>68580</xdr:rowOff>
    </xdr:to>
    <xdr:sp macro="" textlink="">
      <xdr:nvSpPr>
        <xdr:cNvPr id="1067137" name="Text Box 74">
          <a:extLst>
            <a:ext uri="{FF2B5EF4-FFF2-40B4-BE49-F238E27FC236}">
              <a16:creationId xmlns:a16="http://schemas.microsoft.com/office/drawing/2014/main" id="{4ACAFB78-EA6C-482E-AD76-78FF18561DE3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9067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7620</xdr:colOff>
      <xdr:row>96</xdr:row>
      <xdr:rowOff>68580</xdr:rowOff>
    </xdr:to>
    <xdr:sp macro="" textlink="">
      <xdr:nvSpPr>
        <xdr:cNvPr id="1067138" name="Text Box 75">
          <a:extLst>
            <a:ext uri="{FF2B5EF4-FFF2-40B4-BE49-F238E27FC236}">
              <a16:creationId xmlns:a16="http://schemas.microsoft.com/office/drawing/2014/main" id="{0CD5BC0B-C843-484B-B60B-25E9CFF93B0E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9067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7620</xdr:colOff>
      <xdr:row>96</xdr:row>
      <xdr:rowOff>68580</xdr:rowOff>
    </xdr:to>
    <xdr:sp macro="" textlink="">
      <xdr:nvSpPr>
        <xdr:cNvPr id="1067139" name="Text Box 76">
          <a:extLst>
            <a:ext uri="{FF2B5EF4-FFF2-40B4-BE49-F238E27FC236}">
              <a16:creationId xmlns:a16="http://schemas.microsoft.com/office/drawing/2014/main" id="{9CC5740C-D2CF-4F07-B408-6F5D01F8A158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9067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94</xdr:row>
      <xdr:rowOff>0</xdr:rowOff>
    </xdr:from>
    <xdr:to>
      <xdr:col>4</xdr:col>
      <xdr:colOff>480060</xdr:colOff>
      <xdr:row>96</xdr:row>
      <xdr:rowOff>68580</xdr:rowOff>
    </xdr:to>
    <xdr:sp macro="" textlink="">
      <xdr:nvSpPr>
        <xdr:cNvPr id="1067140" name="Text Box 77">
          <a:extLst>
            <a:ext uri="{FF2B5EF4-FFF2-40B4-BE49-F238E27FC236}">
              <a16:creationId xmlns:a16="http://schemas.microsoft.com/office/drawing/2014/main" id="{806150D0-101D-41FD-B197-FD030F98C270}"/>
            </a:ext>
          </a:extLst>
        </xdr:cNvPr>
        <xdr:cNvSpPr txBox="1">
          <a:spLocks noChangeArrowheads="1"/>
        </xdr:cNvSpPr>
      </xdr:nvSpPr>
      <xdr:spPr bwMode="auto">
        <a:xfrm>
          <a:off x="3329940" y="15742920"/>
          <a:ext cx="685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94</xdr:row>
      <xdr:rowOff>0</xdr:rowOff>
    </xdr:from>
    <xdr:to>
      <xdr:col>4</xdr:col>
      <xdr:colOff>480060</xdr:colOff>
      <xdr:row>96</xdr:row>
      <xdr:rowOff>68580</xdr:rowOff>
    </xdr:to>
    <xdr:sp macro="" textlink="">
      <xdr:nvSpPr>
        <xdr:cNvPr id="1067141" name="Text Box 78">
          <a:extLst>
            <a:ext uri="{FF2B5EF4-FFF2-40B4-BE49-F238E27FC236}">
              <a16:creationId xmlns:a16="http://schemas.microsoft.com/office/drawing/2014/main" id="{E35087A0-9D09-4A86-82FC-AD5132A474A8}"/>
            </a:ext>
          </a:extLst>
        </xdr:cNvPr>
        <xdr:cNvSpPr txBox="1">
          <a:spLocks noChangeArrowheads="1"/>
        </xdr:cNvSpPr>
      </xdr:nvSpPr>
      <xdr:spPr bwMode="auto">
        <a:xfrm>
          <a:off x="3329940" y="15742920"/>
          <a:ext cx="685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0.94539</cdr:x>
      <cdr:y>0.47873</cdr:y>
    </cdr:from>
    <cdr:to>
      <cdr:x>0.99236</cdr:x>
      <cdr:y>0.63707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4933" y="1178272"/>
          <a:ext cx="272025" cy="389716"/>
        </a:xfrm>
        <a:prstGeom xmlns:a="http://schemas.openxmlformats.org/drawingml/2006/main" prst="upArrow">
          <a:avLst>
            <a:gd name="adj1" fmla="val 50000"/>
            <a:gd name="adj2" fmla="val 4686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0.83904</cdr:x>
      <cdr:y>0.28987</cdr:y>
    </cdr:from>
    <cdr:to>
      <cdr:x>0.89912</cdr:x>
      <cdr:y>0.42209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719884"/>
          <a:ext cx="225057" cy="432249"/>
        </a:xfrm>
        <a:prstGeom xmlns:a="http://schemas.openxmlformats.org/drawingml/2006/main" prst="downArrow">
          <a:avLst>
            <a:gd name="adj1" fmla="val 50000"/>
            <a:gd name="adj2" fmla="val 4801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0.9445</cdr:x>
      <cdr:y>0.39873</cdr:y>
    </cdr:from>
    <cdr:to>
      <cdr:x>1</cdr:x>
      <cdr:y>0.56429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98575" y="981377"/>
          <a:ext cx="323105" cy="407487"/>
        </a:xfrm>
        <a:prstGeom xmlns:a="http://schemas.openxmlformats.org/drawingml/2006/main" prst="upArrow">
          <a:avLst>
            <a:gd name="adj1" fmla="val 50000"/>
            <a:gd name="adj2" fmla="val 4686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0.84319</cdr:x>
      <cdr:y>0.28944</cdr:y>
    </cdr:from>
    <cdr:to>
      <cdr:x>0.90401</cdr:x>
      <cdr:y>0.40971</cdr:y>
    </cdr:to>
    <cdr:sp macro="" textlink="">
      <cdr:nvSpPr>
        <cdr:cNvPr id="8200" name="AutoShap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19134"/>
          <a:ext cx="227614" cy="443355"/>
        </a:xfrm>
        <a:prstGeom xmlns:a="http://schemas.openxmlformats.org/drawingml/2006/main" prst="downArrow">
          <a:avLst>
            <a:gd name="adj1" fmla="val 50000"/>
            <a:gd name="adj2" fmla="val 4869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22860</xdr:rowOff>
    </xdr:from>
    <xdr:to>
      <xdr:col>8</xdr:col>
      <xdr:colOff>167640</xdr:colOff>
      <xdr:row>78</xdr:row>
      <xdr:rowOff>121920</xdr:rowOff>
    </xdr:to>
    <xdr:graphicFrame macro="">
      <xdr:nvGraphicFramePr>
        <xdr:cNvPr id="1098829" name="Chart 1">
          <a:extLst>
            <a:ext uri="{FF2B5EF4-FFF2-40B4-BE49-F238E27FC236}">
              <a16:creationId xmlns:a16="http://schemas.microsoft.com/office/drawing/2014/main" id="{B81343A6-44FC-4EF5-9803-C4D64468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17</xdr:row>
      <xdr:rowOff>99060</xdr:rowOff>
    </xdr:from>
    <xdr:to>
      <xdr:col>6</xdr:col>
      <xdr:colOff>449580</xdr:colOff>
      <xdr:row>32</xdr:row>
      <xdr:rowOff>30480</xdr:rowOff>
    </xdr:to>
    <xdr:graphicFrame macro="">
      <xdr:nvGraphicFramePr>
        <xdr:cNvPr id="1098830" name="Chart 2">
          <a:extLst>
            <a:ext uri="{FF2B5EF4-FFF2-40B4-BE49-F238E27FC236}">
              <a16:creationId xmlns:a16="http://schemas.microsoft.com/office/drawing/2014/main" id="{268815BE-37D6-4347-84F8-91CC482FC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32</xdr:row>
      <xdr:rowOff>22860</xdr:rowOff>
    </xdr:from>
    <xdr:to>
      <xdr:col>6</xdr:col>
      <xdr:colOff>464820</xdr:colOff>
      <xdr:row>47</xdr:row>
      <xdr:rowOff>22860</xdr:rowOff>
    </xdr:to>
    <xdr:graphicFrame macro="">
      <xdr:nvGraphicFramePr>
        <xdr:cNvPr id="1098831" name="Chart 15">
          <a:extLst>
            <a:ext uri="{FF2B5EF4-FFF2-40B4-BE49-F238E27FC236}">
              <a16:creationId xmlns:a16="http://schemas.microsoft.com/office/drawing/2014/main" id="{7C561FDC-56D7-48EB-B077-9D162118F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109</xdr:row>
      <xdr:rowOff>106680</xdr:rowOff>
    </xdr:from>
    <xdr:to>
      <xdr:col>2</xdr:col>
      <xdr:colOff>685800</xdr:colOff>
      <xdr:row>111</xdr:row>
      <xdr:rowOff>0</xdr:rowOff>
    </xdr:to>
    <xdr:sp macro="" textlink="">
      <xdr:nvSpPr>
        <xdr:cNvPr id="1098832" name="Text Box 27">
          <a:extLst>
            <a:ext uri="{FF2B5EF4-FFF2-40B4-BE49-F238E27FC236}">
              <a16:creationId xmlns:a16="http://schemas.microsoft.com/office/drawing/2014/main" id="{42AE0465-5AAC-4634-B5B1-03ABDACF9964}"/>
            </a:ext>
          </a:extLst>
        </xdr:cNvPr>
        <xdr:cNvSpPr txBox="1">
          <a:spLocks noChangeArrowheads="1"/>
        </xdr:cNvSpPr>
      </xdr:nvSpPr>
      <xdr:spPr bwMode="auto">
        <a:xfrm>
          <a:off x="632460" y="18249900"/>
          <a:ext cx="15849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688340</xdr:colOff>
      <xdr:row>19</xdr:row>
      <xdr:rowOff>26670</xdr:rowOff>
    </xdr:from>
    <xdr:to>
      <xdr:col>8</xdr:col>
      <xdr:colOff>420775</xdr:colOff>
      <xdr:row>23</xdr:row>
      <xdr:rowOff>73690</xdr:rowOff>
    </xdr:to>
    <xdr:sp macro="" textlink="">
      <xdr:nvSpPr>
        <xdr:cNvPr id="6" name="AutoShape 40">
          <a:extLst>
            <a:ext uri="{FF2B5EF4-FFF2-40B4-BE49-F238E27FC236}">
              <a16:creationId xmlns:a16="http://schemas.microsoft.com/office/drawing/2014/main" id="{08EC5EC8-DF03-474B-8AB1-CA769F90BB54}"/>
            </a:ext>
          </a:extLst>
        </xdr:cNvPr>
        <xdr:cNvSpPr>
          <a:spLocks/>
        </xdr:cNvSpPr>
      </xdr:nvSpPr>
      <xdr:spPr bwMode="auto">
        <a:xfrm>
          <a:off x="4993640" y="3402330"/>
          <a:ext cx="1050695" cy="656620"/>
        </a:xfrm>
        <a:prstGeom prst="borderCallout1">
          <a:avLst>
            <a:gd name="adj1" fmla="val 12194"/>
            <a:gd name="adj2" fmla="val -8931"/>
            <a:gd name="adj3" fmla="val 13447"/>
            <a:gd name="adj4" fmla="val -2166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570230</xdr:colOff>
      <xdr:row>33</xdr:row>
      <xdr:rowOff>92710</xdr:rowOff>
    </xdr:from>
    <xdr:to>
      <xdr:col>8</xdr:col>
      <xdr:colOff>523300</xdr:colOff>
      <xdr:row>36</xdr:row>
      <xdr:rowOff>44630</xdr:rowOff>
    </xdr:to>
    <xdr:sp macro="" textlink="">
      <xdr:nvSpPr>
        <xdr:cNvPr id="7" name="AutoShape 41">
          <a:extLst>
            <a:ext uri="{FF2B5EF4-FFF2-40B4-BE49-F238E27FC236}">
              <a16:creationId xmlns:a16="http://schemas.microsoft.com/office/drawing/2014/main" id="{6B27740A-FE01-4FF2-BEDD-768D65F7ABCF}"/>
            </a:ext>
          </a:extLst>
        </xdr:cNvPr>
        <xdr:cNvSpPr>
          <a:spLocks/>
        </xdr:cNvSpPr>
      </xdr:nvSpPr>
      <xdr:spPr bwMode="auto">
        <a:xfrm>
          <a:off x="4875530" y="5601970"/>
          <a:ext cx="1271330" cy="409120"/>
        </a:xfrm>
        <a:prstGeom prst="borderCallout1">
          <a:avLst>
            <a:gd name="adj1" fmla="val 18519"/>
            <a:gd name="adj2" fmla="val -8694"/>
            <a:gd name="adj3" fmla="val 24462"/>
            <a:gd name="adj4" fmla="val -1555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6</xdr:col>
      <xdr:colOff>472440</xdr:colOff>
      <xdr:row>81</xdr:row>
      <xdr:rowOff>205740</xdr:rowOff>
    </xdr:from>
    <xdr:to>
      <xdr:col>6</xdr:col>
      <xdr:colOff>529590</xdr:colOff>
      <xdr:row>91</xdr:row>
      <xdr:rowOff>173355</xdr:rowOff>
    </xdr:to>
    <xdr:sp macro="" textlink="">
      <xdr:nvSpPr>
        <xdr:cNvPr id="1098835" name="Text Box 54">
          <a:extLst>
            <a:ext uri="{FF2B5EF4-FFF2-40B4-BE49-F238E27FC236}">
              <a16:creationId xmlns:a16="http://schemas.microsoft.com/office/drawing/2014/main" id="{0E93FB69-8EA2-45FC-B195-B6DC07F41F5D}"/>
            </a:ext>
          </a:extLst>
        </xdr:cNvPr>
        <xdr:cNvSpPr txBox="1">
          <a:spLocks noChangeArrowheads="1"/>
        </xdr:cNvSpPr>
      </xdr:nvSpPr>
      <xdr:spPr bwMode="auto">
        <a:xfrm>
          <a:off x="4777740" y="13456920"/>
          <a:ext cx="57150" cy="2032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106680</xdr:colOff>
      <xdr:row>77</xdr:row>
      <xdr:rowOff>107950</xdr:rowOff>
    </xdr:from>
    <xdr:ext cx="1374418" cy="145339"/>
    <xdr:sp macro="" textlink="">
      <xdr:nvSpPr>
        <xdr:cNvPr id="9" name="Text Box 55">
          <a:extLst>
            <a:ext uri="{FF2B5EF4-FFF2-40B4-BE49-F238E27FC236}">
              <a16:creationId xmlns:a16="http://schemas.microsoft.com/office/drawing/2014/main" id="{1C037DE5-8DA7-4FA9-95B8-327E64ECCC0A}"/>
            </a:ext>
          </a:extLst>
        </xdr:cNvPr>
        <xdr:cNvSpPr txBox="1">
          <a:spLocks noChangeArrowheads="1"/>
        </xdr:cNvSpPr>
      </xdr:nvSpPr>
      <xdr:spPr bwMode="auto">
        <a:xfrm>
          <a:off x="76200" y="12020550"/>
          <a:ext cx="1491556" cy="159873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632460</xdr:colOff>
      <xdr:row>94</xdr:row>
      <xdr:rowOff>0</xdr:rowOff>
    </xdr:from>
    <xdr:to>
      <xdr:col>2</xdr:col>
      <xdr:colOff>685800</xdr:colOff>
      <xdr:row>97</xdr:row>
      <xdr:rowOff>0</xdr:rowOff>
    </xdr:to>
    <xdr:sp macro="" textlink="">
      <xdr:nvSpPr>
        <xdr:cNvPr id="1098838" name="Text Box 69">
          <a:extLst>
            <a:ext uri="{FF2B5EF4-FFF2-40B4-BE49-F238E27FC236}">
              <a16:creationId xmlns:a16="http://schemas.microsoft.com/office/drawing/2014/main" id="{68DDD0EE-FBB3-42BC-9860-1376B74C5A3A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15849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685800</xdr:colOff>
      <xdr:row>97</xdr:row>
      <xdr:rowOff>0</xdr:rowOff>
    </xdr:to>
    <xdr:sp macro="" textlink="">
      <xdr:nvSpPr>
        <xdr:cNvPr id="1098839" name="Text Box 70">
          <a:extLst>
            <a:ext uri="{FF2B5EF4-FFF2-40B4-BE49-F238E27FC236}">
              <a16:creationId xmlns:a16="http://schemas.microsoft.com/office/drawing/2014/main" id="{39145BFE-AB2E-465F-B600-8F8361447935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15849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685800</xdr:colOff>
      <xdr:row>97</xdr:row>
      <xdr:rowOff>0</xdr:rowOff>
    </xdr:to>
    <xdr:sp macro="" textlink="">
      <xdr:nvSpPr>
        <xdr:cNvPr id="1098840" name="Text Box 71">
          <a:extLst>
            <a:ext uri="{FF2B5EF4-FFF2-40B4-BE49-F238E27FC236}">
              <a16:creationId xmlns:a16="http://schemas.microsoft.com/office/drawing/2014/main" id="{D526ED4D-EC89-46F8-8D13-C842D587E96A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15849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94</xdr:row>
      <xdr:rowOff>0</xdr:rowOff>
    </xdr:from>
    <xdr:to>
      <xdr:col>2</xdr:col>
      <xdr:colOff>685800</xdr:colOff>
      <xdr:row>97</xdr:row>
      <xdr:rowOff>0</xdr:rowOff>
    </xdr:to>
    <xdr:sp macro="" textlink="">
      <xdr:nvSpPr>
        <xdr:cNvPr id="1098841" name="Text Box 72">
          <a:extLst>
            <a:ext uri="{FF2B5EF4-FFF2-40B4-BE49-F238E27FC236}">
              <a16:creationId xmlns:a16="http://schemas.microsoft.com/office/drawing/2014/main" id="{D2DFC271-DA04-4EBB-838C-7979367CEFBF}"/>
            </a:ext>
          </a:extLst>
        </xdr:cNvPr>
        <xdr:cNvSpPr txBox="1">
          <a:spLocks noChangeArrowheads="1"/>
        </xdr:cNvSpPr>
      </xdr:nvSpPr>
      <xdr:spPr bwMode="auto">
        <a:xfrm>
          <a:off x="632460" y="15742920"/>
          <a:ext cx="15849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</xdr:colOff>
      <xdr:row>90</xdr:row>
      <xdr:rowOff>68580</xdr:rowOff>
    </xdr:from>
    <xdr:to>
      <xdr:col>2</xdr:col>
      <xdr:colOff>76200</xdr:colOff>
      <xdr:row>93</xdr:row>
      <xdr:rowOff>106680</xdr:rowOff>
    </xdr:to>
    <xdr:sp macro="" textlink="">
      <xdr:nvSpPr>
        <xdr:cNvPr id="1098842" name="Text Box 73">
          <a:extLst>
            <a:ext uri="{FF2B5EF4-FFF2-40B4-BE49-F238E27FC236}">
              <a16:creationId xmlns:a16="http://schemas.microsoft.com/office/drawing/2014/main" id="{8E01AD24-83CA-4596-A8FA-EB9F57642FDA}"/>
            </a:ext>
          </a:extLst>
        </xdr:cNvPr>
        <xdr:cNvSpPr txBox="1">
          <a:spLocks noChangeArrowheads="1"/>
        </xdr:cNvSpPr>
      </xdr:nvSpPr>
      <xdr:spPr bwMode="auto">
        <a:xfrm>
          <a:off x="22860" y="15194280"/>
          <a:ext cx="15849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129540</xdr:colOff>
      <xdr:row>92</xdr:row>
      <xdr:rowOff>106680</xdr:rowOff>
    </xdr:from>
    <xdr:to>
      <xdr:col>2</xdr:col>
      <xdr:colOff>182880</xdr:colOff>
      <xdr:row>95</xdr:row>
      <xdr:rowOff>121920</xdr:rowOff>
    </xdr:to>
    <xdr:sp macro="" textlink="">
      <xdr:nvSpPr>
        <xdr:cNvPr id="1098843" name="Text Box 74">
          <a:extLst>
            <a:ext uri="{FF2B5EF4-FFF2-40B4-BE49-F238E27FC236}">
              <a16:creationId xmlns:a16="http://schemas.microsoft.com/office/drawing/2014/main" id="{C2D1E400-11AB-41BF-8714-FB0542A15145}"/>
            </a:ext>
          </a:extLst>
        </xdr:cNvPr>
        <xdr:cNvSpPr txBox="1">
          <a:spLocks noChangeArrowheads="1"/>
        </xdr:cNvSpPr>
      </xdr:nvSpPr>
      <xdr:spPr bwMode="auto">
        <a:xfrm>
          <a:off x="129540" y="15598140"/>
          <a:ext cx="15849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411480</xdr:colOff>
      <xdr:row>94</xdr:row>
      <xdr:rowOff>0</xdr:rowOff>
    </xdr:from>
    <xdr:to>
      <xdr:col>4</xdr:col>
      <xdr:colOff>476250</xdr:colOff>
      <xdr:row>97</xdr:row>
      <xdr:rowOff>0</xdr:rowOff>
    </xdr:to>
    <xdr:sp macro="" textlink="">
      <xdr:nvSpPr>
        <xdr:cNvPr id="1098846" name="Text Box 77">
          <a:extLst>
            <a:ext uri="{FF2B5EF4-FFF2-40B4-BE49-F238E27FC236}">
              <a16:creationId xmlns:a16="http://schemas.microsoft.com/office/drawing/2014/main" id="{98A97418-FE4C-4780-8B0D-4860106FCC4B}"/>
            </a:ext>
          </a:extLst>
        </xdr:cNvPr>
        <xdr:cNvSpPr txBox="1">
          <a:spLocks noChangeArrowheads="1"/>
        </xdr:cNvSpPr>
      </xdr:nvSpPr>
      <xdr:spPr bwMode="auto">
        <a:xfrm>
          <a:off x="3329940" y="15742920"/>
          <a:ext cx="609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94</xdr:row>
      <xdr:rowOff>0</xdr:rowOff>
    </xdr:from>
    <xdr:to>
      <xdr:col>4</xdr:col>
      <xdr:colOff>476250</xdr:colOff>
      <xdr:row>97</xdr:row>
      <xdr:rowOff>0</xdr:rowOff>
    </xdr:to>
    <xdr:sp macro="" textlink="">
      <xdr:nvSpPr>
        <xdr:cNvPr id="1098847" name="Text Box 78">
          <a:extLst>
            <a:ext uri="{FF2B5EF4-FFF2-40B4-BE49-F238E27FC236}">
              <a16:creationId xmlns:a16="http://schemas.microsoft.com/office/drawing/2014/main" id="{1CE693D2-B39B-4CC6-A706-F6CD24FC7B15}"/>
            </a:ext>
          </a:extLst>
        </xdr:cNvPr>
        <xdr:cNvSpPr txBox="1">
          <a:spLocks noChangeArrowheads="1"/>
        </xdr:cNvSpPr>
      </xdr:nvSpPr>
      <xdr:spPr bwMode="auto">
        <a:xfrm>
          <a:off x="3329940" y="15742920"/>
          <a:ext cx="609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0.84013</cdr:x>
      <cdr:y>0.44158</cdr:y>
    </cdr:from>
    <cdr:to>
      <cdr:x>0.8871</cdr:x>
      <cdr:y>0.59992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3718" y="1285366"/>
          <a:ext cx="274867" cy="515236"/>
        </a:xfrm>
        <a:prstGeom xmlns:a="http://schemas.openxmlformats.org/drawingml/2006/main" prst="upArrow">
          <a:avLst>
            <a:gd name="adj1" fmla="val 50000"/>
            <a:gd name="adj2" fmla="val 4686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0.83904</cdr:x>
      <cdr:y>0.28987</cdr:y>
    </cdr:from>
    <cdr:to>
      <cdr:x>0.89912</cdr:x>
      <cdr:y>0.42209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719884"/>
          <a:ext cx="225057" cy="432249"/>
        </a:xfrm>
        <a:prstGeom xmlns:a="http://schemas.openxmlformats.org/drawingml/2006/main" prst="downArrow">
          <a:avLst>
            <a:gd name="adj1" fmla="val 50000"/>
            <a:gd name="adj2" fmla="val 4801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0.84319</cdr:x>
      <cdr:y>0.28944</cdr:y>
    </cdr:from>
    <cdr:to>
      <cdr:x>0.90401</cdr:x>
      <cdr:y>0.40971</cdr:y>
    </cdr:to>
    <cdr:sp macro="" textlink="">
      <cdr:nvSpPr>
        <cdr:cNvPr id="8200" name="AutoShap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19134"/>
          <a:ext cx="227614" cy="443355"/>
        </a:xfrm>
        <a:prstGeom xmlns:a="http://schemas.openxmlformats.org/drawingml/2006/main" prst="downArrow">
          <a:avLst>
            <a:gd name="adj1" fmla="val 50000"/>
            <a:gd name="adj2" fmla="val 4869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0.6245</cdr:x>
      <cdr:y>0.28625</cdr:y>
    </cdr:from>
    <cdr:to>
      <cdr:x>0.65312</cdr:x>
      <cdr:y>0.25261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49" y="781050"/>
          <a:ext cx="238125" cy="505288"/>
        </a:xfrm>
        <a:prstGeom xmlns:a="http://schemas.openxmlformats.org/drawingml/2006/main" prst="downArrow">
          <a:avLst>
            <a:gd name="adj1" fmla="val 50000"/>
            <a:gd name="adj2" fmla="val 4801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0.62225</cdr:x>
      <cdr:y>0.32425</cdr:y>
    </cdr:from>
    <cdr:to>
      <cdr:x>0.64867</cdr:x>
      <cdr:y>0.29391</cdr:y>
    </cdr:to>
    <cdr:sp macro="" textlink="">
      <cdr:nvSpPr>
        <cdr:cNvPr id="8200" name="AutoShap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950" y="885825"/>
          <a:ext cx="238125" cy="479716"/>
        </a:xfrm>
        <a:prstGeom xmlns:a="http://schemas.openxmlformats.org/drawingml/2006/main" prst="downArrow">
          <a:avLst>
            <a:gd name="adj1" fmla="val 50000"/>
            <a:gd name="adj2" fmla="val 4869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</xdr:row>
      <xdr:rowOff>0</xdr:rowOff>
    </xdr:from>
    <xdr:to>
      <xdr:col>5</xdr:col>
      <xdr:colOff>628651</xdr:colOff>
      <xdr:row>33</xdr:row>
      <xdr:rowOff>66675</xdr:rowOff>
    </xdr:to>
    <xdr:graphicFrame macro="">
      <xdr:nvGraphicFramePr>
        <xdr:cNvPr id="697870" name="Chart 2">
          <a:extLst>
            <a:ext uri="{FF2B5EF4-FFF2-40B4-BE49-F238E27FC236}">
              <a16:creationId xmlns:a16="http://schemas.microsoft.com/office/drawing/2014/main" id="{D704F0FB-5E0E-4875-9214-784470FA4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5</xdr:col>
      <xdr:colOff>657225</xdr:colOff>
      <xdr:row>49</xdr:row>
      <xdr:rowOff>57150</xdr:rowOff>
    </xdr:to>
    <xdr:graphicFrame macro="">
      <xdr:nvGraphicFramePr>
        <xdr:cNvPr id="697871" name="Chart 15">
          <a:extLst>
            <a:ext uri="{FF2B5EF4-FFF2-40B4-BE49-F238E27FC236}">
              <a16:creationId xmlns:a16="http://schemas.microsoft.com/office/drawing/2014/main" id="{328525B2-6913-4D69-993D-BC884EA10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9</xdr:col>
      <xdr:colOff>243840</xdr:colOff>
      <xdr:row>83</xdr:row>
      <xdr:rowOff>0</xdr:rowOff>
    </xdr:to>
    <xdr:graphicFrame macro="">
      <xdr:nvGraphicFramePr>
        <xdr:cNvPr id="697872" name="Chart 1">
          <a:extLst>
            <a:ext uri="{FF2B5EF4-FFF2-40B4-BE49-F238E27FC236}">
              <a16:creationId xmlns:a16="http://schemas.microsoft.com/office/drawing/2014/main" id="{3F697D98-03F8-4FA1-A182-BB09020DB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388620</xdr:colOff>
      <xdr:row>85</xdr:row>
      <xdr:rowOff>0</xdr:rowOff>
    </xdr:from>
    <xdr:to>
      <xdr:col>4</xdr:col>
      <xdr:colOff>464820</xdr:colOff>
      <xdr:row>88</xdr:row>
      <xdr:rowOff>60960</xdr:rowOff>
    </xdr:to>
    <xdr:sp macro="" textlink="">
      <xdr:nvSpPr>
        <xdr:cNvPr id="697873" name="Text Box 54">
          <a:extLst>
            <a:ext uri="{FF2B5EF4-FFF2-40B4-BE49-F238E27FC236}">
              <a16:creationId xmlns:a16="http://schemas.microsoft.com/office/drawing/2014/main" id="{332A1322-2156-4241-B239-EAC42317DFB1}"/>
            </a:ext>
          </a:extLst>
        </xdr:cNvPr>
        <xdr:cNvSpPr txBox="1">
          <a:spLocks noChangeArrowheads="1"/>
        </xdr:cNvSpPr>
      </xdr:nvSpPr>
      <xdr:spPr bwMode="auto">
        <a:xfrm>
          <a:off x="3291840" y="13266420"/>
          <a:ext cx="762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388620</xdr:colOff>
      <xdr:row>85</xdr:row>
      <xdr:rowOff>0</xdr:rowOff>
    </xdr:from>
    <xdr:to>
      <xdr:col>4</xdr:col>
      <xdr:colOff>464820</xdr:colOff>
      <xdr:row>88</xdr:row>
      <xdr:rowOff>60960</xdr:rowOff>
    </xdr:to>
    <xdr:sp macro="" textlink="">
      <xdr:nvSpPr>
        <xdr:cNvPr id="697874" name="Text Box 68">
          <a:extLst>
            <a:ext uri="{FF2B5EF4-FFF2-40B4-BE49-F238E27FC236}">
              <a16:creationId xmlns:a16="http://schemas.microsoft.com/office/drawing/2014/main" id="{78ED41BF-D2EF-453F-905E-ACAFBCB44EBD}"/>
            </a:ext>
          </a:extLst>
        </xdr:cNvPr>
        <xdr:cNvSpPr txBox="1">
          <a:spLocks noChangeArrowheads="1"/>
        </xdr:cNvSpPr>
      </xdr:nvSpPr>
      <xdr:spPr bwMode="auto">
        <a:xfrm>
          <a:off x="3291840" y="13266420"/>
          <a:ext cx="762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640080</xdr:colOff>
      <xdr:row>98</xdr:row>
      <xdr:rowOff>0</xdr:rowOff>
    </xdr:from>
    <xdr:to>
      <xdr:col>1</xdr:col>
      <xdr:colOff>0</xdr:colOff>
      <xdr:row>99</xdr:row>
      <xdr:rowOff>91440</xdr:rowOff>
    </xdr:to>
    <xdr:sp macro="" textlink="">
      <xdr:nvSpPr>
        <xdr:cNvPr id="697875" name="Text Box 69">
          <a:extLst>
            <a:ext uri="{FF2B5EF4-FFF2-40B4-BE49-F238E27FC236}">
              <a16:creationId xmlns:a16="http://schemas.microsoft.com/office/drawing/2014/main" id="{79FCF737-BA27-4B52-AE87-B0875DEB93F7}"/>
            </a:ext>
          </a:extLst>
        </xdr:cNvPr>
        <xdr:cNvSpPr txBox="1">
          <a:spLocks noChangeArrowheads="1"/>
        </xdr:cNvSpPr>
      </xdr:nvSpPr>
      <xdr:spPr bwMode="auto">
        <a:xfrm>
          <a:off x="640080" y="15659100"/>
          <a:ext cx="1828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640080</xdr:colOff>
      <xdr:row>98</xdr:row>
      <xdr:rowOff>0</xdr:rowOff>
    </xdr:from>
    <xdr:to>
      <xdr:col>1</xdr:col>
      <xdr:colOff>0</xdr:colOff>
      <xdr:row>99</xdr:row>
      <xdr:rowOff>91440</xdr:rowOff>
    </xdr:to>
    <xdr:sp macro="" textlink="">
      <xdr:nvSpPr>
        <xdr:cNvPr id="697876" name="Text Box 70">
          <a:extLst>
            <a:ext uri="{FF2B5EF4-FFF2-40B4-BE49-F238E27FC236}">
              <a16:creationId xmlns:a16="http://schemas.microsoft.com/office/drawing/2014/main" id="{5C0B16F7-2DD5-434A-8D2D-0DB7AD93B612}"/>
            </a:ext>
          </a:extLst>
        </xdr:cNvPr>
        <xdr:cNvSpPr txBox="1">
          <a:spLocks noChangeArrowheads="1"/>
        </xdr:cNvSpPr>
      </xdr:nvSpPr>
      <xdr:spPr bwMode="auto">
        <a:xfrm>
          <a:off x="640080" y="15659100"/>
          <a:ext cx="1828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640080</xdr:colOff>
      <xdr:row>98</xdr:row>
      <xdr:rowOff>0</xdr:rowOff>
    </xdr:from>
    <xdr:to>
      <xdr:col>1</xdr:col>
      <xdr:colOff>0</xdr:colOff>
      <xdr:row>99</xdr:row>
      <xdr:rowOff>91440</xdr:rowOff>
    </xdr:to>
    <xdr:sp macro="" textlink="">
      <xdr:nvSpPr>
        <xdr:cNvPr id="697877" name="Text Box 71">
          <a:extLst>
            <a:ext uri="{FF2B5EF4-FFF2-40B4-BE49-F238E27FC236}">
              <a16:creationId xmlns:a16="http://schemas.microsoft.com/office/drawing/2014/main" id="{5E5DC5A6-70DF-4688-986E-648DA174BA39}"/>
            </a:ext>
          </a:extLst>
        </xdr:cNvPr>
        <xdr:cNvSpPr txBox="1">
          <a:spLocks noChangeArrowheads="1"/>
        </xdr:cNvSpPr>
      </xdr:nvSpPr>
      <xdr:spPr bwMode="auto">
        <a:xfrm>
          <a:off x="640080" y="15659100"/>
          <a:ext cx="1828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640080</xdr:colOff>
      <xdr:row>98</xdr:row>
      <xdr:rowOff>0</xdr:rowOff>
    </xdr:from>
    <xdr:to>
      <xdr:col>1</xdr:col>
      <xdr:colOff>0</xdr:colOff>
      <xdr:row>99</xdr:row>
      <xdr:rowOff>91440</xdr:rowOff>
    </xdr:to>
    <xdr:sp macro="" textlink="">
      <xdr:nvSpPr>
        <xdr:cNvPr id="697878" name="Text Box 72">
          <a:extLst>
            <a:ext uri="{FF2B5EF4-FFF2-40B4-BE49-F238E27FC236}">
              <a16:creationId xmlns:a16="http://schemas.microsoft.com/office/drawing/2014/main" id="{EDFA66D8-7D39-48D7-8395-3808752F696C}"/>
            </a:ext>
          </a:extLst>
        </xdr:cNvPr>
        <xdr:cNvSpPr txBox="1">
          <a:spLocks noChangeArrowheads="1"/>
        </xdr:cNvSpPr>
      </xdr:nvSpPr>
      <xdr:spPr bwMode="auto">
        <a:xfrm>
          <a:off x="640080" y="15659100"/>
          <a:ext cx="1828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640080</xdr:colOff>
      <xdr:row>98</xdr:row>
      <xdr:rowOff>0</xdr:rowOff>
    </xdr:from>
    <xdr:to>
      <xdr:col>1</xdr:col>
      <xdr:colOff>0</xdr:colOff>
      <xdr:row>99</xdr:row>
      <xdr:rowOff>91440</xdr:rowOff>
    </xdr:to>
    <xdr:sp macro="" textlink="">
      <xdr:nvSpPr>
        <xdr:cNvPr id="697879" name="Text Box 73">
          <a:extLst>
            <a:ext uri="{FF2B5EF4-FFF2-40B4-BE49-F238E27FC236}">
              <a16:creationId xmlns:a16="http://schemas.microsoft.com/office/drawing/2014/main" id="{C26DE189-EA48-40C9-9745-DA2BE54FCE8C}"/>
            </a:ext>
          </a:extLst>
        </xdr:cNvPr>
        <xdr:cNvSpPr txBox="1">
          <a:spLocks noChangeArrowheads="1"/>
        </xdr:cNvSpPr>
      </xdr:nvSpPr>
      <xdr:spPr bwMode="auto">
        <a:xfrm>
          <a:off x="640080" y="15659100"/>
          <a:ext cx="1828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640080</xdr:colOff>
      <xdr:row>98</xdr:row>
      <xdr:rowOff>0</xdr:rowOff>
    </xdr:from>
    <xdr:to>
      <xdr:col>1</xdr:col>
      <xdr:colOff>0</xdr:colOff>
      <xdr:row>99</xdr:row>
      <xdr:rowOff>91440</xdr:rowOff>
    </xdr:to>
    <xdr:sp macro="" textlink="">
      <xdr:nvSpPr>
        <xdr:cNvPr id="697880" name="Text Box 74">
          <a:extLst>
            <a:ext uri="{FF2B5EF4-FFF2-40B4-BE49-F238E27FC236}">
              <a16:creationId xmlns:a16="http://schemas.microsoft.com/office/drawing/2014/main" id="{49E916CC-E373-4DCE-9682-4EAB667EBD40}"/>
            </a:ext>
          </a:extLst>
        </xdr:cNvPr>
        <xdr:cNvSpPr txBox="1">
          <a:spLocks noChangeArrowheads="1"/>
        </xdr:cNvSpPr>
      </xdr:nvSpPr>
      <xdr:spPr bwMode="auto">
        <a:xfrm>
          <a:off x="640080" y="15659100"/>
          <a:ext cx="1828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640080</xdr:colOff>
      <xdr:row>98</xdr:row>
      <xdr:rowOff>0</xdr:rowOff>
    </xdr:from>
    <xdr:to>
      <xdr:col>1</xdr:col>
      <xdr:colOff>0</xdr:colOff>
      <xdr:row>99</xdr:row>
      <xdr:rowOff>91440</xdr:rowOff>
    </xdr:to>
    <xdr:sp macro="" textlink="">
      <xdr:nvSpPr>
        <xdr:cNvPr id="697881" name="Text Box 75">
          <a:extLst>
            <a:ext uri="{FF2B5EF4-FFF2-40B4-BE49-F238E27FC236}">
              <a16:creationId xmlns:a16="http://schemas.microsoft.com/office/drawing/2014/main" id="{34571F0B-D116-4C14-8DE7-8A7F68472857}"/>
            </a:ext>
          </a:extLst>
        </xdr:cNvPr>
        <xdr:cNvSpPr txBox="1">
          <a:spLocks noChangeArrowheads="1"/>
        </xdr:cNvSpPr>
      </xdr:nvSpPr>
      <xdr:spPr bwMode="auto">
        <a:xfrm>
          <a:off x="640080" y="15659100"/>
          <a:ext cx="1828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640080</xdr:colOff>
      <xdr:row>98</xdr:row>
      <xdr:rowOff>0</xdr:rowOff>
    </xdr:from>
    <xdr:to>
      <xdr:col>1</xdr:col>
      <xdr:colOff>0</xdr:colOff>
      <xdr:row>99</xdr:row>
      <xdr:rowOff>91440</xdr:rowOff>
    </xdr:to>
    <xdr:sp macro="" textlink="">
      <xdr:nvSpPr>
        <xdr:cNvPr id="697882" name="Text Box 76">
          <a:extLst>
            <a:ext uri="{FF2B5EF4-FFF2-40B4-BE49-F238E27FC236}">
              <a16:creationId xmlns:a16="http://schemas.microsoft.com/office/drawing/2014/main" id="{8D945DDE-E612-4396-9F29-F96106EF8752}"/>
            </a:ext>
          </a:extLst>
        </xdr:cNvPr>
        <xdr:cNvSpPr txBox="1">
          <a:spLocks noChangeArrowheads="1"/>
        </xdr:cNvSpPr>
      </xdr:nvSpPr>
      <xdr:spPr bwMode="auto">
        <a:xfrm>
          <a:off x="640080" y="15659100"/>
          <a:ext cx="1828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388620</xdr:colOff>
      <xdr:row>98</xdr:row>
      <xdr:rowOff>0</xdr:rowOff>
    </xdr:from>
    <xdr:to>
      <xdr:col>4</xdr:col>
      <xdr:colOff>464820</xdr:colOff>
      <xdr:row>99</xdr:row>
      <xdr:rowOff>91440</xdr:rowOff>
    </xdr:to>
    <xdr:sp macro="" textlink="">
      <xdr:nvSpPr>
        <xdr:cNvPr id="697883" name="Text Box 77">
          <a:extLst>
            <a:ext uri="{FF2B5EF4-FFF2-40B4-BE49-F238E27FC236}">
              <a16:creationId xmlns:a16="http://schemas.microsoft.com/office/drawing/2014/main" id="{665C03BC-8CA7-49BD-B676-696D50994F53}"/>
            </a:ext>
          </a:extLst>
        </xdr:cNvPr>
        <xdr:cNvSpPr txBox="1">
          <a:spLocks noChangeArrowheads="1"/>
        </xdr:cNvSpPr>
      </xdr:nvSpPr>
      <xdr:spPr bwMode="auto">
        <a:xfrm>
          <a:off x="3291840" y="15659100"/>
          <a:ext cx="76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388620</xdr:colOff>
      <xdr:row>98</xdr:row>
      <xdr:rowOff>0</xdr:rowOff>
    </xdr:from>
    <xdr:to>
      <xdr:col>4</xdr:col>
      <xdr:colOff>464820</xdr:colOff>
      <xdr:row>99</xdr:row>
      <xdr:rowOff>91440</xdr:rowOff>
    </xdr:to>
    <xdr:sp macro="" textlink="">
      <xdr:nvSpPr>
        <xdr:cNvPr id="697884" name="Text Box 78">
          <a:extLst>
            <a:ext uri="{FF2B5EF4-FFF2-40B4-BE49-F238E27FC236}">
              <a16:creationId xmlns:a16="http://schemas.microsoft.com/office/drawing/2014/main" id="{D9150950-3184-4152-A6B5-DE44140F2E84}"/>
            </a:ext>
          </a:extLst>
        </xdr:cNvPr>
        <xdr:cNvSpPr txBox="1">
          <a:spLocks noChangeArrowheads="1"/>
        </xdr:cNvSpPr>
      </xdr:nvSpPr>
      <xdr:spPr bwMode="auto">
        <a:xfrm>
          <a:off x="3291840" y="15659100"/>
          <a:ext cx="762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0.95045</cdr:x>
      <cdr:y>0.33484</cdr:y>
    </cdr:from>
    <cdr:to>
      <cdr:x>1</cdr:x>
      <cdr:y>0.59797</cdr:y>
    </cdr:to>
    <cdr:sp macro="" textlink="">
      <cdr:nvSpPr>
        <cdr:cNvPr id="2062" name="AutoShap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3565" y="706755"/>
          <a:ext cx="295275" cy="555403"/>
        </a:xfrm>
        <a:prstGeom xmlns:a="http://schemas.openxmlformats.org/drawingml/2006/main" prst="downArrow">
          <a:avLst>
            <a:gd name="adj1" fmla="val 50000"/>
            <a:gd name="adj2" fmla="val 4801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0.94693</cdr:x>
      <cdr:y>0.41491</cdr:y>
    </cdr:from>
    <cdr:to>
      <cdr:x>0.99668</cdr:x>
      <cdr:y>0.66491</cdr:y>
    </cdr:to>
    <cdr:sp macro="" textlink="">
      <cdr:nvSpPr>
        <cdr:cNvPr id="8200" name="AutoShape 10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2610" y="901064"/>
          <a:ext cx="296446" cy="542925"/>
        </a:xfrm>
        <a:prstGeom xmlns:a="http://schemas.openxmlformats.org/drawingml/2006/main" prst="downArrow">
          <a:avLst>
            <a:gd name="adj1" fmla="val 50000"/>
            <a:gd name="adj2" fmla="val 4869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0.92391</cdr:x>
      <cdr:y>0.48914</cdr:y>
    </cdr:from>
    <cdr:to>
      <cdr:x>0.98338</cdr:x>
      <cdr:y>0.67812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3718" y="1285366"/>
          <a:ext cx="274867" cy="515236"/>
        </a:xfrm>
        <a:prstGeom xmlns:a="http://schemas.openxmlformats.org/drawingml/2006/main" prst="upArrow">
          <a:avLst>
            <a:gd name="adj1" fmla="val 50000"/>
            <a:gd name="adj2" fmla="val 4686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22860</xdr:rowOff>
    </xdr:from>
    <xdr:to>
      <xdr:col>8</xdr:col>
      <xdr:colOff>167640</xdr:colOff>
      <xdr:row>82</xdr:row>
      <xdr:rowOff>121920</xdr:rowOff>
    </xdr:to>
    <xdr:graphicFrame macro="">
      <xdr:nvGraphicFramePr>
        <xdr:cNvPr id="1043611" name="Chart 1">
          <a:extLst>
            <a:ext uri="{FF2B5EF4-FFF2-40B4-BE49-F238E27FC236}">
              <a16:creationId xmlns:a16="http://schemas.microsoft.com/office/drawing/2014/main" id="{5D47F630-F266-4739-A1DB-779425C7C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21</xdr:row>
      <xdr:rowOff>60960</xdr:rowOff>
    </xdr:from>
    <xdr:to>
      <xdr:col>6</xdr:col>
      <xdr:colOff>480060</xdr:colOff>
      <xdr:row>36</xdr:row>
      <xdr:rowOff>22860</xdr:rowOff>
    </xdr:to>
    <xdr:graphicFrame macro="">
      <xdr:nvGraphicFramePr>
        <xdr:cNvPr id="1043612" name="Chart 2">
          <a:extLst>
            <a:ext uri="{FF2B5EF4-FFF2-40B4-BE49-F238E27FC236}">
              <a16:creationId xmlns:a16="http://schemas.microsoft.com/office/drawing/2014/main" id="{DA1C2035-5F17-4BE8-B8B0-361A822DE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36</xdr:row>
      <xdr:rowOff>0</xdr:rowOff>
    </xdr:from>
    <xdr:to>
      <xdr:col>6</xdr:col>
      <xdr:colOff>464820</xdr:colOff>
      <xdr:row>51</xdr:row>
      <xdr:rowOff>0</xdr:rowOff>
    </xdr:to>
    <xdr:graphicFrame macro="">
      <xdr:nvGraphicFramePr>
        <xdr:cNvPr id="1043613" name="Chart 15">
          <a:extLst>
            <a:ext uri="{FF2B5EF4-FFF2-40B4-BE49-F238E27FC236}">
              <a16:creationId xmlns:a16="http://schemas.microsoft.com/office/drawing/2014/main" id="{5569B42B-98D5-468B-B083-5C5645469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632460</xdr:colOff>
      <xdr:row>113</xdr:row>
      <xdr:rowOff>106680</xdr:rowOff>
    </xdr:from>
    <xdr:to>
      <xdr:col>1</xdr:col>
      <xdr:colOff>0</xdr:colOff>
      <xdr:row>115</xdr:row>
      <xdr:rowOff>0</xdr:rowOff>
    </xdr:to>
    <xdr:sp macro="" textlink="">
      <xdr:nvSpPr>
        <xdr:cNvPr id="1043614" name="Text Box 27">
          <a:extLst>
            <a:ext uri="{FF2B5EF4-FFF2-40B4-BE49-F238E27FC236}">
              <a16:creationId xmlns:a16="http://schemas.microsoft.com/office/drawing/2014/main" id="{DD5D7D68-5867-4F64-ABB8-1632BFED2C86}"/>
            </a:ext>
          </a:extLst>
        </xdr:cNvPr>
        <xdr:cNvSpPr txBox="1">
          <a:spLocks noChangeArrowheads="1"/>
        </xdr:cNvSpPr>
      </xdr:nvSpPr>
      <xdr:spPr bwMode="auto">
        <a:xfrm>
          <a:off x="632460" y="19331940"/>
          <a:ext cx="1828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147320</xdr:colOff>
      <xdr:row>22</xdr:row>
      <xdr:rowOff>102870</xdr:rowOff>
    </xdr:from>
    <xdr:to>
      <xdr:col>8</xdr:col>
      <xdr:colOff>573175</xdr:colOff>
      <xdr:row>27</xdr:row>
      <xdr:rowOff>27970</xdr:rowOff>
    </xdr:to>
    <xdr:sp macro="" textlink="">
      <xdr:nvSpPr>
        <xdr:cNvPr id="6" name="AutoShape 40">
          <a:extLst>
            <a:ext uri="{FF2B5EF4-FFF2-40B4-BE49-F238E27FC236}">
              <a16:creationId xmlns:a16="http://schemas.microsoft.com/office/drawing/2014/main" id="{D4EB9DF5-C9E8-47C0-9475-09D2454451D6}"/>
            </a:ext>
          </a:extLst>
        </xdr:cNvPr>
        <xdr:cNvSpPr>
          <a:spLocks/>
        </xdr:cNvSpPr>
      </xdr:nvSpPr>
      <xdr:spPr bwMode="auto">
        <a:xfrm>
          <a:off x="5146040" y="4095750"/>
          <a:ext cx="1050695" cy="687100"/>
        </a:xfrm>
        <a:prstGeom prst="borderCallout1">
          <a:avLst>
            <a:gd name="adj1" fmla="val 12194"/>
            <a:gd name="adj2" fmla="val -8931"/>
            <a:gd name="adj3" fmla="val 13447"/>
            <a:gd name="adj4" fmla="val -2166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600710</xdr:colOff>
      <xdr:row>38</xdr:row>
      <xdr:rowOff>46990</xdr:rowOff>
    </xdr:from>
    <xdr:to>
      <xdr:col>8</xdr:col>
      <xdr:colOff>553780</xdr:colOff>
      <xdr:row>40</xdr:row>
      <xdr:rowOff>151310</xdr:rowOff>
    </xdr:to>
    <xdr:sp macro="" textlink="">
      <xdr:nvSpPr>
        <xdr:cNvPr id="7" name="AutoShape 41">
          <a:extLst>
            <a:ext uri="{FF2B5EF4-FFF2-40B4-BE49-F238E27FC236}">
              <a16:creationId xmlns:a16="http://schemas.microsoft.com/office/drawing/2014/main" id="{E51B3C1F-3865-4A47-8170-A143B20CDBB5}"/>
            </a:ext>
          </a:extLst>
        </xdr:cNvPr>
        <xdr:cNvSpPr>
          <a:spLocks/>
        </xdr:cNvSpPr>
      </xdr:nvSpPr>
      <xdr:spPr bwMode="auto">
        <a:xfrm>
          <a:off x="4906010" y="6478270"/>
          <a:ext cx="1271330" cy="409120"/>
        </a:xfrm>
        <a:prstGeom prst="borderCallout1">
          <a:avLst>
            <a:gd name="adj1" fmla="val 18519"/>
            <a:gd name="adj2" fmla="val -8694"/>
            <a:gd name="adj3" fmla="val 24462"/>
            <a:gd name="adj4" fmla="val -1555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411480</xdr:colOff>
      <xdr:row>85</xdr:row>
      <xdr:rowOff>0</xdr:rowOff>
    </xdr:from>
    <xdr:to>
      <xdr:col>4</xdr:col>
      <xdr:colOff>476250</xdr:colOff>
      <xdr:row>86</xdr:row>
      <xdr:rowOff>0</xdr:rowOff>
    </xdr:to>
    <xdr:sp macro="" textlink="">
      <xdr:nvSpPr>
        <xdr:cNvPr id="1043617" name="Text Box 54">
          <a:extLst>
            <a:ext uri="{FF2B5EF4-FFF2-40B4-BE49-F238E27FC236}">
              <a16:creationId xmlns:a16="http://schemas.microsoft.com/office/drawing/2014/main" id="{768AEA1B-B30E-4AA8-A42F-ACE25406C997}"/>
            </a:ext>
          </a:extLst>
        </xdr:cNvPr>
        <xdr:cNvSpPr txBox="1">
          <a:spLocks noChangeArrowheads="1"/>
        </xdr:cNvSpPr>
      </xdr:nvSpPr>
      <xdr:spPr bwMode="auto">
        <a:xfrm>
          <a:off x="3329940" y="14119860"/>
          <a:ext cx="685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106680</xdr:colOff>
      <xdr:row>81</xdr:row>
      <xdr:rowOff>107950</xdr:rowOff>
    </xdr:from>
    <xdr:ext cx="1374418" cy="145339"/>
    <xdr:sp macro="" textlink="">
      <xdr:nvSpPr>
        <xdr:cNvPr id="9" name="Text Box 55">
          <a:extLst>
            <a:ext uri="{FF2B5EF4-FFF2-40B4-BE49-F238E27FC236}">
              <a16:creationId xmlns:a16="http://schemas.microsoft.com/office/drawing/2014/main" id="{D5CC069B-221D-4ED4-A17F-45287199AEF7}"/>
            </a:ext>
          </a:extLst>
        </xdr:cNvPr>
        <xdr:cNvSpPr txBox="1">
          <a:spLocks noChangeArrowheads="1"/>
        </xdr:cNvSpPr>
      </xdr:nvSpPr>
      <xdr:spPr bwMode="auto">
        <a:xfrm>
          <a:off x="123825" y="13125450"/>
          <a:ext cx="1369670" cy="141064"/>
        </a:xfrm>
        <a:prstGeom prst="rect">
          <a:avLst/>
        </a:prstGeom>
        <a:noFill/>
        <a:ln>
          <a:noFill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411480</xdr:colOff>
      <xdr:row>85</xdr:row>
      <xdr:rowOff>0</xdr:rowOff>
    </xdr:from>
    <xdr:to>
      <xdr:col>4</xdr:col>
      <xdr:colOff>476250</xdr:colOff>
      <xdr:row>86</xdr:row>
      <xdr:rowOff>0</xdr:rowOff>
    </xdr:to>
    <xdr:sp macro="" textlink="">
      <xdr:nvSpPr>
        <xdr:cNvPr id="1043619" name="Text Box 68">
          <a:extLst>
            <a:ext uri="{FF2B5EF4-FFF2-40B4-BE49-F238E27FC236}">
              <a16:creationId xmlns:a16="http://schemas.microsoft.com/office/drawing/2014/main" id="{89D70B69-EC14-4212-A331-09A27729FAAB}"/>
            </a:ext>
          </a:extLst>
        </xdr:cNvPr>
        <xdr:cNvSpPr txBox="1">
          <a:spLocks noChangeArrowheads="1"/>
        </xdr:cNvSpPr>
      </xdr:nvSpPr>
      <xdr:spPr bwMode="auto">
        <a:xfrm>
          <a:off x="3329940" y="14119860"/>
          <a:ext cx="685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043620" name="Text Box 69">
          <a:extLst>
            <a:ext uri="{FF2B5EF4-FFF2-40B4-BE49-F238E27FC236}">
              <a16:creationId xmlns:a16="http://schemas.microsoft.com/office/drawing/2014/main" id="{3F88EAE9-67C5-4A53-A2ED-6E94DA77BC2A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1828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043621" name="Text Box 70">
          <a:extLst>
            <a:ext uri="{FF2B5EF4-FFF2-40B4-BE49-F238E27FC236}">
              <a16:creationId xmlns:a16="http://schemas.microsoft.com/office/drawing/2014/main" id="{4B036329-12FF-4FFC-B04F-21D0134888C0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1828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043622" name="Text Box 71">
          <a:extLst>
            <a:ext uri="{FF2B5EF4-FFF2-40B4-BE49-F238E27FC236}">
              <a16:creationId xmlns:a16="http://schemas.microsoft.com/office/drawing/2014/main" id="{5F9B3959-6059-4060-90EF-1DF77E46D0F4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1828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043623" name="Text Box 72">
          <a:extLst>
            <a:ext uri="{FF2B5EF4-FFF2-40B4-BE49-F238E27FC236}">
              <a16:creationId xmlns:a16="http://schemas.microsoft.com/office/drawing/2014/main" id="{B7199620-5BEC-4CCF-B7B6-E0027BE79A30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1828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043624" name="Text Box 73">
          <a:extLst>
            <a:ext uri="{FF2B5EF4-FFF2-40B4-BE49-F238E27FC236}">
              <a16:creationId xmlns:a16="http://schemas.microsoft.com/office/drawing/2014/main" id="{BFA3E85D-93E2-48B6-85E1-B06C49F99E37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1828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043625" name="Text Box 74">
          <a:extLst>
            <a:ext uri="{FF2B5EF4-FFF2-40B4-BE49-F238E27FC236}">
              <a16:creationId xmlns:a16="http://schemas.microsoft.com/office/drawing/2014/main" id="{D1AD3CEC-3851-4366-BC09-53D8750855EC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1828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043626" name="Text Box 75">
          <a:extLst>
            <a:ext uri="{FF2B5EF4-FFF2-40B4-BE49-F238E27FC236}">
              <a16:creationId xmlns:a16="http://schemas.microsoft.com/office/drawing/2014/main" id="{0001FE52-E471-4C6E-84E6-75CBE34DAE95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1828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632460</xdr:colOff>
      <xdr:row>98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1043627" name="Text Box 76">
          <a:extLst>
            <a:ext uri="{FF2B5EF4-FFF2-40B4-BE49-F238E27FC236}">
              <a16:creationId xmlns:a16="http://schemas.microsoft.com/office/drawing/2014/main" id="{935E81B6-0ADF-4928-872D-CF22A2B429C2}"/>
            </a:ext>
          </a:extLst>
        </xdr:cNvPr>
        <xdr:cNvSpPr txBox="1">
          <a:spLocks noChangeArrowheads="1"/>
        </xdr:cNvSpPr>
      </xdr:nvSpPr>
      <xdr:spPr bwMode="auto">
        <a:xfrm>
          <a:off x="632460" y="16824960"/>
          <a:ext cx="1828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98</xdr:row>
      <xdr:rowOff>0</xdr:rowOff>
    </xdr:from>
    <xdr:to>
      <xdr:col>4</xdr:col>
      <xdr:colOff>476250</xdr:colOff>
      <xdr:row>99</xdr:row>
      <xdr:rowOff>0</xdr:rowOff>
    </xdr:to>
    <xdr:sp macro="" textlink="">
      <xdr:nvSpPr>
        <xdr:cNvPr id="1043628" name="Text Box 77">
          <a:extLst>
            <a:ext uri="{FF2B5EF4-FFF2-40B4-BE49-F238E27FC236}">
              <a16:creationId xmlns:a16="http://schemas.microsoft.com/office/drawing/2014/main" id="{66E85C7D-3F4C-432D-9B12-916A1F990EFC}"/>
            </a:ext>
          </a:extLst>
        </xdr:cNvPr>
        <xdr:cNvSpPr txBox="1">
          <a:spLocks noChangeArrowheads="1"/>
        </xdr:cNvSpPr>
      </xdr:nvSpPr>
      <xdr:spPr bwMode="auto">
        <a:xfrm>
          <a:off x="3329940" y="168249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411480</xdr:colOff>
      <xdr:row>98</xdr:row>
      <xdr:rowOff>0</xdr:rowOff>
    </xdr:from>
    <xdr:to>
      <xdr:col>4</xdr:col>
      <xdr:colOff>476250</xdr:colOff>
      <xdr:row>99</xdr:row>
      <xdr:rowOff>0</xdr:rowOff>
    </xdr:to>
    <xdr:sp macro="" textlink="">
      <xdr:nvSpPr>
        <xdr:cNvPr id="1043629" name="Text Box 78">
          <a:extLst>
            <a:ext uri="{FF2B5EF4-FFF2-40B4-BE49-F238E27FC236}">
              <a16:creationId xmlns:a16="http://schemas.microsoft.com/office/drawing/2014/main" id="{EB35308C-7419-4D78-8BC7-D9A48A21C452}"/>
            </a:ext>
          </a:extLst>
        </xdr:cNvPr>
        <xdr:cNvSpPr txBox="1">
          <a:spLocks noChangeArrowheads="1"/>
        </xdr:cNvSpPr>
      </xdr:nvSpPr>
      <xdr:spPr bwMode="auto">
        <a:xfrm>
          <a:off x="3329940" y="168249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2"/>
  <sheetViews>
    <sheetView showGridLines="0" zoomScaleNormal="100" zoomScaleSheetLayoutView="100" workbookViewId="0">
      <selection activeCell="K20" sqref="K20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75" style="3" customWidth="1"/>
    <col min="9" max="9" width="11.375" style="3" customWidth="1"/>
    <col min="10" max="11" width="11.375" style="4" customWidth="1"/>
    <col min="12" max="12" width="15.25" style="4" customWidth="1"/>
    <col min="13" max="13" width="11" style="4" customWidth="1"/>
    <col min="14" max="48" width="5" style="4" customWidth="1"/>
    <col min="49" max="50" width="11.375" style="4" customWidth="1"/>
    <col min="51" max="16384" width="11.375" style="3"/>
  </cols>
  <sheetData>
    <row r="1" spans="1:50" ht="15" customHeight="1"/>
    <row r="2" spans="1:50" ht="22.8">
      <c r="A2" s="101" t="s">
        <v>28</v>
      </c>
      <c r="B2" s="101"/>
      <c r="C2" s="101"/>
      <c r="D2" s="101"/>
      <c r="E2" s="101"/>
      <c r="F2" s="101"/>
      <c r="G2" s="101"/>
      <c r="H2" s="98"/>
      <c r="I2" s="98"/>
      <c r="J2" s="5"/>
    </row>
    <row r="3" spans="1:50" ht="15.75" customHeight="1">
      <c r="A3" s="102" t="s">
        <v>20</v>
      </c>
      <c r="B3" s="102"/>
      <c r="C3" s="102"/>
      <c r="D3" s="102"/>
      <c r="E3" s="102"/>
      <c r="F3" s="102"/>
      <c r="G3" s="102"/>
      <c r="H3" s="98"/>
      <c r="I3" s="98"/>
      <c r="J3" s="5"/>
    </row>
    <row r="4" spans="1:50" ht="6.75" customHeight="1">
      <c r="F4" s="6"/>
    </row>
    <row r="5" spans="1:50" ht="13.8" thickBot="1">
      <c r="F5" s="6"/>
    </row>
    <row r="6" spans="1:50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13">
        <v>2023</v>
      </c>
      <c r="H6" s="7">
        <v>2024</v>
      </c>
      <c r="I6" s="95"/>
      <c r="J6" s="95"/>
      <c r="K6" s="95"/>
      <c r="L6" s="11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50" s="1" customFormat="1" ht="14.4" thickBot="1">
      <c r="A7" s="9" t="s">
        <v>15</v>
      </c>
      <c r="B7" s="10">
        <v>0.89490000000000003</v>
      </c>
      <c r="C7" s="10">
        <v>0.64049999999999996</v>
      </c>
      <c r="D7" s="10">
        <v>0.55000000000000004</v>
      </c>
      <c r="E7" s="10">
        <v>0.73660000000000003</v>
      </c>
      <c r="F7" s="10">
        <v>0.70689999999999997</v>
      </c>
      <c r="G7" s="114">
        <v>0.81</v>
      </c>
      <c r="H7" s="115">
        <v>0.68</v>
      </c>
      <c r="I7" s="13"/>
      <c r="J7" s="13"/>
      <c r="K7" s="13"/>
      <c r="L7" s="1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50" s="1" customFormat="1" ht="13.8">
      <c r="A8" s="12"/>
      <c r="B8" s="13"/>
      <c r="C8" s="14"/>
      <c r="D8" s="15" t="s">
        <v>35</v>
      </c>
      <c r="E8" s="13"/>
      <c r="F8" s="1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" customHeight="1"/>
    <row r="10" spans="1:50" ht="17.399999999999999">
      <c r="A10" s="103" t="s">
        <v>27</v>
      </c>
      <c r="B10" s="103"/>
      <c r="C10" s="103"/>
      <c r="D10" s="103"/>
      <c r="E10" s="103"/>
      <c r="F10" s="103"/>
      <c r="G10" s="103"/>
      <c r="H10" s="104"/>
      <c r="I10" s="104"/>
    </row>
    <row r="11" spans="1:50" ht="12" customHeight="1" thickBot="1">
      <c r="A11" s="111"/>
      <c r="B11" s="111"/>
      <c r="C11" s="111"/>
      <c r="D11" s="111"/>
      <c r="E11" s="111"/>
      <c r="F11" s="111"/>
      <c r="G11" s="111"/>
      <c r="H11" s="17"/>
    </row>
    <row r="12" spans="1:50" s="1" customFormat="1" ht="14.4" thickBot="1">
      <c r="B12" s="106" t="s">
        <v>10</v>
      </c>
      <c r="C12" s="107"/>
      <c r="D12" s="108"/>
      <c r="E12" s="106" t="s">
        <v>13</v>
      </c>
      <c r="F12" s="109"/>
      <c r="G12" s="110"/>
      <c r="H12" s="18" t="s">
        <v>22</v>
      </c>
      <c r="I12" s="97" t="s">
        <v>25</v>
      </c>
      <c r="J12" s="9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50" s="1" customFormat="1" ht="14.4" thickBot="1">
      <c r="A13" s="19"/>
      <c r="B13" s="20" t="s">
        <v>11</v>
      </c>
      <c r="C13" s="21" t="s">
        <v>12</v>
      </c>
      <c r="D13" s="22" t="s">
        <v>19</v>
      </c>
      <c r="E13" s="23" t="s">
        <v>11</v>
      </c>
      <c r="F13" s="21" t="s">
        <v>12</v>
      </c>
      <c r="G13" s="22" t="s">
        <v>19</v>
      </c>
      <c r="H13" s="24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5"/>
      <c r="U13" s="2"/>
      <c r="V13" s="2"/>
      <c r="W13" s="2"/>
      <c r="X13" s="2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50" ht="14.4" thickBot="1">
      <c r="A14" s="33">
        <v>2018</v>
      </c>
      <c r="B14" s="27">
        <v>0.6</v>
      </c>
      <c r="C14" s="28">
        <v>0.76429999999999998</v>
      </c>
      <c r="D14" s="83">
        <v>0.01</v>
      </c>
      <c r="E14" s="30">
        <v>0.6</v>
      </c>
      <c r="F14" s="28">
        <v>0.75419999999999998</v>
      </c>
      <c r="G14" s="83">
        <v>3.5000000000000003E-2</v>
      </c>
      <c r="H14" s="31" t="s">
        <v>26</v>
      </c>
      <c r="I14" s="76">
        <v>0.75929999999999997</v>
      </c>
      <c r="J14" s="76">
        <v>0.71540000000000004</v>
      </c>
      <c r="T14" s="38"/>
      <c r="U14" s="39"/>
      <c r="X14" s="38"/>
      <c r="Y14" s="39"/>
    </row>
    <row r="15" spans="1:50" s="82" customFormat="1" ht="14.4" thickBot="1">
      <c r="A15" s="33">
        <v>2019</v>
      </c>
      <c r="B15" s="87">
        <v>0.6</v>
      </c>
      <c r="C15" s="88">
        <v>0.72889999999999999</v>
      </c>
      <c r="D15" s="89">
        <f t="shared" ref="D15" si="0">(C15-C14)/C14</f>
        <v>-4.6316891273060302E-2</v>
      </c>
      <c r="E15" s="90">
        <v>0.6</v>
      </c>
      <c r="F15" s="88">
        <v>0.69869999999999999</v>
      </c>
      <c r="G15" s="89">
        <f t="shared" ref="G15" si="1">(F15-F14)/F14</f>
        <v>-7.3587907716785986E-2</v>
      </c>
      <c r="H15" s="31" t="s">
        <v>26</v>
      </c>
      <c r="I15" s="76">
        <v>0.73650000000000004</v>
      </c>
      <c r="J15" s="76">
        <v>0.69230000000000003</v>
      </c>
      <c r="K15" s="39"/>
      <c r="L15" s="39"/>
      <c r="M15" s="39"/>
      <c r="N15" s="39"/>
      <c r="O15" s="39"/>
      <c r="P15" s="39"/>
      <c r="Q15" s="39"/>
      <c r="R15" s="39"/>
      <c r="S15" s="39"/>
      <c r="T15" s="38"/>
      <c r="U15" s="39"/>
      <c r="V15" s="39"/>
      <c r="W15" s="39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</row>
    <row r="16" spans="1:50" s="82" customFormat="1" ht="14.4" thickBot="1">
      <c r="A16" s="33">
        <v>2020</v>
      </c>
      <c r="B16" s="87">
        <v>0.6</v>
      </c>
      <c r="C16" s="88">
        <v>0.755</v>
      </c>
      <c r="D16" s="89">
        <f>(C16-C15)/C15</f>
        <v>3.5807380985045975E-2</v>
      </c>
      <c r="E16" s="90">
        <v>0.6</v>
      </c>
      <c r="F16" s="88">
        <v>0.73</v>
      </c>
      <c r="G16" s="89">
        <f>(F16-F15)/F15</f>
        <v>4.4797481036210098E-2</v>
      </c>
      <c r="H16" s="31" t="s">
        <v>26</v>
      </c>
      <c r="I16" s="76">
        <v>0.73740000000000006</v>
      </c>
      <c r="J16" s="76">
        <v>0.70799999999999996</v>
      </c>
      <c r="K16" s="39"/>
      <c r="L16" s="39"/>
      <c r="M16" s="39"/>
      <c r="N16" s="39"/>
      <c r="O16" s="39"/>
      <c r="P16" s="39"/>
      <c r="Q16" s="39"/>
      <c r="R16" s="39"/>
      <c r="S16" s="39"/>
      <c r="T16" s="38"/>
      <c r="U16" s="39"/>
      <c r="V16" s="39"/>
      <c r="W16" s="39"/>
      <c r="X16" s="38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</row>
    <row r="17" spans="1:50" s="82" customFormat="1" ht="14.4" thickBot="1">
      <c r="A17" s="33">
        <v>2021</v>
      </c>
      <c r="B17" s="87">
        <v>0.6</v>
      </c>
      <c r="C17" s="88">
        <v>0.33810000000000001</v>
      </c>
      <c r="D17" s="89">
        <f>(C17-C16)/C16</f>
        <v>-0.55218543046357615</v>
      </c>
      <c r="E17" s="90">
        <v>0.6</v>
      </c>
      <c r="F17" s="88">
        <v>0.31780000000000003</v>
      </c>
      <c r="G17" s="89">
        <f>(F17-F16)/F16</f>
        <v>-0.56465753424657528</v>
      </c>
      <c r="H17" s="31" t="s">
        <v>40</v>
      </c>
      <c r="I17" s="76">
        <v>0.48730000000000001</v>
      </c>
      <c r="J17" s="76">
        <v>0.4672</v>
      </c>
      <c r="K17" s="39"/>
      <c r="L17" s="39"/>
      <c r="M17" s="39"/>
      <c r="N17" s="39"/>
      <c r="O17" s="39"/>
      <c r="P17" s="39"/>
      <c r="Q17" s="39"/>
      <c r="R17" s="39"/>
      <c r="S17" s="39"/>
      <c r="T17" s="38"/>
      <c r="U17" s="39"/>
      <c r="V17" s="39"/>
      <c r="W17" s="39"/>
      <c r="X17" s="38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</row>
    <row r="18" spans="1:50" ht="14.4" thickBot="1">
      <c r="A18" s="33">
        <v>2022</v>
      </c>
      <c r="B18" s="87">
        <v>0.6</v>
      </c>
      <c r="C18" s="88">
        <v>0.52659999999999996</v>
      </c>
      <c r="D18" s="89">
        <f>(C18-C17)/C17</f>
        <v>0.55752735876959458</v>
      </c>
      <c r="E18" s="90">
        <v>0.6</v>
      </c>
      <c r="F18" s="88">
        <v>0.52449999999999997</v>
      </c>
      <c r="G18" s="89">
        <f>(F18-F17)/F17</f>
        <v>0.65040906230333517</v>
      </c>
      <c r="H18" s="31" t="s">
        <v>40</v>
      </c>
      <c r="I18" s="76">
        <v>0.50949999999999995</v>
      </c>
      <c r="J18" s="76">
        <v>0.51470000000000005</v>
      </c>
      <c r="T18" s="40"/>
      <c r="X18" s="40"/>
    </row>
    <row r="19" spans="1:50" ht="14.4" thickBot="1">
      <c r="A19" s="33">
        <v>2023</v>
      </c>
      <c r="B19" s="87">
        <v>0.6</v>
      </c>
      <c r="C19" s="88">
        <v>0.46</v>
      </c>
      <c r="D19" s="89">
        <f>(C19-C18)/C18</f>
        <v>-0.12647170527914914</v>
      </c>
      <c r="E19" s="90">
        <v>0.6</v>
      </c>
      <c r="F19" s="88">
        <v>0.44929999999999998</v>
      </c>
      <c r="G19" s="89">
        <f>(F19-F18)/F18</f>
        <v>-0.14337464251668255</v>
      </c>
      <c r="H19" s="31" t="s">
        <v>40</v>
      </c>
      <c r="I19" s="116">
        <v>0.4698</v>
      </c>
      <c r="J19" s="116">
        <v>0.45379999999999998</v>
      </c>
      <c r="T19" s="40"/>
      <c r="X19" s="40"/>
    </row>
    <row r="20" spans="1:50" ht="14.4" thickBot="1">
      <c r="A20" s="68">
        <v>2024</v>
      </c>
      <c r="B20" s="78">
        <v>0.6</v>
      </c>
      <c r="C20" s="79">
        <v>0.46989999999999998</v>
      </c>
      <c r="D20" s="80">
        <f>(C20-C19)/C19</f>
        <v>2.1521739130434703E-2</v>
      </c>
      <c r="E20" s="81">
        <v>0.6</v>
      </c>
      <c r="F20" s="79">
        <v>0.45900000000000002</v>
      </c>
      <c r="G20" s="80">
        <f>(F20-F19)/F19</f>
        <v>2.1589138660138087E-2</v>
      </c>
      <c r="H20" s="32" t="s">
        <v>40</v>
      </c>
      <c r="I20" s="93">
        <v>0.45800000000000002</v>
      </c>
      <c r="J20" s="93">
        <v>0.42049999999999998</v>
      </c>
      <c r="T20" s="38"/>
      <c r="U20" s="39"/>
      <c r="X20" s="38"/>
      <c r="Y20" s="39"/>
    </row>
    <row r="21" spans="1:50">
      <c r="T21" s="38"/>
      <c r="U21" s="39"/>
      <c r="X21" s="38"/>
      <c r="Y21" s="39"/>
    </row>
    <row r="22" spans="1:50">
      <c r="T22" s="38"/>
      <c r="U22" s="39"/>
      <c r="X22" s="38"/>
      <c r="Y22" s="39"/>
    </row>
    <row r="23" spans="1:50">
      <c r="T23" s="38"/>
      <c r="U23" s="39"/>
      <c r="X23" s="38"/>
      <c r="Y23" s="39"/>
    </row>
    <row r="24" spans="1:50">
      <c r="T24" s="38"/>
      <c r="U24" s="39"/>
      <c r="X24" s="38"/>
      <c r="Y24" s="39"/>
    </row>
    <row r="25" spans="1:50">
      <c r="T25" s="38"/>
      <c r="U25" s="39"/>
      <c r="X25" s="38"/>
      <c r="Y25" s="39"/>
    </row>
    <row r="26" spans="1:50">
      <c r="T26" s="38"/>
      <c r="U26" s="39"/>
      <c r="X26" s="38"/>
      <c r="Y26" s="39"/>
    </row>
    <row r="27" spans="1:50">
      <c r="L27" s="39"/>
      <c r="M27" s="39"/>
    </row>
    <row r="29" spans="1:50">
      <c r="W29" s="40"/>
    </row>
    <row r="30" spans="1:50">
      <c r="W30" s="40"/>
    </row>
    <row r="31" spans="1:50">
      <c r="W31" s="40"/>
    </row>
    <row r="32" spans="1:50">
      <c r="W32" s="40"/>
    </row>
    <row r="33" spans="23:23">
      <c r="W33" s="40"/>
    </row>
    <row r="34" spans="23:23">
      <c r="W34" s="40"/>
    </row>
    <row r="51" spans="1:40" ht="12" customHeight="1"/>
    <row r="52" spans="1:40" ht="19.05" customHeight="1">
      <c r="A52" s="105" t="s">
        <v>24</v>
      </c>
      <c r="B52" s="105"/>
      <c r="C52" s="105"/>
      <c r="D52" s="105"/>
      <c r="E52" s="105"/>
      <c r="F52" s="105"/>
      <c r="G52" s="105"/>
      <c r="H52" s="104"/>
      <c r="I52" s="104"/>
    </row>
    <row r="53" spans="1:40" ht="12.6" thickBot="1"/>
    <row r="54" spans="1:40" s="6" customFormat="1" ht="14.1" customHeight="1" thickBot="1">
      <c r="B54" s="99">
        <v>2019</v>
      </c>
      <c r="C54" s="100"/>
      <c r="D54" s="99">
        <v>2020</v>
      </c>
      <c r="E54" s="100"/>
      <c r="F54" s="99">
        <v>2021</v>
      </c>
      <c r="G54" s="100"/>
      <c r="H54" s="99">
        <v>2022</v>
      </c>
      <c r="I54" s="100"/>
      <c r="J54" s="99">
        <v>2023</v>
      </c>
      <c r="K54" s="100"/>
      <c r="L54" s="99">
        <v>2024</v>
      </c>
      <c r="M54" s="100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</row>
    <row r="55" spans="1:40" s="6" customFormat="1" ht="13.8" thickBot="1">
      <c r="A55" s="64" t="s">
        <v>7</v>
      </c>
      <c r="B55" s="42" t="s">
        <v>8</v>
      </c>
      <c r="C55" s="22" t="s">
        <v>9</v>
      </c>
      <c r="D55" s="42" t="s">
        <v>8</v>
      </c>
      <c r="E55" s="22" t="s">
        <v>9</v>
      </c>
      <c r="F55" s="42" t="s">
        <v>8</v>
      </c>
      <c r="G55" s="22" t="s">
        <v>9</v>
      </c>
      <c r="H55" s="42" t="s">
        <v>8</v>
      </c>
      <c r="I55" s="22" t="s">
        <v>9</v>
      </c>
      <c r="J55" s="42" t="s">
        <v>8</v>
      </c>
      <c r="K55" s="22" t="s">
        <v>9</v>
      </c>
      <c r="L55" s="42" t="s">
        <v>8</v>
      </c>
      <c r="M55" s="22" t="s">
        <v>9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</row>
    <row r="56" spans="1:40" s="6" customFormat="1" ht="13.2">
      <c r="A56" s="46" t="s">
        <v>0</v>
      </c>
      <c r="B56" s="43">
        <v>983.3</v>
      </c>
      <c r="C56" s="44">
        <v>0.72891030392883616</v>
      </c>
      <c r="D56" s="43">
        <v>980.00000000000023</v>
      </c>
      <c r="E56" s="44">
        <v>0.75500770416024654</v>
      </c>
      <c r="F56" s="43">
        <v>458.02000000000004</v>
      </c>
      <c r="G56" s="44">
        <v>0.33814691768180144</v>
      </c>
      <c r="H56" s="43">
        <v>626.67999999999995</v>
      </c>
      <c r="I56" s="44">
        <v>0.5266218487394958</v>
      </c>
      <c r="J56" s="43">
        <v>607.6400000000001</v>
      </c>
      <c r="K56" s="44">
        <v>0.45998485995457994</v>
      </c>
      <c r="L56" s="43">
        <v>531.02</v>
      </c>
      <c r="M56" s="44">
        <v>0.46992920353982298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</row>
    <row r="57" spans="1:40" s="6" customFormat="1" ht="13.2">
      <c r="A57" s="46" t="s">
        <v>21</v>
      </c>
      <c r="B57" s="47">
        <v>59.7</v>
      </c>
      <c r="C57" s="48">
        <v>4.4255003706449227E-2</v>
      </c>
      <c r="D57" s="47">
        <v>80.000000000000014</v>
      </c>
      <c r="E57" s="48">
        <v>6.1633281972265024E-2</v>
      </c>
      <c r="F57" s="47">
        <v>22.979999999999997</v>
      </c>
      <c r="G57" s="48">
        <v>1.6965669988925802E-2</v>
      </c>
      <c r="H57" s="47">
        <v>53.32</v>
      </c>
      <c r="I57" s="48">
        <v>4.480672268907563E-2</v>
      </c>
      <c r="J57" s="47">
        <v>46.36</v>
      </c>
      <c r="K57" s="48">
        <v>3.5094625283875851E-2</v>
      </c>
      <c r="L57" s="47">
        <v>68.97999999999999</v>
      </c>
      <c r="M57" s="48">
        <v>6.1044247787610612E-2</v>
      </c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</row>
    <row r="58" spans="1:40" s="6" customFormat="1" ht="13.2">
      <c r="A58" s="46" t="s">
        <v>3</v>
      </c>
      <c r="B58" s="47">
        <v>11</v>
      </c>
      <c r="C58" s="48">
        <v>8.1541882876204601E-3</v>
      </c>
      <c r="D58" s="47">
        <v>3</v>
      </c>
      <c r="E58" s="48">
        <v>2.3112480739599381E-3</v>
      </c>
      <c r="F58" s="47">
        <v>2</v>
      </c>
      <c r="G58" s="48">
        <v>1.4765596160944998E-3</v>
      </c>
      <c r="H58" s="47">
        <v>4</v>
      </c>
      <c r="I58" s="48">
        <v>3.3613445378151263E-3</v>
      </c>
      <c r="J58" s="47">
        <v>0</v>
      </c>
      <c r="K58" s="48">
        <v>0</v>
      </c>
      <c r="L58" s="47">
        <v>2</v>
      </c>
      <c r="M58" s="48">
        <v>1.7699115044247787E-3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</row>
    <row r="59" spans="1:40" s="6" customFormat="1" ht="13.2">
      <c r="A59" s="46" t="s">
        <v>1</v>
      </c>
      <c r="B59" s="47">
        <v>129</v>
      </c>
      <c r="C59" s="48">
        <v>9.5626389918458121E-2</v>
      </c>
      <c r="D59" s="47">
        <v>115</v>
      </c>
      <c r="E59" s="48">
        <v>8.859784283513096E-2</v>
      </c>
      <c r="F59" s="47">
        <v>27</v>
      </c>
      <c r="G59" s="48">
        <v>1.9933554817275746E-2</v>
      </c>
      <c r="H59" s="47">
        <v>45</v>
      </c>
      <c r="I59" s="48">
        <v>3.7815126050420166E-2</v>
      </c>
      <c r="J59" s="47">
        <v>41</v>
      </c>
      <c r="K59" s="48">
        <v>3.1037093111279335E-2</v>
      </c>
      <c r="L59" s="47">
        <v>48</v>
      </c>
      <c r="M59" s="48">
        <v>4.247787610619469E-2</v>
      </c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</row>
    <row r="60" spans="1:40" s="6" customFormat="1" ht="13.2">
      <c r="A60" s="46" t="s">
        <v>2</v>
      </c>
      <c r="B60" s="47">
        <v>131</v>
      </c>
      <c r="C60" s="48">
        <v>9.7108969607116388E-2</v>
      </c>
      <c r="D60" s="47">
        <v>92</v>
      </c>
      <c r="E60" s="48">
        <v>7.0878274268104766E-2</v>
      </c>
      <c r="F60" s="47">
        <v>32</v>
      </c>
      <c r="G60" s="48">
        <v>2.3624953857511996E-2</v>
      </c>
      <c r="H60" s="47">
        <v>51</v>
      </c>
      <c r="I60" s="48">
        <v>4.2857142857142858E-2</v>
      </c>
      <c r="J60" s="47">
        <v>34</v>
      </c>
      <c r="K60" s="48">
        <v>2.5738077214231644E-2</v>
      </c>
      <c r="L60" s="47">
        <v>39</v>
      </c>
      <c r="M60" s="48">
        <v>3.4513274336283185E-2</v>
      </c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</row>
    <row r="61" spans="1:40" s="6" customFormat="1" ht="12.75" customHeight="1">
      <c r="A61" s="49" t="s">
        <v>16</v>
      </c>
      <c r="B61" s="47">
        <v>14</v>
      </c>
      <c r="C61" s="48">
        <v>1.0378057820607857E-2</v>
      </c>
      <c r="D61" s="47">
        <v>12</v>
      </c>
      <c r="E61" s="48">
        <v>9.2449922958397525E-3</v>
      </c>
      <c r="F61" s="47">
        <v>14.5</v>
      </c>
      <c r="G61" s="48">
        <v>1.0705057216685123E-2</v>
      </c>
      <c r="H61" s="47">
        <v>28</v>
      </c>
      <c r="I61" s="48">
        <v>2.3529411764705882E-2</v>
      </c>
      <c r="J61" s="47">
        <v>23</v>
      </c>
      <c r="K61" s="48">
        <v>1.7411052233156699E-2</v>
      </c>
      <c r="L61" s="47">
        <v>11</v>
      </c>
      <c r="M61" s="48">
        <v>9.7345132743362831E-3</v>
      </c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</row>
    <row r="62" spans="1:40" s="6" customFormat="1" ht="13.2">
      <c r="A62" s="46" t="s">
        <v>30</v>
      </c>
      <c r="B62" s="47">
        <v>0</v>
      </c>
      <c r="C62" s="48">
        <v>0</v>
      </c>
      <c r="D62" s="47">
        <v>0</v>
      </c>
      <c r="E62" s="48">
        <v>0</v>
      </c>
      <c r="F62" s="47">
        <v>0</v>
      </c>
      <c r="G62" s="48">
        <v>0</v>
      </c>
      <c r="H62" s="47">
        <v>1</v>
      </c>
      <c r="I62" s="48">
        <v>8.4033613445378156E-4</v>
      </c>
      <c r="J62" s="47">
        <v>5</v>
      </c>
      <c r="K62" s="48">
        <v>3.7850113550340651E-3</v>
      </c>
      <c r="L62" s="47">
        <v>0</v>
      </c>
      <c r="M62" s="48">
        <v>0</v>
      </c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</row>
    <row r="63" spans="1:40" s="6" customFormat="1" ht="13.2">
      <c r="A63" s="46" t="s">
        <v>29</v>
      </c>
      <c r="B63" s="47">
        <v>11</v>
      </c>
      <c r="C63" s="48">
        <v>8.1541882876204601E-3</v>
      </c>
      <c r="D63" s="47">
        <v>7</v>
      </c>
      <c r="E63" s="48">
        <v>5.392912172573189E-3</v>
      </c>
      <c r="F63" s="47">
        <v>792</v>
      </c>
      <c r="G63" s="48">
        <v>0.58471760797342198</v>
      </c>
      <c r="H63" s="47">
        <v>375</v>
      </c>
      <c r="I63" s="48">
        <v>0.31512605042016806</v>
      </c>
      <c r="J63" s="47">
        <v>562</v>
      </c>
      <c r="K63" s="48">
        <v>0.42543527630582889</v>
      </c>
      <c r="L63" s="47">
        <v>430</v>
      </c>
      <c r="M63" s="48">
        <v>0.38053097345132741</v>
      </c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</row>
    <row r="64" spans="1:40" s="6" customFormat="1" ht="13.2">
      <c r="A64" s="46" t="s">
        <v>5</v>
      </c>
      <c r="B64" s="47">
        <v>0</v>
      </c>
      <c r="C64" s="48">
        <v>0</v>
      </c>
      <c r="D64" s="47">
        <v>0</v>
      </c>
      <c r="E64" s="48">
        <v>0</v>
      </c>
      <c r="F64" s="47">
        <v>0</v>
      </c>
      <c r="G64" s="48">
        <v>0</v>
      </c>
      <c r="H64" s="47">
        <v>0</v>
      </c>
      <c r="I64" s="48">
        <v>0</v>
      </c>
      <c r="J64" s="47">
        <v>0</v>
      </c>
      <c r="K64" s="48">
        <v>0</v>
      </c>
      <c r="L64" s="47">
        <v>0</v>
      </c>
      <c r="M64" s="48">
        <v>0</v>
      </c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</row>
    <row r="65" spans="1:50" s="6" customFormat="1" ht="13.2">
      <c r="A65" s="46" t="s">
        <v>4</v>
      </c>
      <c r="B65" s="47">
        <v>10</v>
      </c>
      <c r="C65" s="48">
        <v>7.4128984432913266E-3</v>
      </c>
      <c r="D65" s="47">
        <v>9</v>
      </c>
      <c r="E65" s="48">
        <v>6.9337442218798135E-3</v>
      </c>
      <c r="F65" s="47">
        <v>6</v>
      </c>
      <c r="G65" s="48">
        <v>4.4296788482834993E-3</v>
      </c>
      <c r="H65" s="47">
        <v>6</v>
      </c>
      <c r="I65" s="48">
        <v>5.0420168067226894E-3</v>
      </c>
      <c r="J65" s="47">
        <v>2</v>
      </c>
      <c r="K65" s="48">
        <v>1.514004542013626E-3</v>
      </c>
      <c r="L65" s="47">
        <v>0</v>
      </c>
      <c r="M65" s="48">
        <v>0</v>
      </c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</row>
    <row r="66" spans="1:50" s="6" customFormat="1" ht="13.8" thickBot="1">
      <c r="A66" s="46" t="s">
        <v>6</v>
      </c>
      <c r="B66" s="65">
        <v>1349</v>
      </c>
      <c r="C66" s="66">
        <v>0.99999999999999989</v>
      </c>
      <c r="D66" s="65">
        <v>1298.0000000000002</v>
      </c>
      <c r="E66" s="66">
        <v>1</v>
      </c>
      <c r="F66" s="65">
        <v>1354.5</v>
      </c>
      <c r="G66" s="66">
        <v>1.0000000000000002</v>
      </c>
      <c r="H66" s="65">
        <v>1190</v>
      </c>
      <c r="I66" s="66">
        <v>0.99999999999999989</v>
      </c>
      <c r="J66" s="65">
        <v>1321</v>
      </c>
      <c r="K66" s="66">
        <v>1</v>
      </c>
      <c r="L66" s="65">
        <v>1130</v>
      </c>
      <c r="M66" s="66">
        <v>1</v>
      </c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</row>
    <row r="67" spans="1:50" s="6" customFormat="1" ht="13.2">
      <c r="A67" s="50"/>
      <c r="B67" s="51"/>
      <c r="C67" s="52"/>
      <c r="D67" s="53"/>
      <c r="E67" s="45"/>
      <c r="F67" s="53"/>
      <c r="G67" s="45"/>
      <c r="H67" s="45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1:50" s="6" customFormat="1" ht="13.2">
      <c r="A68" s="50"/>
      <c r="B68" s="51"/>
      <c r="C68" s="52"/>
      <c r="D68" s="53"/>
      <c r="E68" s="45"/>
      <c r="F68" s="53"/>
      <c r="G68" s="45"/>
      <c r="H68" s="45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</row>
    <row r="69" spans="1:50" s="6" customFormat="1" ht="13.2">
      <c r="A69" s="50"/>
      <c r="B69" s="51"/>
      <c r="C69" s="52"/>
      <c r="D69" s="53"/>
      <c r="E69" s="45"/>
      <c r="F69" s="53"/>
      <c r="G69" s="45"/>
      <c r="H69" s="45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</row>
    <row r="70" spans="1:50" s="6" customFormat="1" ht="13.2">
      <c r="A70" s="50"/>
      <c r="B70" s="51"/>
      <c r="C70" s="52"/>
      <c r="D70" s="53"/>
      <c r="E70" s="45"/>
      <c r="F70" s="53"/>
      <c r="G70" s="45"/>
      <c r="H70" s="45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</row>
    <row r="71" spans="1:50" s="6" customFormat="1" ht="13.2">
      <c r="A71" s="50"/>
      <c r="B71" s="51"/>
      <c r="C71" s="52"/>
      <c r="D71" s="53"/>
      <c r="E71" s="45"/>
      <c r="F71" s="53"/>
      <c r="G71" s="45"/>
      <c r="H71" s="45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  <row r="72" spans="1:50" s="6" customFormat="1" ht="13.2">
      <c r="A72" s="50"/>
      <c r="B72" s="51"/>
      <c r="C72" s="52"/>
      <c r="D72" s="53"/>
      <c r="E72" s="45"/>
      <c r="F72" s="53"/>
      <c r="G72" s="45"/>
      <c r="H72" s="45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</row>
    <row r="86" spans="1:43" ht="41.1" customHeight="1">
      <c r="A86" s="54"/>
      <c r="B86" s="96" t="s">
        <v>31</v>
      </c>
      <c r="C86" s="96"/>
      <c r="D86" s="96"/>
      <c r="E86" s="96"/>
      <c r="F86" s="96"/>
      <c r="G86" s="54"/>
      <c r="H86" s="55"/>
      <c r="I86" s="55"/>
    </row>
    <row r="87" spans="1:43" ht="12.6" thickBot="1"/>
    <row r="88" spans="1:43" s="6" customFormat="1" ht="13.8" thickBot="1">
      <c r="D88" s="56">
        <v>2019</v>
      </c>
      <c r="E88" s="56">
        <v>2020</v>
      </c>
      <c r="F88" s="56">
        <v>2021</v>
      </c>
      <c r="G88" s="56">
        <v>2022</v>
      </c>
      <c r="H88" s="56">
        <v>2023</v>
      </c>
      <c r="I88" s="56">
        <v>2024</v>
      </c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</row>
    <row r="89" spans="1:43" s="6" customFormat="1" ht="13.2">
      <c r="B89" s="46" t="s">
        <v>21</v>
      </c>
      <c r="C89" s="57"/>
      <c r="D89" s="58">
        <v>35</v>
      </c>
      <c r="E89" s="58">
        <v>39</v>
      </c>
      <c r="F89" s="58">
        <v>36</v>
      </c>
      <c r="G89" s="58">
        <v>34</v>
      </c>
      <c r="H89" s="58">
        <v>30</v>
      </c>
      <c r="I89" s="58">
        <v>25</v>
      </c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</row>
    <row r="90" spans="1:43" s="6" customFormat="1" ht="13.2">
      <c r="B90" s="46" t="s">
        <v>3</v>
      </c>
      <c r="C90" s="59"/>
      <c r="D90" s="58">
        <v>10</v>
      </c>
      <c r="E90" s="58">
        <v>10</v>
      </c>
      <c r="F90" s="58">
        <v>11</v>
      </c>
      <c r="G90" s="58">
        <v>8</v>
      </c>
      <c r="H90" s="58">
        <v>13</v>
      </c>
      <c r="I90" s="58">
        <v>9</v>
      </c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</row>
    <row r="91" spans="1:43" s="6" customFormat="1" ht="13.2">
      <c r="B91" s="46" t="s">
        <v>44</v>
      </c>
      <c r="C91" s="59"/>
      <c r="D91" s="58">
        <v>61</v>
      </c>
      <c r="E91" s="58">
        <v>62</v>
      </c>
      <c r="F91" s="58">
        <v>46</v>
      </c>
      <c r="G91" s="58">
        <v>36</v>
      </c>
      <c r="H91" s="58">
        <v>50</v>
      </c>
      <c r="I91" s="58">
        <v>37</v>
      </c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</row>
    <row r="92" spans="1:43" s="6" customFormat="1" ht="13.2">
      <c r="B92" s="46" t="s">
        <v>2</v>
      </c>
      <c r="C92" s="59"/>
      <c r="D92" s="58">
        <v>36</v>
      </c>
      <c r="E92" s="58">
        <v>33</v>
      </c>
      <c r="F92" s="58">
        <v>18</v>
      </c>
      <c r="G92" s="58">
        <v>11</v>
      </c>
      <c r="H92" s="58">
        <v>16</v>
      </c>
      <c r="I92" s="58">
        <v>16</v>
      </c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</row>
    <row r="93" spans="1:43" s="6" customFormat="1" ht="12.75" customHeight="1">
      <c r="B93" s="49" t="s">
        <v>16</v>
      </c>
      <c r="C93" s="59"/>
      <c r="D93" s="58">
        <v>135</v>
      </c>
      <c r="E93" s="58">
        <v>138</v>
      </c>
      <c r="F93" s="58">
        <v>100</v>
      </c>
      <c r="G93" s="58">
        <v>85</v>
      </c>
      <c r="H93" s="58">
        <v>76</v>
      </c>
      <c r="I93" s="58">
        <v>84</v>
      </c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</row>
    <row r="94" spans="1:43" s="6" customFormat="1" ht="15" customHeight="1">
      <c r="B94" s="46" t="s">
        <v>29</v>
      </c>
      <c r="C94" s="59"/>
      <c r="D94" s="58">
        <v>160</v>
      </c>
      <c r="E94" s="58">
        <v>161</v>
      </c>
      <c r="F94" s="58">
        <v>196</v>
      </c>
      <c r="G94" s="58">
        <v>182</v>
      </c>
      <c r="H94" s="58">
        <v>196</v>
      </c>
      <c r="I94" s="58">
        <v>166</v>
      </c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</row>
    <row r="95" spans="1:43" s="6" customFormat="1" ht="15" customHeight="1">
      <c r="B95" s="46" t="s">
        <v>5</v>
      </c>
      <c r="C95" s="59"/>
      <c r="D95" s="58">
        <v>11</v>
      </c>
      <c r="E95" s="58">
        <v>15</v>
      </c>
      <c r="F95" s="58">
        <v>7</v>
      </c>
      <c r="G95" s="58">
        <v>7</v>
      </c>
      <c r="H95" s="58">
        <v>6</v>
      </c>
      <c r="I95" s="58">
        <v>5</v>
      </c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</row>
    <row r="96" spans="1:43" s="6" customFormat="1" ht="13.8" thickBot="1">
      <c r="B96" s="46" t="s">
        <v>4</v>
      </c>
      <c r="C96" s="60"/>
      <c r="D96" s="61">
        <v>2</v>
      </c>
      <c r="E96" s="61">
        <v>2</v>
      </c>
      <c r="F96" s="61">
        <v>3</v>
      </c>
      <c r="G96" s="61">
        <v>3</v>
      </c>
      <c r="H96" s="61">
        <v>3</v>
      </c>
      <c r="I96" s="61">
        <v>5</v>
      </c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</row>
    <row r="99" spans="2:63" ht="18.75" customHeight="1">
      <c r="B99" s="96" t="s">
        <v>32</v>
      </c>
      <c r="C99" s="96"/>
      <c r="D99" s="96"/>
      <c r="E99" s="96"/>
      <c r="F99" s="96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2:63"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2:63" ht="13.2">
      <c r="C101" s="92">
        <v>16.940000000000001</v>
      </c>
      <c r="D101" s="50" t="s">
        <v>33</v>
      </c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2:63" ht="13.2">
      <c r="C102" s="63">
        <v>34.46</v>
      </c>
      <c r="D102" s="50" t="s">
        <v>34</v>
      </c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mergeCells count="16">
    <mergeCell ref="L54:M54"/>
    <mergeCell ref="A2:I2"/>
    <mergeCell ref="A3:I3"/>
    <mergeCell ref="A10:I10"/>
    <mergeCell ref="A52:I52"/>
    <mergeCell ref="B12:D12"/>
    <mergeCell ref="E12:G12"/>
    <mergeCell ref="A11:G11"/>
    <mergeCell ref="B99:F99"/>
    <mergeCell ref="B86:F86"/>
    <mergeCell ref="I12:J12"/>
    <mergeCell ref="B54:C54"/>
    <mergeCell ref="D54:E54"/>
    <mergeCell ref="F54:G54"/>
    <mergeCell ref="H54:I54"/>
    <mergeCell ref="J54:K54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50" max="8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2"/>
  <sheetViews>
    <sheetView workbookViewId="0">
      <selection activeCell="I100" sqref="I100"/>
    </sheetView>
  </sheetViews>
  <sheetFormatPr defaultRowHeight="11.4"/>
  <cols>
    <col min="1" max="1" width="13.5" customWidth="1"/>
    <col min="2" max="12" width="11.375" customWidth="1"/>
  </cols>
  <sheetData>
    <row r="2" spans="1:11" ht="22.8">
      <c r="A2" s="101" t="s">
        <v>38</v>
      </c>
      <c r="B2" s="101"/>
      <c r="C2" s="101"/>
      <c r="D2" s="101"/>
      <c r="E2" s="101"/>
      <c r="F2" s="101"/>
      <c r="G2" s="101"/>
      <c r="H2" s="98"/>
      <c r="I2" s="98"/>
    </row>
    <row r="3" spans="1:11" ht="15.6">
      <c r="A3" s="102" t="s">
        <v>20</v>
      </c>
      <c r="B3" s="102"/>
      <c r="C3" s="102"/>
      <c r="D3" s="102"/>
      <c r="E3" s="102"/>
      <c r="F3" s="102"/>
      <c r="G3" s="102"/>
      <c r="H3" s="98"/>
      <c r="I3" s="98"/>
    </row>
    <row r="4" spans="1:11" ht="12" thickBot="1"/>
    <row r="5" spans="1:11" ht="14.4" thickBot="1">
      <c r="A5" s="7" t="s">
        <v>14</v>
      </c>
      <c r="B5" s="8">
        <v>2018</v>
      </c>
      <c r="C5" s="8">
        <v>2019</v>
      </c>
      <c r="D5" s="8">
        <v>2020</v>
      </c>
      <c r="E5" s="8">
        <v>2021</v>
      </c>
      <c r="F5" s="8">
        <v>2022</v>
      </c>
      <c r="G5" s="8">
        <v>2023</v>
      </c>
      <c r="H5" s="7">
        <v>2024</v>
      </c>
    </row>
    <row r="6" spans="1:11" ht="13.8">
      <c r="A6" s="9" t="s">
        <v>15</v>
      </c>
      <c r="B6" s="10">
        <v>1</v>
      </c>
      <c r="C6" s="10">
        <v>0.78349999999999997</v>
      </c>
      <c r="D6" s="10">
        <v>0.6421</v>
      </c>
      <c r="E6" s="10">
        <v>0.72489999999999999</v>
      </c>
      <c r="F6" s="10">
        <v>0.75339999999999996</v>
      </c>
      <c r="G6" s="10">
        <v>0.76</v>
      </c>
      <c r="H6" s="11">
        <v>0.64</v>
      </c>
    </row>
    <row r="8" spans="1:11" ht="17.399999999999999">
      <c r="A8" s="103" t="s">
        <v>27</v>
      </c>
      <c r="B8" s="103"/>
      <c r="C8" s="103"/>
      <c r="D8" s="103"/>
      <c r="E8" s="103"/>
      <c r="F8" s="103"/>
      <c r="G8" s="103"/>
      <c r="H8" s="104"/>
      <c r="I8" s="104"/>
    </row>
    <row r="9" spans="1:11" ht="18" thickBot="1">
      <c r="A9" s="111"/>
      <c r="B9" s="111"/>
      <c r="C9" s="111"/>
      <c r="D9" s="111"/>
      <c r="E9" s="111"/>
      <c r="F9" s="111"/>
      <c r="G9" s="111"/>
      <c r="H9" s="17"/>
      <c r="I9" s="3"/>
      <c r="J9" s="84"/>
    </row>
    <row r="10" spans="1:11" ht="14.4" thickBot="1">
      <c r="A10" s="1"/>
      <c r="B10" s="106" t="s">
        <v>10</v>
      </c>
      <c r="C10" s="107"/>
      <c r="D10" s="108"/>
      <c r="E10" s="106" t="s">
        <v>13</v>
      </c>
      <c r="F10" s="109"/>
      <c r="G10" s="110"/>
      <c r="H10" s="18" t="s">
        <v>22</v>
      </c>
      <c r="I10" s="97" t="s">
        <v>25</v>
      </c>
      <c r="J10" s="98"/>
      <c r="K10" s="75"/>
    </row>
    <row r="11" spans="1:11" ht="14.4" thickBot="1">
      <c r="A11" s="19"/>
      <c r="B11" s="20" t="s">
        <v>11</v>
      </c>
      <c r="C11" s="21" t="s">
        <v>12</v>
      </c>
      <c r="D11" s="22" t="s">
        <v>19</v>
      </c>
      <c r="E11" s="23" t="s">
        <v>11</v>
      </c>
      <c r="F11" s="21" t="s">
        <v>12</v>
      </c>
      <c r="G11" s="22" t="s">
        <v>19</v>
      </c>
      <c r="H11" s="24" t="s">
        <v>23</v>
      </c>
      <c r="I11" s="1" t="s">
        <v>17</v>
      </c>
      <c r="J11" s="1" t="s">
        <v>18</v>
      </c>
    </row>
    <row r="12" spans="1:11" ht="13.8">
      <c r="A12" s="26">
        <v>2018</v>
      </c>
      <c r="B12" s="27">
        <v>0.6</v>
      </c>
      <c r="C12" s="28">
        <v>0.73070000000000002</v>
      </c>
      <c r="D12" s="29" t="s">
        <v>36</v>
      </c>
      <c r="E12" s="30">
        <v>0.6</v>
      </c>
      <c r="F12" s="28">
        <v>0.69979999999999998</v>
      </c>
      <c r="G12" s="29" t="s">
        <v>36</v>
      </c>
      <c r="H12" s="31" t="s">
        <v>26</v>
      </c>
      <c r="I12" s="76">
        <v>0.75929999999999997</v>
      </c>
      <c r="J12" s="85">
        <v>0.71889999999999998</v>
      </c>
    </row>
    <row r="13" spans="1:11" s="86" customFormat="1" ht="14.4" thickBot="1">
      <c r="A13" s="33">
        <v>2019</v>
      </c>
      <c r="B13" s="34">
        <v>0.6</v>
      </c>
      <c r="C13" s="35">
        <v>0.75990000000000002</v>
      </c>
      <c r="D13" s="36">
        <f>(C13-C12)/C12</f>
        <v>3.9961680580265502E-2</v>
      </c>
      <c r="E13" s="37">
        <v>0.6</v>
      </c>
      <c r="F13" s="35">
        <v>0.72660000000000002</v>
      </c>
      <c r="G13" s="36">
        <f>(F13-F12)/F12</f>
        <v>3.8296656187482202E-2</v>
      </c>
      <c r="H13" s="31" t="s">
        <v>26</v>
      </c>
      <c r="I13" s="76">
        <v>0.73650000000000004</v>
      </c>
      <c r="J13" s="76">
        <v>0.69230000000000003</v>
      </c>
    </row>
    <row r="14" spans="1:11" s="86" customFormat="1" ht="14.4" thickBot="1">
      <c r="A14" s="33">
        <v>2020</v>
      </c>
      <c r="B14" s="34">
        <v>0.6</v>
      </c>
      <c r="C14" s="35">
        <v>0.7429</v>
      </c>
      <c r="D14" s="36">
        <f>(C14-C13)/C13</f>
        <v>-2.2371364653243866E-2</v>
      </c>
      <c r="E14" s="37">
        <v>0.6</v>
      </c>
      <c r="F14" s="35">
        <v>0.70899999999999996</v>
      </c>
      <c r="G14" s="36">
        <f>(F14-F13)/F13</f>
        <v>-2.4222405725295982E-2</v>
      </c>
      <c r="H14" s="31" t="s">
        <v>26</v>
      </c>
      <c r="I14" s="76">
        <v>0.73740000000000006</v>
      </c>
      <c r="J14" s="76">
        <v>0.70799999999999996</v>
      </c>
    </row>
    <row r="15" spans="1:11" s="86" customFormat="1" ht="14.4" thickBot="1">
      <c r="A15" s="33">
        <v>2021</v>
      </c>
      <c r="B15" s="34">
        <v>0.6</v>
      </c>
      <c r="C15" s="35">
        <v>0.50770000000000004</v>
      </c>
      <c r="D15" s="36">
        <f>(C15-C14)/C14</f>
        <v>-0.31659711939695784</v>
      </c>
      <c r="E15" s="37">
        <v>0.6</v>
      </c>
      <c r="F15" s="35">
        <v>0.51100000000000001</v>
      </c>
      <c r="G15" s="36">
        <f>(F15-F14)/F14</f>
        <v>-0.27926657263751758</v>
      </c>
      <c r="H15" s="31" t="s">
        <v>40</v>
      </c>
      <c r="I15" s="76">
        <v>0.48730000000000001</v>
      </c>
      <c r="J15" s="76">
        <v>0.4672</v>
      </c>
    </row>
    <row r="16" spans="1:11" s="84" customFormat="1" ht="14.4" thickBot="1">
      <c r="A16" s="33">
        <v>2022</v>
      </c>
      <c r="B16" s="34">
        <v>0.6</v>
      </c>
      <c r="C16" s="35">
        <v>0.63019999999999998</v>
      </c>
      <c r="D16" s="36">
        <f>(C16-C15)/C15</f>
        <v>0.24128422296631855</v>
      </c>
      <c r="E16" s="37">
        <v>0.6</v>
      </c>
      <c r="F16" s="35">
        <v>0.5998</v>
      </c>
      <c r="G16" s="36">
        <f>(F16-F15)/F15</f>
        <v>0.17377690802348333</v>
      </c>
      <c r="H16" s="31" t="s">
        <v>40</v>
      </c>
      <c r="I16" s="76">
        <v>0.50949999999999995</v>
      </c>
      <c r="J16" s="76">
        <v>0.51470000000000005</v>
      </c>
    </row>
    <row r="17" spans="1:10" s="84" customFormat="1" ht="14.4" thickBot="1">
      <c r="A17" s="33">
        <v>2023</v>
      </c>
      <c r="B17" s="34">
        <v>0.6</v>
      </c>
      <c r="C17" s="35">
        <v>0.62019999999999997</v>
      </c>
      <c r="D17" s="36">
        <f>(C17-C16)/C16</f>
        <v>-1.5867978419549365E-2</v>
      </c>
      <c r="E17" s="37">
        <v>0.6</v>
      </c>
      <c r="F17" s="35">
        <v>0.60470000000000002</v>
      </c>
      <c r="G17" s="36">
        <f>(F17-F16)/F16</f>
        <v>8.1693897965988919E-3</v>
      </c>
      <c r="H17" s="31" t="s">
        <v>26</v>
      </c>
      <c r="I17" s="116">
        <v>0.4698</v>
      </c>
      <c r="J17" s="116">
        <v>0.45379999999999998</v>
      </c>
    </row>
    <row r="18" spans="1:10" ht="14.4" thickBot="1">
      <c r="A18" s="68">
        <v>2024</v>
      </c>
      <c r="B18" s="69">
        <v>0.6</v>
      </c>
      <c r="C18" s="72">
        <v>0.59740000000000004</v>
      </c>
      <c r="D18" s="70">
        <f>(C18-C17)/C17</f>
        <v>-3.6762334730731913E-2</v>
      </c>
      <c r="E18" s="71">
        <v>0.6</v>
      </c>
      <c r="F18" s="72">
        <v>0.5847</v>
      </c>
      <c r="G18" s="70">
        <f>(F18-F17)/F17</f>
        <v>-3.3074251695055429E-2</v>
      </c>
      <c r="H18" s="32" t="s">
        <v>26</v>
      </c>
      <c r="I18" s="93">
        <v>0.45800000000000002</v>
      </c>
      <c r="J18" s="93">
        <v>0.42049999999999998</v>
      </c>
    </row>
    <row r="52" spans="1:13" ht="17.399999999999999">
      <c r="A52" s="105" t="s">
        <v>24</v>
      </c>
      <c r="B52" s="105"/>
      <c r="C52" s="105"/>
      <c r="D52" s="105"/>
      <c r="E52" s="105"/>
      <c r="F52" s="105"/>
      <c r="G52" s="105"/>
      <c r="H52" s="104"/>
      <c r="I52" s="104"/>
    </row>
    <row r="53" spans="1:13" ht="12.6" thickBot="1">
      <c r="A53" s="3"/>
      <c r="B53" s="3"/>
      <c r="C53" s="3"/>
      <c r="D53" s="3"/>
      <c r="E53" s="3"/>
      <c r="F53" s="3"/>
      <c r="G53" s="3"/>
      <c r="H53" s="3"/>
      <c r="I53" s="3"/>
    </row>
    <row r="54" spans="1:13" ht="13.8" thickBot="1">
      <c r="A54" s="6"/>
      <c r="B54" s="99">
        <v>2019</v>
      </c>
      <c r="C54" s="100"/>
      <c r="D54" s="99">
        <v>2020</v>
      </c>
      <c r="E54" s="100"/>
      <c r="F54" s="99">
        <v>2021</v>
      </c>
      <c r="G54" s="100"/>
      <c r="H54" s="99">
        <v>2022</v>
      </c>
      <c r="I54" s="100"/>
      <c r="J54" s="99">
        <v>2023</v>
      </c>
      <c r="K54" s="100"/>
      <c r="L54" s="99">
        <v>2024</v>
      </c>
      <c r="M54" s="100"/>
    </row>
    <row r="55" spans="1:13" ht="13.8" thickBot="1">
      <c r="A55" s="64" t="s">
        <v>7</v>
      </c>
      <c r="B55" s="42" t="s">
        <v>8</v>
      </c>
      <c r="C55" s="22" t="s">
        <v>9</v>
      </c>
      <c r="D55" s="42" t="s">
        <v>8</v>
      </c>
      <c r="E55" s="22" t="s">
        <v>9</v>
      </c>
      <c r="F55" s="42" t="s">
        <v>8</v>
      </c>
      <c r="G55" s="22" t="s">
        <v>9</v>
      </c>
      <c r="H55" s="42" t="s">
        <v>8</v>
      </c>
      <c r="I55" s="22" t="s">
        <v>9</v>
      </c>
      <c r="J55" s="42" t="s">
        <v>8</v>
      </c>
      <c r="K55" s="22" t="s">
        <v>9</v>
      </c>
      <c r="L55" s="42" t="s">
        <v>8</v>
      </c>
      <c r="M55" s="22" t="s">
        <v>9</v>
      </c>
    </row>
    <row r="56" spans="1:13" ht="13.2">
      <c r="A56" s="46" t="s">
        <v>0</v>
      </c>
      <c r="B56" s="73">
        <v>887.22</v>
      </c>
      <c r="C56" s="44">
        <f>B56/B66</f>
        <v>0.75993147751605994</v>
      </c>
      <c r="D56" s="73">
        <v>887.74</v>
      </c>
      <c r="E56" s="44">
        <f>D56/D66</f>
        <v>0.74287866108786615</v>
      </c>
      <c r="F56" s="73">
        <v>559.50000000000011</v>
      </c>
      <c r="G56" s="44">
        <f>F56/F66</f>
        <v>0.5077132486388386</v>
      </c>
      <c r="H56" s="73">
        <v>680.00000000000011</v>
      </c>
      <c r="I56" s="44">
        <f>H56/H66</f>
        <v>0.63021316033364239</v>
      </c>
      <c r="J56" s="73">
        <v>679.16000000000008</v>
      </c>
      <c r="K56" s="44">
        <v>0.62023744292237448</v>
      </c>
      <c r="L56" s="73">
        <v>552.88</v>
      </c>
      <c r="M56" s="44">
        <v>0.59738519719070771</v>
      </c>
    </row>
    <row r="57" spans="1:13" ht="13.2">
      <c r="A57" s="46" t="s">
        <v>21</v>
      </c>
      <c r="B57" s="74">
        <v>58.78</v>
      </c>
      <c r="C57" s="48">
        <f>B57/B66</f>
        <v>5.0346895074946468E-2</v>
      </c>
      <c r="D57" s="74">
        <v>67.260000000000005</v>
      </c>
      <c r="E57" s="48">
        <f>D57/D66</f>
        <v>5.6284518828451889E-2</v>
      </c>
      <c r="F57" s="74">
        <v>24.5</v>
      </c>
      <c r="G57" s="48">
        <f>F57/F66</f>
        <v>2.223230490018149E-2</v>
      </c>
      <c r="H57" s="74">
        <v>66</v>
      </c>
      <c r="I57" s="48">
        <f>H57/H66</f>
        <v>6.1167747914735865E-2</v>
      </c>
      <c r="J57" s="74">
        <v>66.84</v>
      </c>
      <c r="K57" s="48">
        <v>6.1041095890410964E-2</v>
      </c>
      <c r="L57" s="74">
        <v>33.119999999999997</v>
      </c>
      <c r="M57" s="48">
        <v>3.5786061588330628E-2</v>
      </c>
    </row>
    <row r="58" spans="1:13" ht="13.2">
      <c r="A58" s="46" t="s">
        <v>3</v>
      </c>
      <c r="B58" s="74">
        <v>1</v>
      </c>
      <c r="C58" s="48">
        <f>B58/B66</f>
        <v>8.5653104925053529E-4</v>
      </c>
      <c r="D58" s="74">
        <v>1</v>
      </c>
      <c r="E58" s="48">
        <f>D58/D66</f>
        <v>8.3682008368200832E-4</v>
      </c>
      <c r="F58" s="74">
        <v>0</v>
      </c>
      <c r="G58" s="48">
        <f>F58/F66</f>
        <v>0</v>
      </c>
      <c r="H58" s="74">
        <v>0</v>
      </c>
      <c r="I58" s="48">
        <f>H58/H66</f>
        <v>0</v>
      </c>
      <c r="J58" s="74">
        <v>3</v>
      </c>
      <c r="K58" s="48">
        <v>2.7397260273972603E-3</v>
      </c>
      <c r="L58" s="74">
        <v>0</v>
      </c>
      <c r="M58" s="48">
        <v>0</v>
      </c>
    </row>
    <row r="59" spans="1:13" ht="13.2">
      <c r="A59" s="46" t="s">
        <v>1</v>
      </c>
      <c r="B59" s="74">
        <v>42</v>
      </c>
      <c r="C59" s="48">
        <f>B59/B66</f>
        <v>3.5974304068522485E-2</v>
      </c>
      <c r="D59" s="74">
        <v>52</v>
      </c>
      <c r="E59" s="48">
        <f>D59/D66</f>
        <v>4.3514644351464432E-2</v>
      </c>
      <c r="F59" s="74">
        <v>14</v>
      </c>
      <c r="G59" s="48">
        <f>F59/F66</f>
        <v>1.2704174228675136E-2</v>
      </c>
      <c r="H59" s="74">
        <v>19</v>
      </c>
      <c r="I59" s="48">
        <f>H59/H66</f>
        <v>1.7608897126969416E-2</v>
      </c>
      <c r="J59" s="74">
        <v>14</v>
      </c>
      <c r="K59" s="48">
        <v>1.2785388127853882E-2</v>
      </c>
      <c r="L59" s="74">
        <v>26</v>
      </c>
      <c r="M59" s="48">
        <v>2.8092922744462453E-2</v>
      </c>
    </row>
    <row r="60" spans="1:13" ht="13.2">
      <c r="A60" s="46" t="s">
        <v>2</v>
      </c>
      <c r="B60" s="74">
        <v>117</v>
      </c>
      <c r="C60" s="48">
        <f>B60/B66</f>
        <v>0.10021413276231263</v>
      </c>
      <c r="D60" s="74">
        <v>107</v>
      </c>
      <c r="E60" s="48">
        <f>D60/D66</f>
        <v>8.9539748953974901E-2</v>
      </c>
      <c r="F60" s="74">
        <v>26</v>
      </c>
      <c r="G60" s="48">
        <f>F60/F66</f>
        <v>2.3593466424682397E-2</v>
      </c>
      <c r="H60" s="74">
        <v>51</v>
      </c>
      <c r="I60" s="48">
        <f>H60/H66</f>
        <v>4.7265987025023166E-2</v>
      </c>
      <c r="J60" s="74">
        <v>33</v>
      </c>
      <c r="K60" s="48">
        <v>3.0136986301369864E-2</v>
      </c>
      <c r="L60" s="74">
        <v>38</v>
      </c>
      <c r="M60" s="48">
        <v>4.1058887088060506E-2</v>
      </c>
    </row>
    <row r="61" spans="1:13" ht="13.2">
      <c r="A61" s="49" t="s">
        <v>16</v>
      </c>
      <c r="B61" s="74">
        <v>24.5</v>
      </c>
      <c r="C61" s="48">
        <f>B61/B66</f>
        <v>2.0985010706638114E-2</v>
      </c>
      <c r="D61" s="74">
        <v>32</v>
      </c>
      <c r="E61" s="48">
        <f>D61/D66</f>
        <v>2.6778242677824266E-2</v>
      </c>
      <c r="F61" s="74">
        <v>33</v>
      </c>
      <c r="G61" s="48">
        <f>F61/F66</f>
        <v>2.9945553539019964E-2</v>
      </c>
      <c r="H61" s="74">
        <v>28</v>
      </c>
      <c r="I61" s="48">
        <f>H61/H66</f>
        <v>2.5949953660797033E-2</v>
      </c>
      <c r="J61" s="74">
        <v>53</v>
      </c>
      <c r="K61" s="48">
        <v>4.8401826484018265E-2</v>
      </c>
      <c r="L61" s="74">
        <v>25.5</v>
      </c>
      <c r="M61" s="48">
        <v>2.7552674230145867E-2</v>
      </c>
    </row>
    <row r="62" spans="1:13" ht="13.2">
      <c r="A62" s="46" t="s">
        <v>30</v>
      </c>
      <c r="B62" s="74">
        <v>21</v>
      </c>
      <c r="C62" s="48">
        <f>B62/B66</f>
        <v>1.7987152034261242E-2</v>
      </c>
      <c r="D62" s="74">
        <v>28</v>
      </c>
      <c r="E62" s="48">
        <f>D62/D66</f>
        <v>2.3430962343096235E-2</v>
      </c>
      <c r="F62" s="74">
        <v>14</v>
      </c>
      <c r="G62" s="48">
        <f>F62/F66</f>
        <v>1.2704174228675136E-2</v>
      </c>
      <c r="H62" s="74">
        <v>10</v>
      </c>
      <c r="I62" s="48">
        <f>H62/H66</f>
        <v>9.2678405931417972E-3</v>
      </c>
      <c r="J62" s="74">
        <v>12</v>
      </c>
      <c r="K62" s="48">
        <v>1.0958904109589041E-2</v>
      </c>
      <c r="L62" s="74">
        <v>10</v>
      </c>
      <c r="M62" s="48">
        <v>1.0804970286331712E-2</v>
      </c>
    </row>
    <row r="63" spans="1:13" ht="13.2">
      <c r="A63" s="46" t="s">
        <v>29</v>
      </c>
      <c r="B63" s="74">
        <v>2</v>
      </c>
      <c r="C63" s="48">
        <f>B63/B66</f>
        <v>1.7130620985010706E-3</v>
      </c>
      <c r="D63" s="74">
        <v>8</v>
      </c>
      <c r="E63" s="48">
        <f>D63/D66</f>
        <v>6.6945606694560665E-3</v>
      </c>
      <c r="F63" s="74">
        <v>426</v>
      </c>
      <c r="G63" s="48">
        <f>F63/F66</f>
        <v>0.38656987295825773</v>
      </c>
      <c r="H63" s="74">
        <v>220</v>
      </c>
      <c r="I63" s="48">
        <f>H63/H66</f>
        <v>0.20389249304911955</v>
      </c>
      <c r="J63" s="74">
        <v>226</v>
      </c>
      <c r="K63" s="48">
        <v>0.20639269406392693</v>
      </c>
      <c r="L63" s="74">
        <v>233</v>
      </c>
      <c r="M63" s="48">
        <v>0.25175580767152889</v>
      </c>
    </row>
    <row r="64" spans="1:13" ht="13.2">
      <c r="A64" s="46" t="s">
        <v>5</v>
      </c>
      <c r="B64" s="74">
        <v>0</v>
      </c>
      <c r="C64" s="48">
        <f>B64/B66</f>
        <v>0</v>
      </c>
      <c r="D64" s="74">
        <v>0</v>
      </c>
      <c r="E64" s="48">
        <f>D64/D66</f>
        <v>0</v>
      </c>
      <c r="F64" s="74">
        <v>0</v>
      </c>
      <c r="G64" s="48">
        <f>F64/F66</f>
        <v>0</v>
      </c>
      <c r="H64" s="74">
        <v>0</v>
      </c>
      <c r="I64" s="48">
        <f>H64/H66</f>
        <v>0</v>
      </c>
      <c r="J64" s="74">
        <v>0</v>
      </c>
      <c r="K64" s="48">
        <v>0</v>
      </c>
      <c r="L64" s="74">
        <v>0</v>
      </c>
      <c r="M64" s="48">
        <v>0</v>
      </c>
    </row>
    <row r="65" spans="1:15" ht="13.2">
      <c r="A65" s="46" t="s">
        <v>4</v>
      </c>
      <c r="B65" s="74">
        <v>14</v>
      </c>
      <c r="C65" s="48">
        <f>B65/B66</f>
        <v>1.1991434689507495E-2</v>
      </c>
      <c r="D65" s="74">
        <v>12</v>
      </c>
      <c r="E65" s="48">
        <f>D65/D66</f>
        <v>1.00418410041841E-2</v>
      </c>
      <c r="F65" s="74">
        <v>5</v>
      </c>
      <c r="G65" s="48">
        <f>F65/F66</f>
        <v>4.5372050816696917E-3</v>
      </c>
      <c r="H65" s="74">
        <v>5</v>
      </c>
      <c r="I65" s="48">
        <f>H65/H66</f>
        <v>4.6339202965708986E-3</v>
      </c>
      <c r="J65" s="74">
        <v>8</v>
      </c>
      <c r="K65" s="48">
        <v>7.3059360730593605E-3</v>
      </c>
      <c r="L65" s="74">
        <v>7</v>
      </c>
      <c r="M65" s="48">
        <v>7.5634792004321992E-3</v>
      </c>
    </row>
    <row r="66" spans="1:15" ht="13.8" thickBot="1">
      <c r="A66" s="46" t="s">
        <v>6</v>
      </c>
      <c r="B66" s="65">
        <f t="shared" ref="B66:E66" si="0">SUM(B56:B65)</f>
        <v>1167.5</v>
      </c>
      <c r="C66" s="66">
        <f t="shared" si="0"/>
        <v>1.0000000000000002</v>
      </c>
      <c r="D66" s="65">
        <f t="shared" si="0"/>
        <v>1195</v>
      </c>
      <c r="E66" s="66">
        <f t="shared" si="0"/>
        <v>1</v>
      </c>
      <c r="F66" s="65">
        <f>SUM(F56:F65)</f>
        <v>1102</v>
      </c>
      <c r="G66" s="66">
        <f>SUM(G56:G65)</f>
        <v>1</v>
      </c>
      <c r="H66" s="65">
        <f>SUM(H56:H65)</f>
        <v>1079</v>
      </c>
      <c r="I66" s="66">
        <f>SUM(I56:I65)</f>
        <v>1</v>
      </c>
      <c r="J66" s="65">
        <v>1095</v>
      </c>
      <c r="K66" s="66">
        <v>1</v>
      </c>
      <c r="L66" s="65">
        <v>925.5</v>
      </c>
      <c r="M66" s="66">
        <v>1</v>
      </c>
    </row>
    <row r="69" spans="1:15">
      <c r="O69" t="s">
        <v>39</v>
      </c>
    </row>
    <row r="86" spans="1:10" ht="18.75" customHeight="1">
      <c r="A86" s="96" t="s">
        <v>31</v>
      </c>
      <c r="B86" s="96"/>
      <c r="C86" s="96"/>
      <c r="D86" s="96"/>
      <c r="E86" s="96"/>
      <c r="F86" s="96"/>
      <c r="G86" s="96"/>
      <c r="H86" s="96"/>
      <c r="I86" s="96"/>
      <c r="J86" s="96"/>
    </row>
    <row r="87" spans="1:10" ht="12.6" thickBot="1">
      <c r="A87" s="3"/>
      <c r="B87" s="3"/>
      <c r="C87" s="3"/>
      <c r="D87" s="3"/>
      <c r="E87" s="3"/>
      <c r="F87" s="3"/>
    </row>
    <row r="88" spans="1:10" ht="13.8" thickBot="1">
      <c r="A88" s="6"/>
      <c r="B88" s="6"/>
      <c r="C88" s="6"/>
      <c r="D88" s="56">
        <v>2019</v>
      </c>
      <c r="E88" s="56">
        <v>2020</v>
      </c>
      <c r="F88" s="56">
        <v>2021</v>
      </c>
      <c r="G88" s="56">
        <v>2022</v>
      </c>
      <c r="H88" s="56">
        <v>2023</v>
      </c>
      <c r="I88" s="56">
        <v>2024</v>
      </c>
    </row>
    <row r="89" spans="1:10" ht="13.2">
      <c r="A89" s="6"/>
      <c r="B89" s="46" t="s">
        <v>21</v>
      </c>
      <c r="C89" s="57"/>
      <c r="D89" s="58">
        <v>43</v>
      </c>
      <c r="E89" s="58">
        <v>41</v>
      </c>
      <c r="F89" s="58">
        <v>24</v>
      </c>
      <c r="G89" s="58">
        <v>28</v>
      </c>
      <c r="H89" s="58">
        <v>28</v>
      </c>
      <c r="I89" s="58">
        <v>14</v>
      </c>
    </row>
    <row r="90" spans="1:10" ht="13.2">
      <c r="A90" s="6"/>
      <c r="B90" s="46" t="s">
        <v>3</v>
      </c>
      <c r="C90" s="59"/>
      <c r="D90" s="58">
        <v>4</v>
      </c>
      <c r="E90" s="58">
        <v>9</v>
      </c>
      <c r="F90" s="58">
        <v>5</v>
      </c>
      <c r="G90" s="58">
        <v>5</v>
      </c>
      <c r="H90" s="58">
        <v>9</v>
      </c>
      <c r="I90" s="58">
        <v>7</v>
      </c>
    </row>
    <row r="91" spans="1:10" ht="13.2">
      <c r="A91" s="6"/>
      <c r="B91" s="46" t="s">
        <v>44</v>
      </c>
      <c r="C91" s="59"/>
      <c r="D91" s="58">
        <v>38</v>
      </c>
      <c r="E91" s="58">
        <v>31</v>
      </c>
      <c r="F91" s="58">
        <v>16</v>
      </c>
      <c r="G91" s="58">
        <v>18</v>
      </c>
      <c r="H91" s="58">
        <v>19</v>
      </c>
      <c r="I91" s="58">
        <v>30</v>
      </c>
    </row>
    <row r="92" spans="1:10" ht="13.2">
      <c r="A92" s="6"/>
      <c r="B92" s="46" t="s">
        <v>2</v>
      </c>
      <c r="C92" s="59"/>
      <c r="D92" s="58">
        <v>42</v>
      </c>
      <c r="E92" s="58">
        <v>26</v>
      </c>
      <c r="F92" s="58">
        <v>25</v>
      </c>
      <c r="G92" s="58">
        <v>15</v>
      </c>
      <c r="H92" s="58">
        <v>17</v>
      </c>
      <c r="I92" s="58">
        <v>14</v>
      </c>
    </row>
    <row r="93" spans="1:10" ht="13.2">
      <c r="A93" s="6"/>
      <c r="B93" s="49" t="s">
        <v>16</v>
      </c>
      <c r="C93" s="59"/>
      <c r="D93" s="58">
        <v>105</v>
      </c>
      <c r="E93" s="58">
        <v>89</v>
      </c>
      <c r="F93" s="58">
        <v>72</v>
      </c>
      <c r="G93" s="58">
        <v>73</v>
      </c>
      <c r="H93" s="58">
        <v>65</v>
      </c>
      <c r="I93" s="58">
        <v>57</v>
      </c>
    </row>
    <row r="94" spans="1:10" ht="13.2">
      <c r="A94" s="6"/>
      <c r="B94" s="46" t="s">
        <v>29</v>
      </c>
      <c r="C94" s="59"/>
      <c r="D94" s="58">
        <v>107</v>
      </c>
      <c r="E94" s="58">
        <v>120</v>
      </c>
      <c r="F94" s="58">
        <v>134</v>
      </c>
      <c r="G94" s="58">
        <v>140</v>
      </c>
      <c r="H94" s="58">
        <v>126</v>
      </c>
      <c r="I94" s="58">
        <v>109</v>
      </c>
    </row>
    <row r="95" spans="1:10" ht="13.2">
      <c r="A95" s="6"/>
      <c r="B95" s="46" t="s">
        <v>5</v>
      </c>
      <c r="C95" s="59"/>
      <c r="D95" s="58">
        <v>12</v>
      </c>
      <c r="E95" s="58">
        <v>7</v>
      </c>
      <c r="F95" s="58">
        <v>6</v>
      </c>
      <c r="G95" s="58">
        <v>6</v>
      </c>
      <c r="H95" s="58">
        <v>8</v>
      </c>
      <c r="I95" s="58">
        <v>7</v>
      </c>
    </row>
    <row r="96" spans="1:10" ht="13.8" thickBot="1">
      <c r="A96" s="6"/>
      <c r="B96" s="46" t="s">
        <v>4</v>
      </c>
      <c r="C96" s="60"/>
      <c r="D96" s="61">
        <v>6</v>
      </c>
      <c r="E96" s="61">
        <v>5</v>
      </c>
      <c r="F96" s="61">
        <v>0</v>
      </c>
      <c r="G96" s="61">
        <v>4</v>
      </c>
      <c r="H96" s="61">
        <v>3</v>
      </c>
      <c r="I96" s="61">
        <v>5</v>
      </c>
    </row>
    <row r="97" spans="1:6" ht="12">
      <c r="A97" s="3"/>
      <c r="B97" s="3"/>
      <c r="C97" s="3"/>
      <c r="D97" s="3"/>
      <c r="E97" s="3"/>
    </row>
    <row r="98" spans="1:6" ht="12">
      <c r="A98" s="3"/>
      <c r="B98" s="3"/>
      <c r="C98" s="3"/>
      <c r="D98" s="3"/>
      <c r="E98" s="3"/>
      <c r="F98" s="3"/>
    </row>
    <row r="99" spans="1:6" ht="17.399999999999999">
      <c r="A99" s="3"/>
      <c r="B99" s="96" t="s">
        <v>32</v>
      </c>
      <c r="C99" s="96"/>
      <c r="D99" s="96"/>
      <c r="E99" s="96"/>
      <c r="F99" s="96"/>
    </row>
    <row r="100" spans="1:6" ht="12">
      <c r="A100" s="3"/>
      <c r="B100" s="3"/>
      <c r="C100" s="3"/>
      <c r="D100" s="3"/>
      <c r="E100" s="3"/>
      <c r="F100" s="3"/>
    </row>
    <row r="101" spans="1:6" ht="13.2">
      <c r="A101" s="3"/>
      <c r="B101" s="3"/>
      <c r="C101" s="92">
        <v>18.63</v>
      </c>
      <c r="D101" s="50" t="s">
        <v>33</v>
      </c>
      <c r="E101" s="3"/>
      <c r="F101" s="3"/>
    </row>
    <row r="102" spans="1:6" ht="13.2">
      <c r="A102" s="3"/>
      <c r="B102" s="3"/>
      <c r="C102" s="94">
        <v>36.04</v>
      </c>
      <c r="D102" s="50" t="s">
        <v>34</v>
      </c>
      <c r="E102" s="3"/>
      <c r="F102" s="3"/>
    </row>
  </sheetData>
  <mergeCells count="16">
    <mergeCell ref="L54:M54"/>
    <mergeCell ref="A2:I2"/>
    <mergeCell ref="A3:I3"/>
    <mergeCell ref="A8:I8"/>
    <mergeCell ref="A9:G9"/>
    <mergeCell ref="B10:D10"/>
    <mergeCell ref="E10:G10"/>
    <mergeCell ref="I10:J10"/>
    <mergeCell ref="A52:I52"/>
    <mergeCell ref="B54:C54"/>
    <mergeCell ref="D54:E54"/>
    <mergeCell ref="B99:F99"/>
    <mergeCell ref="A86:J86"/>
    <mergeCell ref="F54:G54"/>
    <mergeCell ref="H54:I54"/>
    <mergeCell ref="J54:K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2"/>
  <sheetViews>
    <sheetView workbookViewId="0">
      <selection activeCell="I99" sqref="I99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25" style="3" customWidth="1"/>
    <col min="9" max="9" width="11.375" style="3" customWidth="1"/>
    <col min="10" max="11" width="11.375" style="4" customWidth="1"/>
    <col min="12" max="12" width="11.625" style="4" customWidth="1"/>
    <col min="13" max="13" width="12.625" style="4" customWidth="1"/>
    <col min="14" max="48" width="5" style="4" customWidth="1"/>
    <col min="49" max="50" width="11.375" style="4" customWidth="1"/>
    <col min="51" max="16384" width="11.375" style="3"/>
  </cols>
  <sheetData>
    <row r="1" spans="1:50" ht="15" customHeight="1"/>
    <row r="2" spans="1:50" ht="22.8">
      <c r="A2" s="101" t="s">
        <v>37</v>
      </c>
      <c r="B2" s="101"/>
      <c r="C2" s="101"/>
      <c r="D2" s="101"/>
      <c r="E2" s="101"/>
      <c r="F2" s="101"/>
      <c r="G2" s="101"/>
      <c r="H2" s="98"/>
      <c r="I2" s="98"/>
      <c r="J2" s="5"/>
    </row>
    <row r="3" spans="1:50" ht="15.75" customHeight="1">
      <c r="A3" s="102" t="s">
        <v>20</v>
      </c>
      <c r="B3" s="102"/>
      <c r="C3" s="102"/>
      <c r="D3" s="102"/>
      <c r="E3" s="102"/>
      <c r="F3" s="102"/>
      <c r="G3" s="102"/>
      <c r="H3" s="98"/>
      <c r="I3" s="98"/>
      <c r="J3" s="5"/>
    </row>
    <row r="4" spans="1:50" ht="6.75" customHeight="1">
      <c r="F4" s="6"/>
    </row>
    <row r="5" spans="1:50" ht="13.8" thickBot="1">
      <c r="F5" s="6"/>
    </row>
    <row r="6" spans="1:50" s="1" customFormat="1" ht="14.4" thickBot="1">
      <c r="A6" s="7" t="s">
        <v>14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113">
        <v>2023</v>
      </c>
      <c r="H6" s="7">
        <v>2024</v>
      </c>
      <c r="I6" s="95"/>
      <c r="J6" s="11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s="1" customFormat="1" ht="14.4" thickBot="1">
      <c r="A7" s="9" t="s">
        <v>15</v>
      </c>
      <c r="B7" s="10">
        <v>0.84619999999999995</v>
      </c>
      <c r="C7" s="10">
        <v>0.8</v>
      </c>
      <c r="D7" s="10">
        <v>0.69120000000000004</v>
      </c>
      <c r="E7" s="10">
        <v>0.71230000000000004</v>
      </c>
      <c r="F7" s="10">
        <v>0.61819999999999997</v>
      </c>
      <c r="G7" s="114">
        <v>0.73</v>
      </c>
      <c r="H7" s="115">
        <v>0.55000000000000004</v>
      </c>
      <c r="I7" s="13"/>
      <c r="J7" s="1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s="1" customFormat="1" ht="13.8">
      <c r="A8" s="12"/>
      <c r="B8" s="13"/>
      <c r="C8" s="14"/>
      <c r="D8" s="15"/>
      <c r="E8" s="13"/>
      <c r="F8" s="1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" customHeight="1"/>
    <row r="10" spans="1:50" ht="17.399999999999999">
      <c r="A10" s="103" t="s">
        <v>27</v>
      </c>
      <c r="B10" s="103"/>
      <c r="C10" s="103"/>
      <c r="D10" s="103"/>
      <c r="E10" s="103"/>
      <c r="F10" s="103"/>
      <c r="G10" s="103"/>
      <c r="H10" s="104"/>
      <c r="I10" s="104"/>
    </row>
    <row r="11" spans="1:50" ht="12" customHeight="1" thickBot="1">
      <c r="A11" s="111"/>
      <c r="B11" s="111"/>
      <c r="C11" s="111"/>
      <c r="D11" s="111"/>
      <c r="E11" s="111"/>
      <c r="F11" s="111"/>
      <c r="G11" s="111"/>
      <c r="H11" s="17"/>
    </row>
    <row r="12" spans="1:50" s="1" customFormat="1" ht="14.4" thickBot="1">
      <c r="B12" s="106" t="s">
        <v>10</v>
      </c>
      <c r="C12" s="107"/>
      <c r="D12" s="108"/>
      <c r="E12" s="106" t="s">
        <v>13</v>
      </c>
      <c r="F12" s="109"/>
      <c r="G12" s="110"/>
      <c r="H12" s="18" t="s">
        <v>22</v>
      </c>
      <c r="I12" s="97" t="s">
        <v>25</v>
      </c>
      <c r="J12" s="9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50" s="1" customFormat="1" ht="14.4" thickBot="1">
      <c r="A13" s="19"/>
      <c r="B13" s="20" t="s">
        <v>11</v>
      </c>
      <c r="C13" s="21" t="s">
        <v>12</v>
      </c>
      <c r="D13" s="22" t="s">
        <v>19</v>
      </c>
      <c r="E13" s="23" t="s">
        <v>11</v>
      </c>
      <c r="F13" s="21" t="s">
        <v>12</v>
      </c>
      <c r="G13" s="22" t="s">
        <v>19</v>
      </c>
      <c r="H13" s="24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5"/>
      <c r="U13" s="2"/>
      <c r="V13" s="2"/>
      <c r="W13" s="2"/>
      <c r="X13" s="2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50" ht="14.4" thickBot="1">
      <c r="A14" s="33">
        <v>2018</v>
      </c>
      <c r="B14" s="27">
        <v>0.6</v>
      </c>
      <c r="C14" s="28">
        <v>0.93400000000000005</v>
      </c>
      <c r="D14" s="77">
        <v>-5.7000000000000002E-2</v>
      </c>
      <c r="E14" s="30">
        <v>0.6</v>
      </c>
      <c r="F14" s="28">
        <v>0.89659999999999995</v>
      </c>
      <c r="G14" s="77">
        <v>-9.8000000000000004E-2</v>
      </c>
      <c r="H14" s="31" t="s">
        <v>26</v>
      </c>
      <c r="I14" s="76">
        <v>0.75929999999999997</v>
      </c>
      <c r="J14" s="76">
        <v>0.71540000000000004</v>
      </c>
      <c r="T14" s="40"/>
      <c r="X14" s="40"/>
    </row>
    <row r="15" spans="1:50" s="82" customFormat="1" ht="14.4" thickBot="1">
      <c r="A15" s="33">
        <v>2019</v>
      </c>
      <c r="B15" s="87">
        <v>0.6</v>
      </c>
      <c r="C15" s="88">
        <v>0.93779999999999997</v>
      </c>
      <c r="D15" s="89">
        <f t="shared" ref="D15:D19" si="0">(C15-C14)/C14</f>
        <v>4.0685224839399512E-3</v>
      </c>
      <c r="E15" s="90">
        <v>0.6</v>
      </c>
      <c r="F15" s="88">
        <v>0.89859999999999995</v>
      </c>
      <c r="G15" s="89">
        <f t="shared" ref="G15:G19" si="1">(F15-F14)/F14</f>
        <v>2.2306491188936002E-3</v>
      </c>
      <c r="H15" s="31" t="s">
        <v>26</v>
      </c>
      <c r="I15" s="76">
        <v>0.73650000000000004</v>
      </c>
      <c r="J15" s="76">
        <v>0.69230000000000003</v>
      </c>
      <c r="K15" s="39"/>
      <c r="L15" s="39"/>
      <c r="M15" s="39"/>
      <c r="N15" s="39"/>
      <c r="O15" s="39"/>
      <c r="P15" s="39"/>
      <c r="Q15" s="39"/>
      <c r="R15" s="39"/>
      <c r="S15" s="39"/>
      <c r="T15" s="38"/>
      <c r="U15" s="39"/>
      <c r="V15" s="39"/>
      <c r="W15" s="39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</row>
    <row r="16" spans="1:50" s="82" customFormat="1" ht="14.4" thickBot="1">
      <c r="A16" s="33">
        <v>2020</v>
      </c>
      <c r="B16" s="87">
        <v>0.6</v>
      </c>
      <c r="C16" s="88">
        <v>0.9284</v>
      </c>
      <c r="D16" s="89">
        <f t="shared" si="0"/>
        <v>-1.0023459159735513E-2</v>
      </c>
      <c r="E16" s="90">
        <v>0.6</v>
      </c>
      <c r="F16" s="88">
        <v>0.92359999999999998</v>
      </c>
      <c r="G16" s="89">
        <f t="shared" si="1"/>
        <v>2.7821054974404655E-2</v>
      </c>
      <c r="H16" s="91" t="s">
        <v>26</v>
      </c>
      <c r="I16" s="76">
        <v>0.73740000000000006</v>
      </c>
      <c r="J16" s="76">
        <v>0.70799999999999996</v>
      </c>
      <c r="K16" s="39"/>
      <c r="L16" s="39"/>
      <c r="M16" s="39"/>
      <c r="N16" s="39"/>
      <c r="O16" s="39"/>
      <c r="P16" s="39"/>
      <c r="Q16" s="39"/>
      <c r="R16" s="39"/>
      <c r="S16" s="39"/>
      <c r="T16" s="38"/>
      <c r="U16" s="39"/>
      <c r="V16" s="39"/>
      <c r="W16" s="39"/>
      <c r="X16" s="38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</row>
    <row r="17" spans="1:50" s="82" customFormat="1" ht="14.4" thickBot="1">
      <c r="A17" s="33">
        <v>2021</v>
      </c>
      <c r="B17" s="87">
        <v>0.6</v>
      </c>
      <c r="C17" s="88">
        <v>0.49780000000000002</v>
      </c>
      <c r="D17" s="89">
        <f t="shared" si="0"/>
        <v>-0.46380870314519601</v>
      </c>
      <c r="E17" s="90">
        <v>0.6</v>
      </c>
      <c r="F17" s="88">
        <v>0.45900000000000002</v>
      </c>
      <c r="G17" s="89">
        <f t="shared" si="1"/>
        <v>-0.50303161541792984</v>
      </c>
      <c r="H17" s="8" t="s">
        <v>40</v>
      </c>
      <c r="I17" s="76">
        <v>0.48730000000000001</v>
      </c>
      <c r="J17" s="76">
        <v>0.4672</v>
      </c>
      <c r="K17" s="39"/>
      <c r="L17" s="39"/>
      <c r="M17" s="39"/>
      <c r="N17" s="39"/>
      <c r="O17" s="39"/>
      <c r="P17" s="39"/>
      <c r="Q17" s="39"/>
      <c r="R17" s="39"/>
      <c r="S17" s="39"/>
      <c r="T17" s="38"/>
      <c r="U17" s="39"/>
      <c r="V17" s="39"/>
      <c r="W17" s="39"/>
      <c r="X17" s="38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</row>
    <row r="18" spans="1:50" ht="14.4" thickBot="1">
      <c r="A18" s="33">
        <v>2022</v>
      </c>
      <c r="B18" s="87">
        <v>0.6</v>
      </c>
      <c r="C18" s="88">
        <v>0.63090000000000002</v>
      </c>
      <c r="D18" s="89">
        <f t="shared" si="0"/>
        <v>0.26737645640819602</v>
      </c>
      <c r="E18" s="90">
        <v>0.6</v>
      </c>
      <c r="F18" s="88">
        <v>0.64780000000000004</v>
      </c>
      <c r="G18" s="89">
        <f t="shared" si="1"/>
        <v>0.41132897603485841</v>
      </c>
      <c r="H18" s="8" t="s">
        <v>26</v>
      </c>
      <c r="I18" s="76">
        <v>0.50949999999999995</v>
      </c>
      <c r="J18" s="76">
        <v>0.51470000000000005</v>
      </c>
      <c r="T18" s="40"/>
      <c r="X18" s="40"/>
    </row>
    <row r="19" spans="1:50" ht="14.4" thickBot="1">
      <c r="A19" s="33">
        <v>2023</v>
      </c>
      <c r="B19" s="87">
        <v>0.6</v>
      </c>
      <c r="C19" s="88">
        <v>0.62</v>
      </c>
      <c r="D19" s="89">
        <f t="shared" si="0"/>
        <v>-1.7276906007291204E-2</v>
      </c>
      <c r="E19" s="90">
        <v>0.6</v>
      </c>
      <c r="F19" s="88">
        <v>0.62660000000000005</v>
      </c>
      <c r="G19" s="89">
        <f t="shared" si="1"/>
        <v>-3.2726150046310583E-2</v>
      </c>
      <c r="H19" s="8" t="s">
        <v>26</v>
      </c>
      <c r="I19" s="116">
        <v>0.4698</v>
      </c>
      <c r="J19" s="116">
        <v>0.45379999999999998</v>
      </c>
      <c r="T19" s="40"/>
      <c r="X19" s="40"/>
    </row>
    <row r="20" spans="1:50" ht="14.4" thickBot="1">
      <c r="A20" s="68">
        <v>2024</v>
      </c>
      <c r="B20" s="78">
        <v>0.6</v>
      </c>
      <c r="C20" s="79">
        <v>0.6452</v>
      </c>
      <c r="D20" s="80">
        <f t="shared" ref="D20" si="2">(C20-C19)/C19</f>
        <v>4.0645161290322585E-2</v>
      </c>
      <c r="E20" s="81">
        <v>0.6</v>
      </c>
      <c r="F20" s="79">
        <v>0.63770000000000004</v>
      </c>
      <c r="G20" s="80">
        <f t="shared" ref="G20" si="3">(F20-F19)/F19</f>
        <v>1.7714650494733478E-2</v>
      </c>
      <c r="H20" s="7" t="s">
        <v>26</v>
      </c>
      <c r="I20" s="93">
        <v>0.45800000000000002</v>
      </c>
      <c r="J20" s="93">
        <v>0.42049999999999998</v>
      </c>
      <c r="T20" s="38"/>
      <c r="U20" s="39"/>
      <c r="X20" s="38"/>
      <c r="Y20" s="39"/>
    </row>
    <row r="21" spans="1:50">
      <c r="T21" s="38"/>
      <c r="U21" s="39"/>
      <c r="X21" s="38"/>
      <c r="Y21" s="39"/>
    </row>
    <row r="22" spans="1:50">
      <c r="T22" s="38"/>
      <c r="U22" s="39"/>
      <c r="X22" s="38"/>
      <c r="Y22" s="39"/>
    </row>
    <row r="23" spans="1:50">
      <c r="T23" s="38"/>
      <c r="U23" s="39"/>
      <c r="X23" s="38"/>
      <c r="Y23" s="39"/>
    </row>
    <row r="24" spans="1:50">
      <c r="T24" s="38"/>
      <c r="U24" s="39"/>
      <c r="X24" s="38"/>
      <c r="Y24" s="39"/>
    </row>
    <row r="25" spans="1:50">
      <c r="T25" s="38"/>
      <c r="U25" s="39"/>
      <c r="X25" s="38"/>
      <c r="Y25" s="39"/>
    </row>
    <row r="26" spans="1:50">
      <c r="T26" s="38"/>
      <c r="U26" s="39"/>
      <c r="X26" s="38"/>
      <c r="Y26" s="39"/>
    </row>
    <row r="27" spans="1:50">
      <c r="L27" s="39"/>
      <c r="M27" s="39"/>
    </row>
    <row r="29" spans="1:50">
      <c r="W29" s="40"/>
    </row>
    <row r="30" spans="1:50">
      <c r="W30" s="40"/>
    </row>
    <row r="31" spans="1:50">
      <c r="W31" s="40"/>
    </row>
    <row r="32" spans="1:50">
      <c r="W32" s="40"/>
    </row>
    <row r="33" spans="23:23">
      <c r="W33" s="40"/>
    </row>
    <row r="34" spans="23:23">
      <c r="W34" s="40"/>
    </row>
    <row r="51" spans="1:40" ht="12" customHeight="1"/>
    <row r="52" spans="1:40" ht="19.05" customHeight="1">
      <c r="A52" s="105" t="s">
        <v>24</v>
      </c>
      <c r="B52" s="105"/>
      <c r="C52" s="105"/>
      <c r="D52" s="105"/>
      <c r="E52" s="105"/>
      <c r="F52" s="105"/>
      <c r="G52" s="105"/>
      <c r="H52" s="104"/>
      <c r="I52" s="104"/>
    </row>
    <row r="53" spans="1:40" ht="12.6" thickBot="1"/>
    <row r="54" spans="1:40" s="6" customFormat="1" ht="14.1" customHeight="1" thickBot="1">
      <c r="B54" s="99">
        <v>2019</v>
      </c>
      <c r="C54" s="100"/>
      <c r="D54" s="99">
        <v>2020</v>
      </c>
      <c r="E54" s="100"/>
      <c r="F54" s="99">
        <v>2021</v>
      </c>
      <c r="G54" s="100"/>
      <c r="H54" s="99">
        <v>2022</v>
      </c>
      <c r="I54" s="100"/>
      <c r="J54" s="99">
        <v>2023</v>
      </c>
      <c r="K54" s="100"/>
      <c r="L54" s="99">
        <v>2024</v>
      </c>
      <c r="M54" s="100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</row>
    <row r="55" spans="1:40" s="6" customFormat="1" ht="13.8" thickBot="1">
      <c r="A55" s="64" t="s">
        <v>7</v>
      </c>
      <c r="B55" s="42" t="s">
        <v>8</v>
      </c>
      <c r="C55" s="22" t="s">
        <v>9</v>
      </c>
      <c r="D55" s="42" t="s">
        <v>8</v>
      </c>
      <c r="E55" s="22" t="s">
        <v>9</v>
      </c>
      <c r="F55" s="42" t="s">
        <v>8</v>
      </c>
      <c r="G55" s="22" t="s">
        <v>9</v>
      </c>
      <c r="H55" s="42" t="s">
        <v>8</v>
      </c>
      <c r="I55" s="22" t="s">
        <v>9</v>
      </c>
      <c r="J55" s="42" t="s">
        <v>8</v>
      </c>
      <c r="K55" s="22" t="s">
        <v>9</v>
      </c>
      <c r="L55" s="42" t="s">
        <v>8</v>
      </c>
      <c r="M55" s="22" t="s">
        <v>9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</row>
    <row r="56" spans="1:40" s="6" customFormat="1" ht="13.2">
      <c r="A56" s="46" t="s">
        <v>0</v>
      </c>
      <c r="B56" s="43">
        <v>268.2</v>
      </c>
      <c r="C56" s="44">
        <v>0.93776223776223777</v>
      </c>
      <c r="D56" s="43">
        <v>215.4</v>
      </c>
      <c r="E56" s="44">
        <v>0.92844827586206902</v>
      </c>
      <c r="F56" s="43">
        <v>112</v>
      </c>
      <c r="G56" s="44">
        <v>0.49777777777777776</v>
      </c>
      <c r="H56" s="43">
        <v>107.25999999999999</v>
      </c>
      <c r="I56" s="44">
        <v>0.63094117647058823</v>
      </c>
      <c r="J56" s="43">
        <v>124</v>
      </c>
      <c r="K56" s="44">
        <v>0.62</v>
      </c>
      <c r="L56" s="43">
        <v>70</v>
      </c>
      <c r="M56" s="44">
        <v>0.64516129032258063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</row>
    <row r="57" spans="1:40" s="6" customFormat="1" ht="13.2">
      <c r="A57" s="46" t="s">
        <v>21</v>
      </c>
      <c r="B57" s="47">
        <v>5.8</v>
      </c>
      <c r="C57" s="48">
        <v>2.0279720279720279E-2</v>
      </c>
      <c r="D57" s="47">
        <v>11.6</v>
      </c>
      <c r="E57" s="48">
        <v>4.9999999999999996E-2</v>
      </c>
      <c r="F57" s="47">
        <v>0</v>
      </c>
      <c r="G57" s="48">
        <v>0</v>
      </c>
      <c r="H57" s="47">
        <v>1.7399999999999998</v>
      </c>
      <c r="I57" s="48">
        <v>1.0235294117647058E-2</v>
      </c>
      <c r="J57" s="47">
        <v>2</v>
      </c>
      <c r="K57" s="48">
        <v>0.01</v>
      </c>
      <c r="L57" s="47">
        <v>0</v>
      </c>
      <c r="M57" s="48">
        <v>0</v>
      </c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</row>
    <row r="58" spans="1:40" s="6" customFormat="1" ht="13.2">
      <c r="A58" s="46" t="s">
        <v>3</v>
      </c>
      <c r="B58" s="47">
        <v>0</v>
      </c>
      <c r="C58" s="48">
        <v>0</v>
      </c>
      <c r="D58" s="47">
        <v>0</v>
      </c>
      <c r="E58" s="48">
        <v>0</v>
      </c>
      <c r="F58" s="47">
        <v>0</v>
      </c>
      <c r="G58" s="48">
        <v>0</v>
      </c>
      <c r="H58" s="47">
        <v>0</v>
      </c>
      <c r="I58" s="48">
        <v>0</v>
      </c>
      <c r="J58" s="47">
        <v>0</v>
      </c>
      <c r="K58" s="48">
        <v>0</v>
      </c>
      <c r="L58" s="47">
        <v>0</v>
      </c>
      <c r="M58" s="48">
        <v>0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</row>
    <row r="59" spans="1:40" s="6" customFormat="1" ht="13.2">
      <c r="A59" s="46" t="s">
        <v>1</v>
      </c>
      <c r="B59" s="47">
        <v>0</v>
      </c>
      <c r="C59" s="48">
        <v>0</v>
      </c>
      <c r="D59" s="47">
        <v>0</v>
      </c>
      <c r="E59" s="48">
        <v>0</v>
      </c>
      <c r="F59" s="47">
        <v>0</v>
      </c>
      <c r="G59" s="48">
        <v>0</v>
      </c>
      <c r="H59" s="47">
        <v>0</v>
      </c>
      <c r="I59" s="48">
        <v>0</v>
      </c>
      <c r="J59" s="47">
        <v>0</v>
      </c>
      <c r="K59" s="48">
        <v>0</v>
      </c>
      <c r="L59" s="47">
        <v>0</v>
      </c>
      <c r="M59" s="48">
        <v>0</v>
      </c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</row>
    <row r="60" spans="1:40" s="6" customFormat="1" ht="13.2">
      <c r="A60" s="46" t="s">
        <v>2</v>
      </c>
      <c r="B60" s="47">
        <v>11</v>
      </c>
      <c r="C60" s="48">
        <v>3.8461538461538464E-2</v>
      </c>
      <c r="D60" s="47">
        <v>5</v>
      </c>
      <c r="E60" s="48">
        <v>2.1551724137931036E-2</v>
      </c>
      <c r="F60" s="47">
        <v>2</v>
      </c>
      <c r="G60" s="48">
        <v>8.8888888888888889E-3</v>
      </c>
      <c r="H60" s="47">
        <v>0</v>
      </c>
      <c r="I60" s="48">
        <v>0</v>
      </c>
      <c r="J60" s="47">
        <v>8</v>
      </c>
      <c r="K60" s="48">
        <v>0.04</v>
      </c>
      <c r="L60" s="47">
        <v>3</v>
      </c>
      <c r="M60" s="48">
        <v>2.7649769585253458E-2</v>
      </c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</row>
    <row r="61" spans="1:40" s="6" customFormat="1" ht="12.75" customHeight="1">
      <c r="A61" s="49" t="s">
        <v>16</v>
      </c>
      <c r="B61" s="47">
        <v>1</v>
      </c>
      <c r="C61" s="48">
        <v>3.4965034965034965E-3</v>
      </c>
      <c r="D61" s="47">
        <v>0</v>
      </c>
      <c r="E61" s="48">
        <v>0</v>
      </c>
      <c r="F61" s="47">
        <v>1</v>
      </c>
      <c r="G61" s="48">
        <v>4.4444444444444444E-3</v>
      </c>
      <c r="H61" s="47">
        <v>2</v>
      </c>
      <c r="I61" s="48">
        <v>1.1764705882352941E-2</v>
      </c>
      <c r="J61" s="47">
        <v>4</v>
      </c>
      <c r="K61" s="48">
        <v>0.02</v>
      </c>
      <c r="L61" s="47">
        <v>0.5</v>
      </c>
      <c r="M61" s="48">
        <v>4.608294930875576E-3</v>
      </c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</row>
    <row r="62" spans="1:40" s="6" customFormat="1" ht="13.2">
      <c r="A62" s="46" t="s">
        <v>30</v>
      </c>
      <c r="B62" s="47">
        <v>0</v>
      </c>
      <c r="C62" s="48">
        <v>0</v>
      </c>
      <c r="D62" s="47">
        <v>0</v>
      </c>
      <c r="E62" s="48">
        <v>0</v>
      </c>
      <c r="F62" s="47">
        <v>0</v>
      </c>
      <c r="G62" s="48">
        <v>0</v>
      </c>
      <c r="H62" s="47">
        <v>5</v>
      </c>
      <c r="I62" s="48">
        <v>2.9411764705882353E-2</v>
      </c>
      <c r="J62" s="47">
        <v>0</v>
      </c>
      <c r="K62" s="48">
        <v>0</v>
      </c>
      <c r="L62" s="47">
        <v>0</v>
      </c>
      <c r="M62" s="48">
        <v>0</v>
      </c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</row>
    <row r="63" spans="1:40" s="6" customFormat="1" ht="13.2">
      <c r="A63" s="46" t="s">
        <v>29</v>
      </c>
      <c r="B63" s="47">
        <v>0</v>
      </c>
      <c r="C63" s="48">
        <v>0</v>
      </c>
      <c r="D63" s="47">
        <v>0</v>
      </c>
      <c r="E63" s="48">
        <v>0</v>
      </c>
      <c r="F63" s="47">
        <v>110</v>
      </c>
      <c r="G63" s="48">
        <v>0.48888888888888887</v>
      </c>
      <c r="H63" s="47">
        <v>54</v>
      </c>
      <c r="I63" s="48">
        <v>0.31764705882352939</v>
      </c>
      <c r="J63" s="47">
        <v>62</v>
      </c>
      <c r="K63" s="48">
        <v>0.31</v>
      </c>
      <c r="L63" s="47">
        <v>35</v>
      </c>
      <c r="M63" s="48">
        <v>0.32258064516129031</v>
      </c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</row>
    <row r="64" spans="1:40" s="6" customFormat="1" ht="13.2">
      <c r="A64" s="46" t="s">
        <v>5</v>
      </c>
      <c r="B64" s="47">
        <v>0</v>
      </c>
      <c r="C64" s="48">
        <v>0</v>
      </c>
      <c r="D64" s="47">
        <v>0</v>
      </c>
      <c r="E64" s="48">
        <v>0</v>
      </c>
      <c r="F64" s="47">
        <v>0</v>
      </c>
      <c r="G64" s="48">
        <v>0</v>
      </c>
      <c r="H64" s="47">
        <v>0</v>
      </c>
      <c r="I64" s="48">
        <v>0</v>
      </c>
      <c r="J64" s="47">
        <v>0</v>
      </c>
      <c r="K64" s="48">
        <v>0</v>
      </c>
      <c r="L64" s="47">
        <v>0</v>
      </c>
      <c r="M64" s="48">
        <v>0</v>
      </c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</row>
    <row r="65" spans="1:50" s="6" customFormat="1" ht="13.2">
      <c r="A65" s="46" t="s">
        <v>4</v>
      </c>
      <c r="B65" s="47">
        <v>0</v>
      </c>
      <c r="C65" s="48">
        <v>0</v>
      </c>
      <c r="D65" s="47">
        <v>0</v>
      </c>
      <c r="E65" s="48">
        <v>0</v>
      </c>
      <c r="F65" s="47">
        <v>0</v>
      </c>
      <c r="G65" s="48">
        <v>0</v>
      </c>
      <c r="H65" s="47">
        <v>0</v>
      </c>
      <c r="I65" s="48">
        <v>0</v>
      </c>
      <c r="J65" s="47">
        <v>0</v>
      </c>
      <c r="K65" s="48">
        <v>0</v>
      </c>
      <c r="L65" s="47">
        <v>0</v>
      </c>
      <c r="M65" s="48">
        <v>0</v>
      </c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</row>
    <row r="66" spans="1:50" s="6" customFormat="1" ht="13.8" thickBot="1">
      <c r="A66" s="46" t="s">
        <v>6</v>
      </c>
      <c r="B66" s="65">
        <v>286</v>
      </c>
      <c r="C66" s="66">
        <v>1</v>
      </c>
      <c r="D66" s="65">
        <v>232</v>
      </c>
      <c r="E66" s="66">
        <v>1</v>
      </c>
      <c r="F66" s="65">
        <v>225</v>
      </c>
      <c r="G66" s="66">
        <v>1</v>
      </c>
      <c r="H66" s="65">
        <v>170</v>
      </c>
      <c r="I66" s="66">
        <v>0.99999999999999989</v>
      </c>
      <c r="J66" s="65">
        <v>200</v>
      </c>
      <c r="K66" s="66">
        <v>1</v>
      </c>
      <c r="L66" s="65">
        <v>108.5</v>
      </c>
      <c r="M66" s="66">
        <v>1</v>
      </c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</row>
    <row r="67" spans="1:50" s="6" customFormat="1" ht="13.2">
      <c r="A67" s="50"/>
      <c r="B67" s="51"/>
      <c r="C67" s="52"/>
      <c r="D67" s="53"/>
      <c r="E67" s="45"/>
      <c r="F67" s="53"/>
      <c r="G67" s="45"/>
      <c r="H67" s="45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1:50" s="6" customFormat="1" ht="13.2">
      <c r="A68" s="50"/>
      <c r="B68" s="51"/>
      <c r="C68" s="52"/>
      <c r="D68" s="53"/>
      <c r="E68" s="45"/>
      <c r="F68" s="53"/>
      <c r="G68" s="45"/>
      <c r="H68" s="45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</row>
    <row r="69" spans="1:50" s="6" customFormat="1" ht="13.2">
      <c r="A69" s="50"/>
      <c r="B69" s="51"/>
      <c r="C69" s="52"/>
      <c r="D69" s="53"/>
      <c r="E69" s="45"/>
      <c r="F69" s="53"/>
      <c r="G69" s="45"/>
      <c r="H69" s="45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</row>
    <row r="70" spans="1:50" s="6" customFormat="1" ht="13.2">
      <c r="A70" s="50"/>
      <c r="B70" s="51"/>
      <c r="C70" s="52"/>
      <c r="D70" s="53"/>
      <c r="E70" s="45"/>
      <c r="F70" s="53"/>
      <c r="G70" s="45"/>
      <c r="H70" s="45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</row>
    <row r="71" spans="1:50" s="6" customFormat="1" ht="13.2">
      <c r="A71" s="50"/>
      <c r="B71" s="51"/>
      <c r="C71" s="52"/>
      <c r="D71" s="53"/>
      <c r="E71" s="45"/>
      <c r="F71" s="53"/>
      <c r="G71" s="45"/>
      <c r="H71" s="45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  <row r="72" spans="1:50" s="6" customFormat="1" ht="13.2">
      <c r="A72" s="50"/>
      <c r="B72" s="51"/>
      <c r="C72" s="52"/>
      <c r="D72" s="53"/>
      <c r="E72" s="45"/>
      <c r="F72" s="53"/>
      <c r="G72" s="45"/>
      <c r="H72" s="45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</row>
    <row r="86" spans="1:45" ht="41.1" customHeight="1">
      <c r="A86" s="54"/>
      <c r="B86" s="96" t="s">
        <v>31</v>
      </c>
      <c r="C86" s="96"/>
      <c r="D86" s="96"/>
      <c r="E86" s="96"/>
      <c r="F86" s="96"/>
      <c r="G86" s="54"/>
      <c r="H86" s="55"/>
      <c r="I86" s="55"/>
    </row>
    <row r="87" spans="1:45" ht="12.6" thickBot="1"/>
    <row r="88" spans="1:45" s="6" customFormat="1" ht="13.8" thickBot="1">
      <c r="D88" s="56">
        <v>2019</v>
      </c>
      <c r="E88" s="56">
        <v>2020</v>
      </c>
      <c r="F88" s="56">
        <v>2021</v>
      </c>
      <c r="G88" s="56">
        <v>2022</v>
      </c>
      <c r="H88" s="56">
        <v>2023</v>
      </c>
      <c r="I88" s="56">
        <v>2024</v>
      </c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</row>
    <row r="89" spans="1:45" s="6" customFormat="1" ht="13.2">
      <c r="B89" s="46" t="s">
        <v>21</v>
      </c>
      <c r="C89" s="57"/>
      <c r="D89" s="58">
        <v>8</v>
      </c>
      <c r="E89" s="58">
        <v>6</v>
      </c>
      <c r="F89" s="58">
        <v>7</v>
      </c>
      <c r="G89" s="58">
        <v>6</v>
      </c>
      <c r="H89" s="58">
        <v>2</v>
      </c>
      <c r="I89" s="58">
        <v>1</v>
      </c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</row>
    <row r="90" spans="1:45" s="6" customFormat="1" ht="13.2">
      <c r="B90" s="46" t="s">
        <v>3</v>
      </c>
      <c r="C90" s="59"/>
      <c r="D90" s="58">
        <v>2</v>
      </c>
      <c r="E90" s="58">
        <v>1</v>
      </c>
      <c r="F90" s="58">
        <v>1</v>
      </c>
      <c r="G90" s="58">
        <v>1</v>
      </c>
      <c r="H90" s="58">
        <v>0</v>
      </c>
      <c r="I90" s="58">
        <v>1</v>
      </c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</row>
    <row r="91" spans="1:45" s="6" customFormat="1" ht="13.2">
      <c r="B91" s="46" t="s">
        <v>44</v>
      </c>
      <c r="C91" s="59"/>
      <c r="D91" s="58">
        <v>5</v>
      </c>
      <c r="E91" s="58">
        <v>4</v>
      </c>
      <c r="F91" s="58">
        <v>4</v>
      </c>
      <c r="G91" s="58">
        <v>0</v>
      </c>
      <c r="H91" s="58">
        <v>4</v>
      </c>
      <c r="I91" s="58">
        <v>2</v>
      </c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</row>
    <row r="92" spans="1:45" s="6" customFormat="1" ht="13.2">
      <c r="B92" s="46" t="s">
        <v>2</v>
      </c>
      <c r="C92" s="59"/>
      <c r="D92" s="58">
        <v>5</v>
      </c>
      <c r="E92" s="58">
        <v>4</v>
      </c>
      <c r="F92" s="58">
        <v>9</v>
      </c>
      <c r="G92" s="58">
        <v>2</v>
      </c>
      <c r="H92" s="58">
        <v>4</v>
      </c>
      <c r="I92" s="58">
        <v>11</v>
      </c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</row>
    <row r="93" spans="1:45" s="6" customFormat="1" ht="12.75" customHeight="1">
      <c r="B93" s="49" t="s">
        <v>16</v>
      </c>
      <c r="C93" s="59"/>
      <c r="D93" s="58">
        <v>38</v>
      </c>
      <c r="E93" s="58">
        <v>28</v>
      </c>
      <c r="F93" s="58">
        <v>19</v>
      </c>
      <c r="G93" s="58">
        <v>17</v>
      </c>
      <c r="H93" s="58">
        <v>17</v>
      </c>
      <c r="I93" s="58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</row>
    <row r="94" spans="1:45" s="6" customFormat="1" ht="15" customHeight="1">
      <c r="B94" s="46" t="s">
        <v>29</v>
      </c>
      <c r="C94" s="59"/>
      <c r="D94" s="58">
        <v>27</v>
      </c>
      <c r="E94" s="58">
        <v>25</v>
      </c>
      <c r="F94" s="58">
        <v>31</v>
      </c>
      <c r="G94" s="58">
        <v>25</v>
      </c>
      <c r="H94" s="58">
        <v>30</v>
      </c>
      <c r="I94" s="58">
        <v>13</v>
      </c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</row>
    <row r="95" spans="1:45" s="6" customFormat="1" ht="15" customHeight="1">
      <c r="B95" s="46" t="s">
        <v>5</v>
      </c>
      <c r="C95" s="59"/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1</v>
      </c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</row>
    <row r="96" spans="1:45" s="6" customFormat="1" ht="13.8" thickBot="1">
      <c r="B96" s="46" t="s">
        <v>4</v>
      </c>
      <c r="C96" s="60"/>
      <c r="D96" s="61">
        <v>1</v>
      </c>
      <c r="E96" s="61">
        <v>0</v>
      </c>
      <c r="F96" s="61">
        <v>0</v>
      </c>
      <c r="G96" s="61">
        <v>1</v>
      </c>
      <c r="H96" s="61">
        <v>0</v>
      </c>
      <c r="I96" s="61">
        <v>0</v>
      </c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</row>
    <row r="99" spans="2:63" ht="18.75" customHeight="1">
      <c r="B99" s="96" t="s">
        <v>32</v>
      </c>
      <c r="C99" s="96"/>
      <c r="D99" s="96"/>
      <c r="E99" s="96"/>
      <c r="F99" s="96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2:63"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2:63" ht="13.2">
      <c r="C101" s="92">
        <v>15.16</v>
      </c>
      <c r="D101" s="50" t="s">
        <v>33</v>
      </c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2:63" ht="13.2">
      <c r="C102" s="94">
        <v>27.14</v>
      </c>
      <c r="D102" s="50" t="s">
        <v>34</v>
      </c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mergeCells count="16">
    <mergeCell ref="L54:M54"/>
    <mergeCell ref="B99:F99"/>
    <mergeCell ref="I12:J12"/>
    <mergeCell ref="A52:I52"/>
    <mergeCell ref="B86:F86"/>
    <mergeCell ref="B54:C54"/>
    <mergeCell ref="D54:E54"/>
    <mergeCell ref="F54:G54"/>
    <mergeCell ref="H54:I54"/>
    <mergeCell ref="J54:K54"/>
    <mergeCell ref="A2:I2"/>
    <mergeCell ref="A3:I3"/>
    <mergeCell ref="A10:I10"/>
    <mergeCell ref="A11:G11"/>
    <mergeCell ref="B12:D12"/>
    <mergeCell ref="E12:G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8"/>
  <sheetViews>
    <sheetView workbookViewId="0">
      <selection activeCell="I93" sqref="I93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/>
    <col min="8" max="8" width="10.25" style="3" customWidth="1"/>
    <col min="9" max="9" width="11.375" style="3"/>
    <col min="10" max="11" width="11.375" style="4"/>
    <col min="12" max="48" width="5" style="4" customWidth="1"/>
    <col min="49" max="50" width="11.375" style="4"/>
    <col min="51" max="16384" width="11.375" style="3"/>
  </cols>
  <sheetData>
    <row r="1" spans="1:50" ht="15" customHeight="1"/>
    <row r="2" spans="1:50" ht="22.8">
      <c r="A2" s="101" t="s">
        <v>41</v>
      </c>
      <c r="B2" s="101"/>
      <c r="C2" s="101"/>
      <c r="D2" s="101"/>
      <c r="E2" s="101"/>
      <c r="F2" s="101"/>
      <c r="G2" s="101"/>
      <c r="H2" s="98"/>
      <c r="I2" s="98"/>
      <c r="J2" s="5"/>
    </row>
    <row r="3" spans="1:50" ht="15.75" customHeight="1">
      <c r="A3" s="102" t="s">
        <v>20</v>
      </c>
      <c r="B3" s="102"/>
      <c r="C3" s="102"/>
      <c r="D3" s="102"/>
      <c r="E3" s="102"/>
      <c r="F3" s="102"/>
      <c r="G3" s="102"/>
      <c r="H3" s="98"/>
      <c r="I3" s="98"/>
      <c r="J3" s="5"/>
    </row>
    <row r="4" spans="1:50" ht="6.75" customHeight="1">
      <c r="F4" s="6"/>
    </row>
    <row r="5" spans="1:50" ht="13.8" thickBot="1">
      <c r="F5" s="6"/>
    </row>
    <row r="6" spans="1:50" s="1" customFormat="1" ht="14.4" thickBot="1">
      <c r="A6" s="7" t="s">
        <v>14</v>
      </c>
      <c r="B6" s="8">
        <v>2022</v>
      </c>
      <c r="C6" s="8">
        <v>2023</v>
      </c>
      <c r="D6" s="7">
        <v>2024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0" s="1" customFormat="1" ht="13.8">
      <c r="A7" s="9" t="s">
        <v>15</v>
      </c>
      <c r="B7" s="10">
        <v>0.66669999999999996</v>
      </c>
      <c r="C7" s="10">
        <v>1</v>
      </c>
      <c r="D7" s="11">
        <v>0.83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0" s="1" customFormat="1" ht="13.8">
      <c r="A8" s="12"/>
      <c r="B8" s="13"/>
      <c r="C8" s="14"/>
      <c r="D8" s="15"/>
      <c r="E8" s="13"/>
      <c r="F8" s="1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" customHeight="1"/>
    <row r="10" spans="1:50" ht="17.399999999999999">
      <c r="A10" s="103" t="s">
        <v>27</v>
      </c>
      <c r="B10" s="103"/>
      <c r="C10" s="103"/>
      <c r="D10" s="103"/>
      <c r="E10" s="103"/>
      <c r="F10" s="103"/>
      <c r="G10" s="103"/>
      <c r="H10" s="104"/>
      <c r="I10" s="104"/>
    </row>
    <row r="11" spans="1:50" ht="12" customHeight="1" thickBot="1">
      <c r="A11" s="111"/>
      <c r="B11" s="111"/>
      <c r="C11" s="111"/>
      <c r="D11" s="111"/>
      <c r="E11" s="111"/>
      <c r="F11" s="111"/>
      <c r="G11" s="111"/>
      <c r="H11" s="17"/>
    </row>
    <row r="12" spans="1:50" s="1" customFormat="1" ht="14.4" thickBot="1">
      <c r="B12" s="106" t="s">
        <v>10</v>
      </c>
      <c r="C12" s="107"/>
      <c r="D12" s="108"/>
      <c r="E12" s="106" t="s">
        <v>13</v>
      </c>
      <c r="F12" s="109"/>
      <c r="G12" s="110"/>
      <c r="H12" s="18" t="s">
        <v>22</v>
      </c>
      <c r="I12" s="97" t="s">
        <v>25</v>
      </c>
      <c r="J12" s="9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50" s="1" customFormat="1" ht="14.4" thickBot="1">
      <c r="A13" s="19"/>
      <c r="B13" s="20" t="s">
        <v>11</v>
      </c>
      <c r="C13" s="21" t="s">
        <v>12</v>
      </c>
      <c r="D13" s="22" t="s">
        <v>19</v>
      </c>
      <c r="E13" s="23" t="s">
        <v>11</v>
      </c>
      <c r="F13" s="21" t="s">
        <v>12</v>
      </c>
      <c r="G13" s="22" t="s">
        <v>19</v>
      </c>
      <c r="H13" s="24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5"/>
      <c r="U13" s="2"/>
      <c r="V13" s="2"/>
      <c r="W13" s="2"/>
      <c r="X13" s="2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50" ht="14.4" thickBot="1">
      <c r="A14" s="33">
        <v>2022</v>
      </c>
      <c r="B14" s="87">
        <v>0.6</v>
      </c>
      <c r="C14" s="88">
        <v>0.40539999999999998</v>
      </c>
      <c r="D14" s="89" t="s">
        <v>36</v>
      </c>
      <c r="E14" s="90">
        <v>0.6</v>
      </c>
      <c r="F14" s="88">
        <v>0.36120000000000002</v>
      </c>
      <c r="G14" s="89" t="s">
        <v>36</v>
      </c>
      <c r="H14" s="8" t="s">
        <v>40</v>
      </c>
      <c r="I14" s="76">
        <v>0.50949999999999995</v>
      </c>
      <c r="J14" s="76">
        <v>0.51470000000000005</v>
      </c>
      <c r="T14" s="40"/>
      <c r="X14" s="40"/>
    </row>
    <row r="15" spans="1:50" ht="14.4" thickBot="1">
      <c r="A15" s="33">
        <v>2023</v>
      </c>
      <c r="B15" s="87">
        <v>0.6</v>
      </c>
      <c r="C15" s="88">
        <v>0.63639999999999997</v>
      </c>
      <c r="D15" s="89">
        <f>(C15-C14)/C14</f>
        <v>0.5698075974346325</v>
      </c>
      <c r="E15" s="90">
        <v>0.6</v>
      </c>
      <c r="F15" s="88">
        <v>0.68459999999999999</v>
      </c>
      <c r="G15" s="89">
        <f>(F15-F14)/F14</f>
        <v>0.89534883720930214</v>
      </c>
      <c r="H15" s="8" t="s">
        <v>26</v>
      </c>
      <c r="I15" s="116">
        <v>0.4698</v>
      </c>
      <c r="J15" s="116">
        <v>0.45379999999999998</v>
      </c>
      <c r="T15" s="40"/>
      <c r="X15" s="40"/>
    </row>
    <row r="16" spans="1:50" ht="14.4" thickBot="1">
      <c r="A16" s="68">
        <v>2024</v>
      </c>
      <c r="B16" s="78">
        <v>0.6</v>
      </c>
      <c r="C16" s="79">
        <v>0.56000000000000005</v>
      </c>
      <c r="D16" s="80">
        <f>(C16-C15)/C15</f>
        <v>-0.12005028284098039</v>
      </c>
      <c r="E16" s="81">
        <v>0.6</v>
      </c>
      <c r="F16" s="79">
        <v>0.39860000000000001</v>
      </c>
      <c r="G16" s="80">
        <f>(F16-F15)/F15</f>
        <v>-0.41776219690330119</v>
      </c>
      <c r="H16" s="7" t="s">
        <v>26</v>
      </c>
      <c r="I16" s="93">
        <v>0.45800000000000002</v>
      </c>
      <c r="J16" s="93">
        <v>0.42049999999999998</v>
      </c>
      <c r="T16" s="38"/>
      <c r="U16" s="39"/>
      <c r="X16" s="38"/>
      <c r="Y16" s="39"/>
    </row>
    <row r="17" spans="12:25">
      <c r="T17" s="38"/>
      <c r="U17" s="39"/>
      <c r="X17" s="38"/>
      <c r="Y17" s="39"/>
    </row>
    <row r="18" spans="12:25">
      <c r="T18" s="38"/>
      <c r="U18" s="39"/>
      <c r="X18" s="38"/>
      <c r="Y18" s="39"/>
    </row>
    <row r="19" spans="12:25">
      <c r="T19" s="38"/>
      <c r="U19" s="39"/>
      <c r="X19" s="38"/>
      <c r="Y19" s="39"/>
    </row>
    <row r="20" spans="12:25">
      <c r="T20" s="38"/>
      <c r="U20" s="39"/>
      <c r="X20" s="38"/>
      <c r="Y20" s="39"/>
    </row>
    <row r="21" spans="12:25">
      <c r="T21" s="38"/>
      <c r="U21" s="39"/>
      <c r="X21" s="38"/>
      <c r="Y21" s="39"/>
    </row>
    <row r="22" spans="12:25">
      <c r="T22" s="38"/>
      <c r="U22" s="39"/>
      <c r="X22" s="38"/>
      <c r="Y22" s="39"/>
    </row>
    <row r="23" spans="12:25">
      <c r="L23" s="39"/>
      <c r="M23" s="39"/>
    </row>
    <row r="25" spans="12:25">
      <c r="W25" s="40"/>
    </row>
    <row r="26" spans="12:25">
      <c r="W26" s="40"/>
    </row>
    <row r="27" spans="12:25">
      <c r="W27" s="40"/>
    </row>
    <row r="28" spans="12:25">
      <c r="W28" s="40"/>
    </row>
    <row r="29" spans="12:25">
      <c r="W29" s="40"/>
    </row>
    <row r="30" spans="12:25">
      <c r="W30" s="40"/>
    </row>
    <row r="47" spans="1:9" ht="12" customHeight="1"/>
    <row r="48" spans="1:9" ht="19.05" customHeight="1">
      <c r="A48" s="105" t="s">
        <v>24</v>
      </c>
      <c r="B48" s="105"/>
      <c r="C48" s="105"/>
      <c r="D48" s="105"/>
      <c r="E48" s="105"/>
      <c r="F48" s="105"/>
      <c r="G48" s="105"/>
      <c r="H48" s="104"/>
      <c r="I48" s="104"/>
    </row>
    <row r="49" spans="1:50" ht="12.6" thickBot="1"/>
    <row r="50" spans="1:50" s="6" customFormat="1" ht="14.1" customHeight="1" thickBot="1">
      <c r="B50" s="99">
        <v>2022</v>
      </c>
      <c r="C50" s="100"/>
      <c r="D50" s="99">
        <v>2023</v>
      </c>
      <c r="E50" s="100"/>
      <c r="F50" s="99">
        <v>2024</v>
      </c>
      <c r="G50" s="10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</row>
    <row r="51" spans="1:50" s="6" customFormat="1" ht="13.8" thickBot="1">
      <c r="A51" s="64" t="s">
        <v>7</v>
      </c>
      <c r="B51" s="42" t="s">
        <v>8</v>
      </c>
      <c r="C51" s="22" t="s">
        <v>9</v>
      </c>
      <c r="D51" s="42" t="s">
        <v>8</v>
      </c>
      <c r="E51" s="22" t="s">
        <v>9</v>
      </c>
      <c r="F51" s="42" t="s">
        <v>8</v>
      </c>
      <c r="G51" s="22" t="s">
        <v>9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</row>
    <row r="52" spans="1:50" s="6" customFormat="1" ht="13.2">
      <c r="A52" s="46" t="s">
        <v>0</v>
      </c>
      <c r="B52" s="43">
        <v>15</v>
      </c>
      <c r="C52" s="44">
        <f>B52/B62</f>
        <v>0.40540540540540543</v>
      </c>
      <c r="D52" s="43">
        <v>28</v>
      </c>
      <c r="E52" s="44">
        <v>0.63636363636363635</v>
      </c>
      <c r="F52" s="43">
        <v>28</v>
      </c>
      <c r="G52" s="44">
        <v>0.56000000000000005</v>
      </c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</row>
    <row r="53" spans="1:50" s="6" customFormat="1" ht="13.2">
      <c r="A53" s="46" t="s">
        <v>21</v>
      </c>
      <c r="B53" s="47">
        <v>0</v>
      </c>
      <c r="C53" s="48">
        <f>B53/B62</f>
        <v>0</v>
      </c>
      <c r="D53" s="47">
        <v>0</v>
      </c>
      <c r="E53" s="48">
        <v>0</v>
      </c>
      <c r="F53" s="47">
        <v>4</v>
      </c>
      <c r="G53" s="48">
        <v>0.08</v>
      </c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</row>
    <row r="54" spans="1:50" s="6" customFormat="1" ht="13.2">
      <c r="A54" s="46" t="s">
        <v>3</v>
      </c>
      <c r="B54" s="47">
        <v>0</v>
      </c>
      <c r="C54" s="48">
        <f>B54/B62</f>
        <v>0</v>
      </c>
      <c r="D54" s="47">
        <v>0</v>
      </c>
      <c r="E54" s="48">
        <v>0</v>
      </c>
      <c r="F54" s="47">
        <v>0</v>
      </c>
      <c r="G54" s="48">
        <v>0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</row>
    <row r="55" spans="1:50" s="6" customFormat="1" ht="13.2">
      <c r="A55" s="46" t="s">
        <v>1</v>
      </c>
      <c r="B55" s="47">
        <v>3</v>
      </c>
      <c r="C55" s="48">
        <f>B55/B62</f>
        <v>8.1081081081081086E-2</v>
      </c>
      <c r="D55" s="47">
        <v>3</v>
      </c>
      <c r="E55" s="48">
        <v>6.8181818181818177E-2</v>
      </c>
      <c r="F55" s="47">
        <v>0</v>
      </c>
      <c r="G55" s="48">
        <v>0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</row>
    <row r="56" spans="1:50" s="6" customFormat="1" ht="13.2">
      <c r="A56" s="46" t="s">
        <v>2</v>
      </c>
      <c r="B56" s="47">
        <v>0</v>
      </c>
      <c r="C56" s="48">
        <f>B56/B62</f>
        <v>0</v>
      </c>
      <c r="D56" s="47">
        <v>0</v>
      </c>
      <c r="E56" s="48">
        <v>0</v>
      </c>
      <c r="F56" s="47">
        <v>10</v>
      </c>
      <c r="G56" s="48">
        <v>0.2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</row>
    <row r="57" spans="1:50" s="6" customFormat="1" ht="12.75" customHeight="1">
      <c r="A57" s="49" t="s">
        <v>16</v>
      </c>
      <c r="B57" s="47">
        <v>2</v>
      </c>
      <c r="C57" s="48">
        <f>B57/B62</f>
        <v>5.4054054054054057E-2</v>
      </c>
      <c r="D57" s="47">
        <v>0</v>
      </c>
      <c r="E57" s="48">
        <v>0</v>
      </c>
      <c r="F57" s="47">
        <v>0</v>
      </c>
      <c r="G57" s="48">
        <v>0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</row>
    <row r="58" spans="1:50" s="6" customFormat="1" ht="13.2">
      <c r="A58" s="46" t="s">
        <v>30</v>
      </c>
      <c r="B58" s="47">
        <v>0</v>
      </c>
      <c r="C58" s="48">
        <f>B58/B62</f>
        <v>0</v>
      </c>
      <c r="D58" s="47">
        <v>0</v>
      </c>
      <c r="E58" s="48">
        <v>0</v>
      </c>
      <c r="F58" s="47">
        <v>0</v>
      </c>
      <c r="G58" s="48">
        <v>0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</row>
    <row r="59" spans="1:50" s="6" customFormat="1" ht="13.2">
      <c r="A59" s="46" t="s">
        <v>29</v>
      </c>
      <c r="B59" s="47">
        <v>17</v>
      </c>
      <c r="C59" s="48">
        <f>B59/B62</f>
        <v>0.45945945945945948</v>
      </c>
      <c r="D59" s="47">
        <v>13</v>
      </c>
      <c r="E59" s="48">
        <v>0.29545454545454547</v>
      </c>
      <c r="F59" s="47">
        <v>8</v>
      </c>
      <c r="G59" s="48">
        <v>0.16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</row>
    <row r="60" spans="1:50" s="6" customFormat="1" ht="13.2">
      <c r="A60" s="46" t="s">
        <v>5</v>
      </c>
      <c r="B60" s="47">
        <v>0</v>
      </c>
      <c r="C60" s="48">
        <f>B60/B62</f>
        <v>0</v>
      </c>
      <c r="D60" s="47">
        <v>0</v>
      </c>
      <c r="E60" s="48">
        <v>0</v>
      </c>
      <c r="F60" s="47">
        <v>0</v>
      </c>
      <c r="G60" s="48">
        <v>0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</row>
    <row r="61" spans="1:50" s="6" customFormat="1" ht="13.2">
      <c r="A61" s="46" t="s">
        <v>4</v>
      </c>
      <c r="B61" s="47">
        <v>0</v>
      </c>
      <c r="C61" s="48">
        <f>B61/B62</f>
        <v>0</v>
      </c>
      <c r="D61" s="47">
        <v>0</v>
      </c>
      <c r="E61" s="48">
        <v>0</v>
      </c>
      <c r="F61" s="47">
        <v>0</v>
      </c>
      <c r="G61" s="48">
        <v>0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</row>
    <row r="62" spans="1:50" s="6" customFormat="1" ht="13.8" thickBot="1">
      <c r="A62" s="46" t="s">
        <v>6</v>
      </c>
      <c r="B62" s="65">
        <f>SUM(B52:B61)</f>
        <v>37</v>
      </c>
      <c r="C62" s="66">
        <f>SUM(C52:C61)</f>
        <v>1</v>
      </c>
      <c r="D62" s="65">
        <v>44</v>
      </c>
      <c r="E62" s="66">
        <v>1</v>
      </c>
      <c r="F62" s="65">
        <v>50</v>
      </c>
      <c r="G62" s="66">
        <v>1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1:50" s="6" customFormat="1" ht="13.2">
      <c r="A63" s="50"/>
      <c r="B63" s="51"/>
      <c r="C63" s="52"/>
      <c r="D63" s="53"/>
      <c r="E63" s="45"/>
      <c r="F63" s="53"/>
      <c r="G63" s="45"/>
      <c r="H63" s="45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spans="1:50" s="6" customFormat="1" ht="13.2">
      <c r="A64" s="50"/>
      <c r="B64" s="51"/>
      <c r="C64" s="52"/>
      <c r="D64" s="53"/>
      <c r="E64" s="45"/>
      <c r="F64" s="53"/>
      <c r="G64" s="45"/>
      <c r="H64" s="45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</row>
    <row r="65" spans="1:50" s="6" customFormat="1" ht="13.2">
      <c r="A65" s="50"/>
      <c r="B65" s="51"/>
      <c r="C65" s="52"/>
      <c r="D65" s="53"/>
      <c r="E65" s="45"/>
      <c r="F65" s="53"/>
      <c r="G65" s="45"/>
      <c r="H65" s="45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spans="1:50" s="6" customFormat="1" ht="13.2">
      <c r="A66" s="50"/>
      <c r="B66" s="51"/>
      <c r="C66" s="52"/>
      <c r="D66" s="53"/>
      <c r="E66" s="45"/>
      <c r="F66" s="53"/>
      <c r="G66" s="45"/>
      <c r="H66" s="45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</row>
    <row r="67" spans="1:50" s="6" customFormat="1" ht="13.2">
      <c r="A67" s="50"/>
      <c r="B67" s="51"/>
      <c r="C67" s="52"/>
      <c r="D67" s="53"/>
      <c r="E67" s="45"/>
      <c r="F67" s="53"/>
      <c r="G67" s="45"/>
      <c r="H67" s="45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1:50" s="6" customFormat="1" ht="13.2">
      <c r="A68" s="50"/>
      <c r="B68" s="51"/>
      <c r="C68" s="52"/>
      <c r="D68" s="53"/>
      <c r="E68" s="45"/>
      <c r="F68" s="53"/>
      <c r="G68" s="45"/>
      <c r="H68" s="45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</row>
    <row r="82" spans="1:63" ht="41.1" customHeight="1">
      <c r="A82" s="54"/>
      <c r="B82" s="96" t="s">
        <v>31</v>
      </c>
      <c r="C82" s="96"/>
      <c r="D82" s="96"/>
      <c r="E82" s="96"/>
      <c r="F82" s="96"/>
      <c r="G82" s="54"/>
      <c r="H82" s="55"/>
      <c r="I82" s="55"/>
    </row>
    <row r="83" spans="1:63" ht="12.6" thickBot="1"/>
    <row r="84" spans="1:63" s="6" customFormat="1" ht="13.8" thickBot="1">
      <c r="D84" s="56">
        <v>2022</v>
      </c>
      <c r="E84" s="56">
        <v>2023</v>
      </c>
      <c r="F84" s="56">
        <v>2024</v>
      </c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</row>
    <row r="85" spans="1:63" s="6" customFormat="1" ht="13.2">
      <c r="B85" s="46" t="s">
        <v>21</v>
      </c>
      <c r="C85" s="57"/>
      <c r="D85" s="58">
        <v>0</v>
      </c>
      <c r="E85" s="58">
        <v>0</v>
      </c>
      <c r="F85" s="58">
        <v>0</v>
      </c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</row>
    <row r="86" spans="1:63" s="6" customFormat="1" ht="13.2">
      <c r="B86" s="46" t="s">
        <v>3</v>
      </c>
      <c r="C86" s="59"/>
      <c r="D86" s="58">
        <v>0</v>
      </c>
      <c r="E86" s="58">
        <v>0</v>
      </c>
      <c r="F86" s="58">
        <v>0</v>
      </c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</row>
    <row r="87" spans="1:63" s="6" customFormat="1" ht="13.2">
      <c r="B87" s="46" t="s">
        <v>44</v>
      </c>
      <c r="C87" s="59"/>
      <c r="D87" s="58">
        <v>0</v>
      </c>
      <c r="E87" s="58">
        <v>0</v>
      </c>
      <c r="F87" s="58">
        <v>1</v>
      </c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</row>
    <row r="88" spans="1:63" s="6" customFormat="1" ht="13.2">
      <c r="B88" s="46" t="s">
        <v>2</v>
      </c>
      <c r="C88" s="59"/>
      <c r="D88" s="58">
        <v>0</v>
      </c>
      <c r="E88" s="58">
        <v>0</v>
      </c>
      <c r="F88" s="58">
        <v>1</v>
      </c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</row>
    <row r="89" spans="1:63" s="6" customFormat="1" ht="12.75" customHeight="1">
      <c r="B89" s="49" t="s">
        <v>16</v>
      </c>
      <c r="C89" s="59"/>
      <c r="D89" s="58">
        <v>2</v>
      </c>
      <c r="E89" s="58">
        <v>3</v>
      </c>
      <c r="F89" s="58">
        <v>3</v>
      </c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</row>
    <row r="90" spans="1:63" s="6" customFormat="1" ht="15" customHeight="1">
      <c r="B90" s="46" t="s">
        <v>29</v>
      </c>
      <c r="C90" s="59"/>
      <c r="D90" s="58">
        <v>6</v>
      </c>
      <c r="E90" s="58">
        <v>6</v>
      </c>
      <c r="F90" s="58">
        <v>7</v>
      </c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</row>
    <row r="91" spans="1:63" s="6" customFormat="1" ht="15" customHeight="1">
      <c r="B91" s="46" t="s">
        <v>5</v>
      </c>
      <c r="C91" s="59"/>
      <c r="D91" s="58">
        <v>0</v>
      </c>
      <c r="E91" s="58">
        <v>0</v>
      </c>
      <c r="F91" s="58">
        <v>0</v>
      </c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1:63" s="6" customFormat="1" ht="13.8" thickBot="1">
      <c r="B92" s="46" t="s">
        <v>4</v>
      </c>
      <c r="C92" s="60"/>
      <c r="D92" s="61">
        <v>0</v>
      </c>
      <c r="E92" s="61">
        <v>0</v>
      </c>
      <c r="F92" s="61">
        <v>0</v>
      </c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</row>
    <row r="95" spans="1:63" ht="18.75" customHeight="1">
      <c r="B95" s="96" t="s">
        <v>32</v>
      </c>
      <c r="C95" s="96"/>
      <c r="D95" s="96"/>
      <c r="E95" s="96"/>
      <c r="F95" s="96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3:63" ht="13.2">
      <c r="C97" s="62">
        <v>14</v>
      </c>
      <c r="D97" s="50" t="s">
        <v>33</v>
      </c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3:63" ht="13.2">
      <c r="C98" s="67">
        <v>28.6</v>
      </c>
      <c r="D98" s="50" t="s">
        <v>34</v>
      </c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</sheetData>
  <mergeCells count="13">
    <mergeCell ref="A2:I2"/>
    <mergeCell ref="A3:I3"/>
    <mergeCell ref="A10:I10"/>
    <mergeCell ref="A11:G11"/>
    <mergeCell ref="B12:D12"/>
    <mergeCell ref="E12:G12"/>
    <mergeCell ref="I12:J12"/>
    <mergeCell ref="D50:E50"/>
    <mergeCell ref="B82:F82"/>
    <mergeCell ref="B95:F95"/>
    <mergeCell ref="A48:I48"/>
    <mergeCell ref="B50:C50"/>
    <mergeCell ref="F50:G5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8"/>
  <sheetViews>
    <sheetView topLeftCell="A68" workbookViewId="0">
      <selection activeCell="I93" sqref="I93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/>
    <col min="8" max="8" width="10.25" style="3" customWidth="1"/>
    <col min="9" max="9" width="11.375" style="3"/>
    <col min="10" max="11" width="11.375" style="4"/>
    <col min="12" max="48" width="5" style="4" customWidth="1"/>
    <col min="49" max="50" width="11.375" style="4"/>
    <col min="51" max="16384" width="11.375" style="3"/>
  </cols>
  <sheetData>
    <row r="1" spans="1:50" ht="15" customHeight="1"/>
    <row r="2" spans="1:50" ht="22.8">
      <c r="A2" s="101" t="s">
        <v>42</v>
      </c>
      <c r="B2" s="101"/>
      <c r="C2" s="101"/>
      <c r="D2" s="101"/>
      <c r="E2" s="101"/>
      <c r="F2" s="101"/>
      <c r="G2" s="101"/>
      <c r="H2" s="98"/>
      <c r="I2" s="98"/>
      <c r="J2" s="5"/>
    </row>
    <row r="3" spans="1:50" ht="15.75" customHeight="1">
      <c r="A3" s="102" t="s">
        <v>20</v>
      </c>
      <c r="B3" s="102"/>
      <c r="C3" s="102"/>
      <c r="D3" s="102"/>
      <c r="E3" s="102"/>
      <c r="F3" s="102"/>
      <c r="G3" s="102"/>
      <c r="H3" s="98"/>
      <c r="I3" s="98"/>
      <c r="J3" s="5"/>
    </row>
    <row r="4" spans="1:50" ht="6.75" customHeight="1">
      <c r="F4" s="6"/>
    </row>
    <row r="5" spans="1:50" ht="13.8" thickBot="1">
      <c r="F5" s="6"/>
    </row>
    <row r="6" spans="1:50" s="1" customFormat="1" ht="14.4" thickBot="1">
      <c r="A6" s="7" t="s">
        <v>14</v>
      </c>
      <c r="B6" s="8">
        <v>2022</v>
      </c>
      <c r="C6" s="8">
        <v>2023</v>
      </c>
      <c r="D6" s="7">
        <v>2024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0" s="1" customFormat="1" ht="13.8">
      <c r="A7" s="9" t="s">
        <v>15</v>
      </c>
      <c r="B7" s="10">
        <v>0.76919999999999999</v>
      </c>
      <c r="C7" s="10">
        <v>0.92</v>
      </c>
      <c r="D7" s="11">
        <v>0.79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0" s="1" customFormat="1" ht="13.8">
      <c r="A8" s="12"/>
      <c r="B8" s="13"/>
      <c r="C8" s="14"/>
      <c r="D8" s="15"/>
      <c r="E8" s="13"/>
      <c r="F8" s="1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" customHeight="1"/>
    <row r="10" spans="1:50" ht="17.399999999999999">
      <c r="A10" s="103" t="s">
        <v>27</v>
      </c>
      <c r="B10" s="103"/>
      <c r="C10" s="103"/>
      <c r="D10" s="103"/>
      <c r="E10" s="103"/>
      <c r="F10" s="103"/>
      <c r="G10" s="103"/>
      <c r="H10" s="104"/>
      <c r="I10" s="104"/>
    </row>
    <row r="11" spans="1:50" ht="12" customHeight="1" thickBot="1">
      <c r="A11" s="111"/>
      <c r="B11" s="111"/>
      <c r="C11" s="111"/>
      <c r="D11" s="111"/>
      <c r="E11" s="111"/>
      <c r="F11" s="111"/>
      <c r="G11" s="111"/>
      <c r="H11" s="17"/>
    </row>
    <row r="12" spans="1:50" s="1" customFormat="1" ht="14.4" thickBot="1">
      <c r="B12" s="106" t="s">
        <v>10</v>
      </c>
      <c r="C12" s="107"/>
      <c r="D12" s="108"/>
      <c r="E12" s="106" t="s">
        <v>13</v>
      </c>
      <c r="F12" s="109"/>
      <c r="G12" s="110"/>
      <c r="H12" s="18" t="s">
        <v>22</v>
      </c>
      <c r="I12" s="97" t="s">
        <v>25</v>
      </c>
      <c r="J12" s="9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50" s="1" customFormat="1" ht="14.4" thickBot="1">
      <c r="A13" s="19"/>
      <c r="B13" s="20" t="s">
        <v>11</v>
      </c>
      <c r="C13" s="21" t="s">
        <v>12</v>
      </c>
      <c r="D13" s="22" t="s">
        <v>19</v>
      </c>
      <c r="E13" s="23" t="s">
        <v>11</v>
      </c>
      <c r="F13" s="21" t="s">
        <v>12</v>
      </c>
      <c r="G13" s="22" t="s">
        <v>19</v>
      </c>
      <c r="H13" s="24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5"/>
      <c r="U13" s="2"/>
      <c r="V13" s="2"/>
      <c r="W13" s="2"/>
      <c r="X13" s="2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50" ht="14.4" thickBot="1">
      <c r="A14" s="33">
        <v>2022</v>
      </c>
      <c r="B14" s="87">
        <v>0.6</v>
      </c>
      <c r="C14" s="88">
        <v>0.66669999999999996</v>
      </c>
      <c r="D14" s="89" t="s">
        <v>36</v>
      </c>
      <c r="E14" s="90">
        <v>0.6</v>
      </c>
      <c r="F14" s="88">
        <v>0.65669999999999995</v>
      </c>
      <c r="G14" s="89" t="s">
        <v>36</v>
      </c>
      <c r="H14" s="8" t="s">
        <v>26</v>
      </c>
      <c r="I14" s="76">
        <v>0.50949999999999995</v>
      </c>
      <c r="J14" s="76">
        <v>0.51470000000000005</v>
      </c>
      <c r="T14" s="40"/>
      <c r="X14" s="40"/>
    </row>
    <row r="15" spans="1:50" ht="14.4" thickBot="1">
      <c r="A15" s="33">
        <v>2023</v>
      </c>
      <c r="B15" s="87">
        <v>0.6</v>
      </c>
      <c r="C15" s="88">
        <v>0.6552</v>
      </c>
      <c r="D15" s="89">
        <f>(C15-C14)/C14</f>
        <v>-1.7249137543122777E-2</v>
      </c>
      <c r="E15" s="90">
        <v>0.6</v>
      </c>
      <c r="F15" s="88">
        <v>0.63229999999999997</v>
      </c>
      <c r="G15" s="89">
        <f>(F15-F14)/F14</f>
        <v>-3.7155474341403955E-2</v>
      </c>
      <c r="H15" s="8" t="s">
        <v>26</v>
      </c>
      <c r="I15" s="116">
        <v>0.4698</v>
      </c>
      <c r="J15" s="116">
        <v>0.45379999999999998</v>
      </c>
      <c r="K15" s="117"/>
      <c r="T15" s="40"/>
      <c r="X15" s="40"/>
    </row>
    <row r="16" spans="1:50" ht="14.4" thickBot="1">
      <c r="A16" s="68">
        <v>2024</v>
      </c>
      <c r="B16" s="78">
        <v>0.6</v>
      </c>
      <c r="C16" s="79">
        <v>0.63639999999999997</v>
      </c>
      <c r="D16" s="80">
        <f>(C16-C15)/C15</f>
        <v>-2.8693528693528751E-2</v>
      </c>
      <c r="E16" s="81">
        <v>0.6</v>
      </c>
      <c r="F16" s="79">
        <v>0.62539999999999996</v>
      </c>
      <c r="G16" s="80">
        <f>(F16-F15)/F15</f>
        <v>-1.0912541515103617E-2</v>
      </c>
      <c r="H16" s="7" t="s">
        <v>26</v>
      </c>
      <c r="I16" s="93">
        <v>0.45800000000000002</v>
      </c>
      <c r="J16" s="93">
        <v>0.42049999999999998</v>
      </c>
      <c r="T16" s="38"/>
      <c r="U16" s="39"/>
      <c r="X16" s="38"/>
      <c r="Y16" s="39"/>
    </row>
    <row r="17" spans="12:25">
      <c r="T17" s="38"/>
      <c r="U17" s="39"/>
      <c r="X17" s="38"/>
      <c r="Y17" s="39"/>
    </row>
    <row r="18" spans="12:25">
      <c r="T18" s="38"/>
      <c r="U18" s="39"/>
      <c r="X18" s="38"/>
      <c r="Y18" s="39"/>
    </row>
    <row r="19" spans="12:25">
      <c r="T19" s="38"/>
      <c r="U19" s="39"/>
      <c r="X19" s="38"/>
      <c r="Y19" s="39"/>
    </row>
    <row r="20" spans="12:25">
      <c r="T20" s="38"/>
      <c r="U20" s="39"/>
      <c r="X20" s="38"/>
      <c r="Y20" s="39"/>
    </row>
    <row r="21" spans="12:25">
      <c r="T21" s="38"/>
      <c r="U21" s="39"/>
      <c r="X21" s="38"/>
      <c r="Y21" s="39"/>
    </row>
    <row r="22" spans="12:25">
      <c r="T22" s="38"/>
      <c r="U22" s="39"/>
      <c r="X22" s="38"/>
      <c r="Y22" s="39"/>
    </row>
    <row r="23" spans="12:25">
      <c r="L23" s="39"/>
      <c r="M23" s="39"/>
    </row>
    <row r="25" spans="12:25">
      <c r="W25" s="40"/>
    </row>
    <row r="26" spans="12:25">
      <c r="W26" s="40"/>
    </row>
    <row r="27" spans="12:25">
      <c r="W27" s="40"/>
    </row>
    <row r="28" spans="12:25">
      <c r="W28" s="40"/>
    </row>
    <row r="29" spans="12:25">
      <c r="W29" s="40"/>
    </row>
    <row r="30" spans="12:25">
      <c r="W30" s="40"/>
    </row>
    <row r="47" spans="1:9" ht="12" customHeight="1"/>
    <row r="48" spans="1:9" ht="19.05" customHeight="1">
      <c r="A48" s="105" t="s">
        <v>24</v>
      </c>
      <c r="B48" s="105"/>
      <c r="C48" s="105"/>
      <c r="D48" s="105"/>
      <c r="E48" s="105"/>
      <c r="F48" s="105"/>
      <c r="G48" s="105"/>
      <c r="H48" s="104"/>
      <c r="I48" s="104"/>
    </row>
    <row r="49" spans="1:50" ht="12.6" thickBot="1"/>
    <row r="50" spans="1:50" s="6" customFormat="1" ht="14.1" customHeight="1" thickBot="1">
      <c r="B50" s="99">
        <v>2022</v>
      </c>
      <c r="C50" s="100"/>
      <c r="D50" s="99">
        <v>2023</v>
      </c>
      <c r="E50" s="100"/>
      <c r="F50" s="99">
        <v>2024</v>
      </c>
      <c r="G50" s="10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</row>
    <row r="51" spans="1:50" s="6" customFormat="1" ht="13.8" thickBot="1">
      <c r="A51" s="64" t="s">
        <v>7</v>
      </c>
      <c r="B51" s="42" t="s">
        <v>8</v>
      </c>
      <c r="C51" s="22" t="s">
        <v>9</v>
      </c>
      <c r="D51" s="42" t="s">
        <v>8</v>
      </c>
      <c r="E51" s="22" t="s">
        <v>9</v>
      </c>
      <c r="F51" s="42" t="s">
        <v>8</v>
      </c>
      <c r="G51" s="22" t="s">
        <v>9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</row>
    <row r="52" spans="1:50" s="6" customFormat="1" ht="13.2">
      <c r="A52" s="46" t="s">
        <v>0</v>
      </c>
      <c r="B52" s="43">
        <v>32</v>
      </c>
      <c r="C52" s="44">
        <f>B52/B62</f>
        <v>0.66666666666666663</v>
      </c>
      <c r="D52" s="43">
        <v>38</v>
      </c>
      <c r="E52" s="44">
        <v>0.65517241379310343</v>
      </c>
      <c r="F52" s="43">
        <v>35</v>
      </c>
      <c r="G52" s="44">
        <v>0.63636363636363635</v>
      </c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</row>
    <row r="53" spans="1:50" s="6" customFormat="1" ht="13.2">
      <c r="A53" s="46" t="s">
        <v>21</v>
      </c>
      <c r="B53" s="47">
        <v>0</v>
      </c>
      <c r="C53" s="48">
        <f>B53/B62</f>
        <v>0</v>
      </c>
      <c r="D53" s="47">
        <v>0</v>
      </c>
      <c r="E53" s="48">
        <v>0</v>
      </c>
      <c r="F53" s="47">
        <v>0</v>
      </c>
      <c r="G53" s="48">
        <v>0</v>
      </c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</row>
    <row r="54" spans="1:50" s="6" customFormat="1" ht="13.2">
      <c r="A54" s="46" t="s">
        <v>3</v>
      </c>
      <c r="B54" s="47">
        <v>0</v>
      </c>
      <c r="C54" s="48">
        <f>B54/B62</f>
        <v>0</v>
      </c>
      <c r="D54" s="47">
        <v>0</v>
      </c>
      <c r="E54" s="48">
        <v>0</v>
      </c>
      <c r="F54" s="47">
        <v>0</v>
      </c>
      <c r="G54" s="48">
        <v>0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</row>
    <row r="55" spans="1:50" s="6" customFormat="1" ht="13.2">
      <c r="A55" s="46" t="s">
        <v>1</v>
      </c>
      <c r="B55" s="47">
        <v>0</v>
      </c>
      <c r="C55" s="48">
        <f>B55/B62</f>
        <v>0</v>
      </c>
      <c r="D55" s="47">
        <v>0</v>
      </c>
      <c r="E55" s="48">
        <v>0</v>
      </c>
      <c r="F55" s="47">
        <v>0</v>
      </c>
      <c r="G55" s="48">
        <v>0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</row>
    <row r="56" spans="1:50" s="6" customFormat="1" ht="13.2">
      <c r="A56" s="46" t="s">
        <v>2</v>
      </c>
      <c r="B56" s="47">
        <v>0</v>
      </c>
      <c r="C56" s="48">
        <f>B56/B62</f>
        <v>0</v>
      </c>
      <c r="D56" s="47">
        <v>0</v>
      </c>
      <c r="E56" s="48">
        <v>0</v>
      </c>
      <c r="F56" s="47">
        <v>0</v>
      </c>
      <c r="G56" s="48">
        <v>0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</row>
    <row r="57" spans="1:50" s="6" customFormat="1" ht="12.75" customHeight="1">
      <c r="A57" s="49" t="s">
        <v>16</v>
      </c>
      <c r="B57" s="47">
        <v>2</v>
      </c>
      <c r="C57" s="48">
        <f>B57/B62</f>
        <v>4.1666666666666664E-2</v>
      </c>
      <c r="D57" s="47">
        <v>1</v>
      </c>
      <c r="E57" s="48">
        <v>1.7241379310344827E-2</v>
      </c>
      <c r="F57" s="47">
        <v>0</v>
      </c>
      <c r="G57" s="48">
        <v>0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</row>
    <row r="58" spans="1:50" s="6" customFormat="1" ht="13.2">
      <c r="A58" s="46" t="s">
        <v>30</v>
      </c>
      <c r="B58" s="47">
        <v>0</v>
      </c>
      <c r="C58" s="48">
        <f>B58/B62</f>
        <v>0</v>
      </c>
      <c r="D58" s="47">
        <v>0</v>
      </c>
      <c r="E58" s="48">
        <v>0</v>
      </c>
      <c r="F58" s="47">
        <v>0</v>
      </c>
      <c r="G58" s="48">
        <v>0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</row>
    <row r="59" spans="1:50" s="6" customFormat="1" ht="13.2">
      <c r="A59" s="46" t="s">
        <v>29</v>
      </c>
      <c r="B59" s="47">
        <v>14</v>
      </c>
      <c r="C59" s="48">
        <f>B59/B62</f>
        <v>0.29166666666666669</v>
      </c>
      <c r="D59" s="47">
        <v>19</v>
      </c>
      <c r="E59" s="48">
        <v>0.32758620689655171</v>
      </c>
      <c r="F59" s="47">
        <v>20</v>
      </c>
      <c r="G59" s="48">
        <v>0.36363636363636365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</row>
    <row r="60" spans="1:50" s="6" customFormat="1" ht="13.2">
      <c r="A60" s="46" t="s">
        <v>5</v>
      </c>
      <c r="B60" s="47">
        <v>0</v>
      </c>
      <c r="C60" s="48">
        <f>B60/B62</f>
        <v>0</v>
      </c>
      <c r="D60" s="47">
        <v>0</v>
      </c>
      <c r="E60" s="48">
        <v>0</v>
      </c>
      <c r="F60" s="47">
        <v>0</v>
      </c>
      <c r="G60" s="48">
        <v>0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</row>
    <row r="61" spans="1:50" s="6" customFormat="1" ht="13.2">
      <c r="A61" s="46" t="s">
        <v>4</v>
      </c>
      <c r="B61" s="47">
        <v>0</v>
      </c>
      <c r="C61" s="48">
        <f>B61/B62</f>
        <v>0</v>
      </c>
      <c r="D61" s="47">
        <v>0</v>
      </c>
      <c r="E61" s="48">
        <v>0</v>
      </c>
      <c r="F61" s="47">
        <v>0</v>
      </c>
      <c r="G61" s="48">
        <v>0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</row>
    <row r="62" spans="1:50" s="6" customFormat="1" ht="13.8" thickBot="1">
      <c r="A62" s="46" t="s">
        <v>6</v>
      </c>
      <c r="B62" s="65">
        <f>SUM(B52:B61)</f>
        <v>48</v>
      </c>
      <c r="C62" s="66">
        <f>SUM(C52:C61)</f>
        <v>1</v>
      </c>
      <c r="D62" s="65">
        <v>58</v>
      </c>
      <c r="E62" s="66">
        <v>1</v>
      </c>
      <c r="F62" s="65">
        <v>55</v>
      </c>
      <c r="G62" s="66">
        <v>1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1:50" s="6" customFormat="1" ht="13.2">
      <c r="A63" s="50"/>
      <c r="B63" s="51"/>
      <c r="C63" s="52"/>
      <c r="D63" s="53"/>
      <c r="E63" s="45"/>
      <c r="F63" s="53"/>
      <c r="G63" s="45"/>
      <c r="H63" s="45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spans="1:50" s="6" customFormat="1" ht="13.2">
      <c r="A64" s="50"/>
      <c r="B64" s="51"/>
      <c r="C64" s="52"/>
      <c r="D64" s="53"/>
      <c r="E64" s="45"/>
      <c r="F64" s="53"/>
      <c r="G64" s="45"/>
      <c r="H64" s="45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</row>
    <row r="65" spans="1:50" s="6" customFormat="1" ht="13.2">
      <c r="A65" s="50"/>
      <c r="B65" s="51"/>
      <c r="C65" s="52"/>
      <c r="D65" s="53"/>
      <c r="E65" s="45"/>
      <c r="F65" s="53"/>
      <c r="G65" s="45"/>
      <c r="H65" s="45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spans="1:50" s="6" customFormat="1" ht="13.2">
      <c r="A66" s="50"/>
      <c r="B66" s="51"/>
      <c r="C66" s="52"/>
      <c r="D66" s="53"/>
      <c r="E66" s="45"/>
      <c r="F66" s="53"/>
      <c r="G66" s="45"/>
      <c r="H66" s="45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</row>
    <row r="67" spans="1:50" s="6" customFormat="1" ht="13.2">
      <c r="A67" s="50"/>
      <c r="B67" s="51"/>
      <c r="C67" s="52"/>
      <c r="D67" s="53"/>
      <c r="E67" s="45"/>
      <c r="F67" s="53"/>
      <c r="G67" s="45"/>
      <c r="H67" s="45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1:50" s="6" customFormat="1" ht="13.2">
      <c r="A68" s="50"/>
      <c r="B68" s="51"/>
      <c r="C68" s="52"/>
      <c r="D68" s="53"/>
      <c r="E68" s="45"/>
      <c r="F68" s="53"/>
      <c r="G68" s="45"/>
      <c r="H68" s="45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</row>
    <row r="82" spans="1:63" ht="41.1" customHeight="1">
      <c r="A82" s="54"/>
      <c r="B82" s="96" t="s">
        <v>31</v>
      </c>
      <c r="C82" s="96"/>
      <c r="D82" s="96"/>
      <c r="E82" s="96"/>
      <c r="F82" s="96"/>
      <c r="G82" s="54"/>
      <c r="H82" s="55"/>
      <c r="I82" s="55"/>
    </row>
    <row r="83" spans="1:63" ht="12.6" thickBot="1"/>
    <row r="84" spans="1:63" s="6" customFormat="1" ht="13.8" thickBot="1">
      <c r="D84" s="56">
        <v>2022</v>
      </c>
      <c r="E84" s="56">
        <v>2023</v>
      </c>
      <c r="F84" s="56">
        <v>2024</v>
      </c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</row>
    <row r="85" spans="1:63" s="6" customFormat="1" ht="13.2">
      <c r="B85" s="46" t="s">
        <v>21</v>
      </c>
      <c r="C85" s="57"/>
      <c r="D85" s="58">
        <v>1</v>
      </c>
      <c r="E85" s="58">
        <v>1</v>
      </c>
      <c r="F85" s="58">
        <v>1</v>
      </c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</row>
    <row r="86" spans="1:63" s="6" customFormat="1" ht="13.2">
      <c r="B86" s="46" t="s">
        <v>3</v>
      </c>
      <c r="C86" s="59"/>
      <c r="D86" s="58">
        <v>0</v>
      </c>
      <c r="E86" s="58">
        <v>0</v>
      </c>
      <c r="F86" s="58">
        <v>0</v>
      </c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</row>
    <row r="87" spans="1:63" s="6" customFormat="1" ht="13.2">
      <c r="B87" s="46" t="s">
        <v>44</v>
      </c>
      <c r="C87" s="59"/>
      <c r="D87" s="58">
        <v>1</v>
      </c>
      <c r="E87" s="58">
        <v>0</v>
      </c>
      <c r="F87" s="58">
        <v>0</v>
      </c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</row>
    <row r="88" spans="1:63" s="6" customFormat="1" ht="13.2">
      <c r="B88" s="46" t="s">
        <v>2</v>
      </c>
      <c r="C88" s="59"/>
      <c r="D88" s="58">
        <v>0</v>
      </c>
      <c r="E88" s="58">
        <v>0</v>
      </c>
      <c r="F88" s="58">
        <v>0</v>
      </c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</row>
    <row r="89" spans="1:63" s="6" customFormat="1" ht="12.75" customHeight="1">
      <c r="B89" s="49" t="s">
        <v>16</v>
      </c>
      <c r="C89" s="59"/>
      <c r="D89" s="58">
        <v>2</v>
      </c>
      <c r="E89" s="58">
        <v>4</v>
      </c>
      <c r="F89" s="58">
        <v>1</v>
      </c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</row>
    <row r="90" spans="1:63" s="6" customFormat="1" ht="15" customHeight="1">
      <c r="B90" s="46" t="s">
        <v>29</v>
      </c>
      <c r="C90" s="59"/>
      <c r="D90" s="58">
        <v>9</v>
      </c>
      <c r="E90" s="58">
        <v>9</v>
      </c>
      <c r="F90" s="58">
        <v>6</v>
      </c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</row>
    <row r="91" spans="1:63" s="6" customFormat="1" ht="15" customHeight="1">
      <c r="B91" s="46" t="s">
        <v>5</v>
      </c>
      <c r="C91" s="59"/>
      <c r="D91" s="58">
        <v>0</v>
      </c>
      <c r="E91" s="58">
        <v>0</v>
      </c>
      <c r="F91" s="58">
        <v>0</v>
      </c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1:63" s="6" customFormat="1" ht="13.8" thickBot="1">
      <c r="B92" s="46" t="s">
        <v>4</v>
      </c>
      <c r="C92" s="60"/>
      <c r="D92" s="61">
        <v>0</v>
      </c>
      <c r="E92" s="61">
        <v>0</v>
      </c>
      <c r="F92" s="61">
        <v>0</v>
      </c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</row>
    <row r="95" spans="1:63" ht="18.75" customHeight="1">
      <c r="B95" s="96" t="s">
        <v>32</v>
      </c>
      <c r="C95" s="96"/>
      <c r="D95" s="96"/>
      <c r="E95" s="96"/>
      <c r="F95" s="96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3:63" ht="13.2">
      <c r="C97" s="62">
        <v>12.91</v>
      </c>
      <c r="D97" s="50" t="s">
        <v>33</v>
      </c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3:63" ht="13.2">
      <c r="C98" s="94">
        <v>27.91</v>
      </c>
      <c r="D98" s="50" t="s">
        <v>34</v>
      </c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</sheetData>
  <mergeCells count="13">
    <mergeCell ref="B95:F95"/>
    <mergeCell ref="A2:I2"/>
    <mergeCell ref="A3:I3"/>
    <mergeCell ref="A10:I10"/>
    <mergeCell ref="A11:G11"/>
    <mergeCell ref="B12:D12"/>
    <mergeCell ref="E12:G12"/>
    <mergeCell ref="I12:J12"/>
    <mergeCell ref="D50:E50"/>
    <mergeCell ref="A48:I48"/>
    <mergeCell ref="B50:C50"/>
    <mergeCell ref="B82:F82"/>
    <mergeCell ref="F50:G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8"/>
  <sheetViews>
    <sheetView tabSelected="1" workbookViewId="0">
      <selection activeCell="J4" sqref="J4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/>
    <col min="8" max="8" width="10.25" style="3" customWidth="1"/>
    <col min="9" max="9" width="11.375" style="3"/>
    <col min="10" max="11" width="11.375" style="4"/>
    <col min="12" max="48" width="5" style="4" customWidth="1"/>
    <col min="49" max="50" width="11.375" style="4"/>
    <col min="51" max="16384" width="11.375" style="3"/>
  </cols>
  <sheetData>
    <row r="1" spans="1:50" ht="15" customHeight="1"/>
    <row r="2" spans="1:50" ht="22.8">
      <c r="A2" s="101" t="s">
        <v>43</v>
      </c>
      <c r="B2" s="101"/>
      <c r="C2" s="101"/>
      <c r="D2" s="101"/>
      <c r="E2" s="101"/>
      <c r="F2" s="101"/>
      <c r="G2" s="101"/>
      <c r="H2" s="98"/>
      <c r="I2" s="98"/>
      <c r="J2" s="5"/>
    </row>
    <row r="3" spans="1:50" ht="15.75" customHeight="1">
      <c r="A3" s="102" t="s">
        <v>20</v>
      </c>
      <c r="B3" s="102"/>
      <c r="C3" s="102"/>
      <c r="D3" s="102"/>
      <c r="E3" s="102"/>
      <c r="F3" s="102"/>
      <c r="G3" s="102"/>
      <c r="H3" s="98"/>
      <c r="I3" s="98"/>
      <c r="J3" s="5"/>
    </row>
    <row r="4" spans="1:50" ht="6.75" customHeight="1">
      <c r="F4" s="6"/>
    </row>
    <row r="5" spans="1:50" ht="13.8" thickBot="1">
      <c r="F5" s="6"/>
    </row>
    <row r="6" spans="1:50" s="1" customFormat="1" ht="14.4" thickBot="1">
      <c r="A6" s="7" t="s">
        <v>14</v>
      </c>
      <c r="B6" s="8">
        <v>2022</v>
      </c>
      <c r="C6" s="8">
        <v>2023</v>
      </c>
      <c r="D6" s="7">
        <v>2024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0" s="1" customFormat="1" ht="13.8">
      <c r="A7" s="9" t="s">
        <v>15</v>
      </c>
      <c r="B7" s="10">
        <v>0.57140000000000002</v>
      </c>
      <c r="C7" s="10">
        <v>0.86</v>
      </c>
      <c r="D7" s="11">
        <v>0.54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0" s="1" customFormat="1" ht="13.8">
      <c r="A8" s="12"/>
      <c r="B8" s="13"/>
      <c r="C8" s="14"/>
      <c r="D8" s="15"/>
      <c r="E8" s="13"/>
      <c r="F8" s="1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" customHeight="1"/>
    <row r="10" spans="1:50" ht="17.399999999999999">
      <c r="A10" s="103" t="s">
        <v>27</v>
      </c>
      <c r="B10" s="103"/>
      <c r="C10" s="103"/>
      <c r="D10" s="103"/>
      <c r="E10" s="103"/>
      <c r="F10" s="103"/>
      <c r="G10" s="103"/>
      <c r="H10" s="104"/>
      <c r="I10" s="104"/>
    </row>
    <row r="11" spans="1:50" ht="12" customHeight="1" thickBot="1">
      <c r="A11" s="111"/>
      <c r="B11" s="111"/>
      <c r="C11" s="111"/>
      <c r="D11" s="111"/>
      <c r="E11" s="111"/>
      <c r="F11" s="111"/>
      <c r="G11" s="111"/>
      <c r="H11" s="17"/>
    </row>
    <row r="12" spans="1:50" s="1" customFormat="1" ht="14.4" thickBot="1">
      <c r="B12" s="106" t="s">
        <v>10</v>
      </c>
      <c r="C12" s="107"/>
      <c r="D12" s="108"/>
      <c r="E12" s="106" t="s">
        <v>13</v>
      </c>
      <c r="F12" s="109"/>
      <c r="G12" s="110"/>
      <c r="H12" s="18" t="s">
        <v>22</v>
      </c>
      <c r="I12" s="97" t="s">
        <v>25</v>
      </c>
      <c r="J12" s="9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50" s="1" customFormat="1" ht="14.4" thickBot="1">
      <c r="A13" s="19"/>
      <c r="B13" s="20" t="s">
        <v>11</v>
      </c>
      <c r="C13" s="21" t="s">
        <v>12</v>
      </c>
      <c r="D13" s="22" t="s">
        <v>19</v>
      </c>
      <c r="E13" s="23" t="s">
        <v>11</v>
      </c>
      <c r="F13" s="21" t="s">
        <v>12</v>
      </c>
      <c r="G13" s="22" t="s">
        <v>19</v>
      </c>
      <c r="H13" s="24" t="s">
        <v>23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5"/>
      <c r="U13" s="2"/>
      <c r="V13" s="2"/>
      <c r="W13" s="2"/>
      <c r="X13" s="2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50" ht="14.4" thickBot="1">
      <c r="A14" s="33">
        <v>2022</v>
      </c>
      <c r="B14" s="87">
        <v>0.6</v>
      </c>
      <c r="C14" s="88">
        <v>0.35830000000000001</v>
      </c>
      <c r="D14" s="89" t="s">
        <v>36</v>
      </c>
      <c r="E14" s="90">
        <v>0.6</v>
      </c>
      <c r="F14" s="88">
        <v>0.30349999999999999</v>
      </c>
      <c r="G14" s="89" t="s">
        <v>36</v>
      </c>
      <c r="H14" s="8" t="s">
        <v>40</v>
      </c>
      <c r="I14" s="76">
        <v>0.50949999999999995</v>
      </c>
      <c r="J14" s="76">
        <v>0.51470000000000005</v>
      </c>
      <c r="T14" s="40"/>
      <c r="X14" s="40"/>
    </row>
    <row r="15" spans="1:50" ht="14.4" thickBot="1">
      <c r="A15" s="33">
        <v>2023</v>
      </c>
      <c r="B15" s="87">
        <v>0.6</v>
      </c>
      <c r="C15" s="88">
        <v>0.55910000000000004</v>
      </c>
      <c r="D15" s="89">
        <f>(C15-C14)/C14</f>
        <v>0.56042422550934978</v>
      </c>
      <c r="E15" s="90">
        <v>0.6</v>
      </c>
      <c r="F15" s="88">
        <v>0.46089999999999998</v>
      </c>
      <c r="G15" s="89">
        <f>(F15-F14)/F14</f>
        <v>0.5186161449752883</v>
      </c>
      <c r="H15" s="8" t="s">
        <v>40</v>
      </c>
      <c r="I15" s="116">
        <v>0.4698</v>
      </c>
      <c r="J15" s="116">
        <v>0.45379999999999998</v>
      </c>
      <c r="T15" s="40"/>
      <c r="X15" s="40"/>
    </row>
    <row r="16" spans="1:50" ht="14.4" thickBot="1">
      <c r="A16" s="68">
        <v>2024</v>
      </c>
      <c r="B16" s="78">
        <v>0.6</v>
      </c>
      <c r="C16" s="79">
        <v>0.37909999999999999</v>
      </c>
      <c r="D16" s="80">
        <f>(C16-C15)/C15</f>
        <v>-0.32194598461813634</v>
      </c>
      <c r="E16" s="81">
        <v>0.6</v>
      </c>
      <c r="F16" s="79">
        <v>0.31590000000000001</v>
      </c>
      <c r="G16" s="80">
        <f>(F16-F15)/F15</f>
        <v>-0.314601865914515</v>
      </c>
      <c r="H16" s="7" t="s">
        <v>40</v>
      </c>
      <c r="I16" s="93">
        <v>0.45800000000000002</v>
      </c>
      <c r="J16" s="93">
        <v>0.42049999999999998</v>
      </c>
      <c r="T16" s="38"/>
      <c r="U16" s="39"/>
      <c r="X16" s="38"/>
      <c r="Y16" s="39"/>
    </row>
    <row r="17" spans="12:25">
      <c r="T17" s="38"/>
      <c r="U17" s="39"/>
      <c r="X17" s="38"/>
      <c r="Y17" s="39"/>
    </row>
    <row r="18" spans="12:25">
      <c r="T18" s="38"/>
      <c r="U18" s="39"/>
      <c r="X18" s="38"/>
      <c r="Y18" s="39"/>
    </row>
    <row r="19" spans="12:25">
      <c r="T19" s="38"/>
      <c r="U19" s="39"/>
      <c r="X19" s="38"/>
      <c r="Y19" s="39"/>
    </row>
    <row r="20" spans="12:25">
      <c r="T20" s="38"/>
      <c r="U20" s="39"/>
      <c r="X20" s="38"/>
      <c r="Y20" s="39"/>
    </row>
    <row r="21" spans="12:25">
      <c r="T21" s="38"/>
      <c r="U21" s="39"/>
      <c r="X21" s="38"/>
      <c r="Y21" s="39"/>
    </row>
    <row r="22" spans="12:25">
      <c r="T22" s="38"/>
      <c r="U22" s="39"/>
      <c r="X22" s="38"/>
      <c r="Y22" s="39"/>
    </row>
    <row r="23" spans="12:25">
      <c r="L23" s="39"/>
      <c r="M23" s="39"/>
    </row>
    <row r="25" spans="12:25">
      <c r="W25" s="40"/>
    </row>
    <row r="26" spans="12:25">
      <c r="W26" s="40"/>
    </row>
    <row r="27" spans="12:25">
      <c r="W27" s="40"/>
    </row>
    <row r="28" spans="12:25">
      <c r="W28" s="40"/>
    </row>
    <row r="29" spans="12:25">
      <c r="W29" s="40"/>
    </row>
    <row r="30" spans="12:25">
      <c r="W30" s="40"/>
    </row>
    <row r="47" spans="1:9" ht="12" customHeight="1"/>
    <row r="48" spans="1:9" ht="19.05" customHeight="1">
      <c r="A48" s="105" t="s">
        <v>24</v>
      </c>
      <c r="B48" s="105"/>
      <c r="C48" s="105"/>
      <c r="D48" s="105"/>
      <c r="E48" s="105"/>
      <c r="F48" s="105"/>
      <c r="G48" s="105"/>
      <c r="H48" s="104"/>
      <c r="I48" s="104"/>
    </row>
    <row r="49" spans="1:50" ht="12.6" thickBot="1"/>
    <row r="50" spans="1:50" s="6" customFormat="1" ht="14.1" customHeight="1" thickBot="1">
      <c r="B50" s="99">
        <v>2022</v>
      </c>
      <c r="C50" s="100"/>
      <c r="D50" s="99">
        <v>2023</v>
      </c>
      <c r="E50" s="100"/>
      <c r="F50" s="99">
        <v>2024</v>
      </c>
      <c r="G50" s="10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</row>
    <row r="51" spans="1:50" s="6" customFormat="1" ht="13.8" thickBot="1">
      <c r="A51" s="64" t="s">
        <v>7</v>
      </c>
      <c r="B51" s="42" t="s">
        <v>8</v>
      </c>
      <c r="C51" s="22" t="s">
        <v>9</v>
      </c>
      <c r="D51" s="42" t="s">
        <v>8</v>
      </c>
      <c r="E51" s="22" t="s">
        <v>9</v>
      </c>
      <c r="F51" s="42" t="s">
        <v>8</v>
      </c>
      <c r="G51" s="22" t="s">
        <v>9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</row>
    <row r="52" spans="1:50" s="6" customFormat="1" ht="13.2">
      <c r="A52" s="46" t="s">
        <v>0</v>
      </c>
      <c r="B52" s="43">
        <v>30.1</v>
      </c>
      <c r="C52" s="44">
        <f>B52/B62</f>
        <v>0.35833333333333334</v>
      </c>
      <c r="D52" s="43">
        <v>65.42</v>
      </c>
      <c r="E52" s="44">
        <v>0.5591452991452992</v>
      </c>
      <c r="F52" s="43">
        <v>25.78</v>
      </c>
      <c r="G52" s="44">
        <v>0.37911764705882356</v>
      </c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</row>
    <row r="53" spans="1:50" s="6" customFormat="1" ht="13.2">
      <c r="A53" s="46" t="s">
        <v>21</v>
      </c>
      <c r="B53" s="47">
        <v>2.9</v>
      </c>
      <c r="C53" s="48">
        <f>B53/B62</f>
        <v>3.4523809523809526E-2</v>
      </c>
      <c r="D53" s="47">
        <v>2.58</v>
      </c>
      <c r="E53" s="48">
        <v>2.2051282051282053E-2</v>
      </c>
      <c r="F53" s="47">
        <v>8.2200000000000006</v>
      </c>
      <c r="G53" s="48">
        <v>0.12088235294117648</v>
      </c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</row>
    <row r="54" spans="1:50" s="6" customFormat="1" ht="13.2">
      <c r="A54" s="46" t="s">
        <v>3</v>
      </c>
      <c r="B54" s="47">
        <v>0</v>
      </c>
      <c r="C54" s="48">
        <f>B54/B62</f>
        <v>0</v>
      </c>
      <c r="D54" s="47">
        <v>0</v>
      </c>
      <c r="E54" s="48">
        <v>0</v>
      </c>
      <c r="F54" s="47">
        <v>0</v>
      </c>
      <c r="G54" s="48">
        <v>0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</row>
    <row r="55" spans="1:50" s="6" customFormat="1" ht="13.2">
      <c r="A55" s="46" t="s">
        <v>1</v>
      </c>
      <c r="B55" s="47">
        <v>0</v>
      </c>
      <c r="C55" s="48">
        <f>B55/B62</f>
        <v>0</v>
      </c>
      <c r="D55" s="47">
        <v>0</v>
      </c>
      <c r="E55" s="48">
        <v>0</v>
      </c>
      <c r="F55" s="47">
        <v>2</v>
      </c>
      <c r="G55" s="48">
        <v>2.9411764705882353E-2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</row>
    <row r="56" spans="1:50" s="6" customFormat="1" ht="13.2">
      <c r="A56" s="46" t="s">
        <v>2</v>
      </c>
      <c r="B56" s="47">
        <v>11</v>
      </c>
      <c r="C56" s="48">
        <f>B56/B62</f>
        <v>0.13095238095238096</v>
      </c>
      <c r="D56" s="47">
        <v>18</v>
      </c>
      <c r="E56" s="48">
        <v>0.15384615384615385</v>
      </c>
      <c r="F56" s="47">
        <v>7</v>
      </c>
      <c r="G56" s="48">
        <v>0.10294117647058823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</row>
    <row r="57" spans="1:50" s="6" customFormat="1" ht="12.75" customHeight="1">
      <c r="A57" s="49" t="s">
        <v>16</v>
      </c>
      <c r="B57" s="47">
        <v>2</v>
      </c>
      <c r="C57" s="48">
        <f>B57/B62</f>
        <v>2.3809523809523808E-2</v>
      </c>
      <c r="D57" s="47">
        <v>1</v>
      </c>
      <c r="E57" s="48">
        <v>8.5470085470085479E-3</v>
      </c>
      <c r="F57" s="47">
        <v>0</v>
      </c>
      <c r="G57" s="48">
        <v>0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</row>
    <row r="58" spans="1:50" s="6" customFormat="1" ht="13.2">
      <c r="A58" s="46" t="s">
        <v>30</v>
      </c>
      <c r="B58" s="47">
        <v>0</v>
      </c>
      <c r="C58" s="48">
        <f>B58/B62</f>
        <v>0</v>
      </c>
      <c r="D58" s="47">
        <v>0</v>
      </c>
      <c r="E58" s="48">
        <v>0</v>
      </c>
      <c r="F58" s="47">
        <v>0</v>
      </c>
      <c r="G58" s="48">
        <v>0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</row>
    <row r="59" spans="1:50" s="6" customFormat="1" ht="13.2">
      <c r="A59" s="46" t="s">
        <v>29</v>
      </c>
      <c r="B59" s="47">
        <v>38</v>
      </c>
      <c r="C59" s="48">
        <f>B59/B62</f>
        <v>0.45238095238095238</v>
      </c>
      <c r="D59" s="47">
        <v>30</v>
      </c>
      <c r="E59" s="48">
        <v>0.25641025641025639</v>
      </c>
      <c r="F59" s="47">
        <v>23</v>
      </c>
      <c r="G59" s="48">
        <v>0.33823529411764708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</row>
    <row r="60" spans="1:50" s="6" customFormat="1" ht="13.2">
      <c r="A60" s="46" t="s">
        <v>5</v>
      </c>
      <c r="B60" s="47">
        <v>0</v>
      </c>
      <c r="C60" s="48">
        <f>B60/B62</f>
        <v>0</v>
      </c>
      <c r="D60" s="47">
        <v>0</v>
      </c>
      <c r="E60" s="48">
        <v>0</v>
      </c>
      <c r="F60" s="47">
        <v>0</v>
      </c>
      <c r="G60" s="48">
        <v>0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</row>
    <row r="61" spans="1:50" s="6" customFormat="1" ht="13.2">
      <c r="A61" s="46" t="s">
        <v>4</v>
      </c>
      <c r="B61" s="47">
        <v>0</v>
      </c>
      <c r="C61" s="48">
        <f>B61/B62</f>
        <v>0</v>
      </c>
      <c r="D61" s="47">
        <v>0</v>
      </c>
      <c r="E61" s="48">
        <v>0</v>
      </c>
      <c r="F61" s="47">
        <v>2</v>
      </c>
      <c r="G61" s="48">
        <v>2.9411764705882353E-2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</row>
    <row r="62" spans="1:50" s="6" customFormat="1" ht="13.8" thickBot="1">
      <c r="A62" s="46" t="s">
        <v>6</v>
      </c>
      <c r="B62" s="65">
        <f>SUM(B52:B61)</f>
        <v>84</v>
      </c>
      <c r="C62" s="66">
        <f>SUM(C52:C61)</f>
        <v>1</v>
      </c>
      <c r="D62" s="65">
        <v>117</v>
      </c>
      <c r="E62" s="66">
        <v>1</v>
      </c>
      <c r="F62" s="65">
        <v>68</v>
      </c>
      <c r="G62" s="66">
        <v>1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1:50" s="6" customFormat="1" ht="13.2">
      <c r="A63" s="50"/>
      <c r="B63" s="51"/>
      <c r="C63" s="52"/>
      <c r="D63" s="53"/>
      <c r="E63" s="45"/>
      <c r="F63" s="53"/>
      <c r="G63" s="45"/>
      <c r="H63" s="45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spans="1:50" s="6" customFormat="1" ht="13.2">
      <c r="A64" s="50"/>
      <c r="B64" s="51"/>
      <c r="C64" s="52"/>
      <c r="D64" s="53"/>
      <c r="E64" s="45"/>
      <c r="F64" s="53"/>
      <c r="G64" s="45"/>
      <c r="H64" s="45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</row>
    <row r="65" spans="1:50" s="6" customFormat="1" ht="13.2">
      <c r="A65" s="50"/>
      <c r="B65" s="51"/>
      <c r="C65" s="52"/>
      <c r="D65" s="53"/>
      <c r="E65" s="45"/>
      <c r="F65" s="53"/>
      <c r="G65" s="45"/>
      <c r="H65" s="45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spans="1:50" s="6" customFormat="1" ht="13.2">
      <c r="A66" s="50"/>
      <c r="B66" s="51"/>
      <c r="C66" s="52"/>
      <c r="D66" s="53"/>
      <c r="E66" s="45"/>
      <c r="F66" s="53"/>
      <c r="G66" s="45"/>
      <c r="H66" s="45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</row>
    <row r="67" spans="1:50" s="6" customFormat="1" ht="13.2">
      <c r="A67" s="50"/>
      <c r="B67" s="51"/>
      <c r="C67" s="52"/>
      <c r="D67" s="53"/>
      <c r="E67" s="45"/>
      <c r="F67" s="53"/>
      <c r="G67" s="45"/>
      <c r="H67" s="45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1:50" s="6" customFormat="1" ht="13.2">
      <c r="A68" s="50"/>
      <c r="B68" s="51"/>
      <c r="C68" s="52"/>
      <c r="D68" s="53"/>
      <c r="E68" s="45"/>
      <c r="F68" s="53"/>
      <c r="G68" s="45"/>
      <c r="H68" s="45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</row>
    <row r="82" spans="1:63" ht="41.1" customHeight="1">
      <c r="A82" s="54"/>
      <c r="B82" s="96" t="s">
        <v>31</v>
      </c>
      <c r="C82" s="96"/>
      <c r="D82" s="96"/>
      <c r="E82" s="96"/>
      <c r="F82" s="96"/>
      <c r="G82" s="54"/>
      <c r="H82" s="55"/>
      <c r="I82" s="55"/>
    </row>
    <row r="83" spans="1:63" ht="12.6" thickBot="1"/>
    <row r="84" spans="1:63" s="6" customFormat="1" ht="13.8" thickBot="1">
      <c r="D84" s="56">
        <v>2022</v>
      </c>
      <c r="E84" s="56">
        <v>2023</v>
      </c>
      <c r="F84" s="56">
        <v>2024</v>
      </c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</row>
    <row r="85" spans="1:63" s="6" customFormat="1" ht="13.2">
      <c r="B85" s="46" t="s">
        <v>21</v>
      </c>
      <c r="C85" s="57"/>
      <c r="D85" s="58">
        <v>3</v>
      </c>
      <c r="E85" s="58">
        <v>4</v>
      </c>
      <c r="F85" s="58">
        <v>2</v>
      </c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</row>
    <row r="86" spans="1:63" s="6" customFormat="1" ht="13.2">
      <c r="B86" s="46" t="s">
        <v>3</v>
      </c>
      <c r="C86" s="59"/>
      <c r="D86" s="58">
        <v>0</v>
      </c>
      <c r="E86" s="58">
        <v>1</v>
      </c>
      <c r="F86" s="58">
        <v>1</v>
      </c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</row>
    <row r="87" spans="1:63" s="6" customFormat="1" ht="13.2">
      <c r="B87" s="46" t="s">
        <v>44</v>
      </c>
      <c r="C87" s="59"/>
      <c r="D87" s="58">
        <v>1</v>
      </c>
      <c r="E87" s="58">
        <v>1</v>
      </c>
      <c r="F87" s="58">
        <v>2</v>
      </c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</row>
    <row r="88" spans="1:63" s="6" customFormat="1" ht="13.2">
      <c r="B88" s="46" t="s">
        <v>2</v>
      </c>
      <c r="C88" s="59"/>
      <c r="D88" s="58">
        <v>4</v>
      </c>
      <c r="E88" s="58">
        <v>3</v>
      </c>
      <c r="F88" s="58">
        <v>3</v>
      </c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</row>
    <row r="89" spans="1:63" s="6" customFormat="1" ht="12.75" customHeight="1">
      <c r="B89" s="49" t="s">
        <v>16</v>
      </c>
      <c r="C89" s="59"/>
      <c r="D89" s="58">
        <v>6</v>
      </c>
      <c r="E89" s="58">
        <v>7</v>
      </c>
      <c r="F89" s="58">
        <v>1</v>
      </c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</row>
    <row r="90" spans="1:63" s="6" customFormat="1" ht="15" customHeight="1">
      <c r="B90" s="46" t="s">
        <v>29</v>
      </c>
      <c r="C90" s="59"/>
      <c r="D90" s="58">
        <v>15</v>
      </c>
      <c r="E90" s="58">
        <v>15</v>
      </c>
      <c r="F90" s="58">
        <v>9</v>
      </c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</row>
    <row r="91" spans="1:63" s="6" customFormat="1" ht="15" customHeight="1">
      <c r="B91" s="46" t="s">
        <v>5</v>
      </c>
      <c r="C91" s="59"/>
      <c r="D91" s="58">
        <v>2</v>
      </c>
      <c r="E91" s="58">
        <v>2</v>
      </c>
      <c r="F91" s="58">
        <v>0</v>
      </c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1:63" s="6" customFormat="1" ht="13.8" thickBot="1">
      <c r="B92" s="46" t="s">
        <v>4</v>
      </c>
      <c r="C92" s="60"/>
      <c r="D92" s="61">
        <v>0</v>
      </c>
      <c r="E92" s="61">
        <v>1</v>
      </c>
      <c r="F92" s="61">
        <v>1</v>
      </c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</row>
    <row r="95" spans="1:63" ht="18.75" customHeight="1">
      <c r="B95" s="96" t="s">
        <v>32</v>
      </c>
      <c r="C95" s="96"/>
      <c r="D95" s="96"/>
      <c r="E95" s="96"/>
      <c r="F95" s="96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3:63" ht="13.2">
      <c r="C97" s="62">
        <v>15.26</v>
      </c>
      <c r="D97" s="50" t="s">
        <v>33</v>
      </c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3:63" ht="13.2">
      <c r="C98" s="94">
        <v>34.57</v>
      </c>
      <c r="D98" s="50" t="s">
        <v>34</v>
      </c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</sheetData>
  <mergeCells count="13">
    <mergeCell ref="B95:F95"/>
    <mergeCell ref="A2:I2"/>
    <mergeCell ref="A3:I3"/>
    <mergeCell ref="A10:I10"/>
    <mergeCell ref="A11:G11"/>
    <mergeCell ref="B12:D12"/>
    <mergeCell ref="E12:G12"/>
    <mergeCell ref="I12:J12"/>
    <mergeCell ref="D50:E50"/>
    <mergeCell ref="A48:I48"/>
    <mergeCell ref="B50:C50"/>
    <mergeCell ref="B82:F82"/>
    <mergeCell ref="F50:G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Capitol Complex</vt:lpstr>
      <vt:lpstr>2005 N. Central</vt:lpstr>
      <vt:lpstr>W. 1st Avenue</vt:lpstr>
      <vt:lpstr>N 19th Ave</vt:lpstr>
      <vt:lpstr>E Elliot</vt:lpstr>
      <vt:lpstr>E Van Buren</vt:lpstr>
      <vt:lpstr>'Capitol Complex'!Print_Area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Administration</dc:creator>
  <cp:lastModifiedBy>Madlen Dodova</cp:lastModifiedBy>
  <cp:lastPrinted>2010-08-25T18:15:47Z</cp:lastPrinted>
  <dcterms:created xsi:type="dcterms:W3CDTF">1999-06-08T15:24:14Z</dcterms:created>
  <dcterms:modified xsi:type="dcterms:W3CDTF">2024-10-11T22:32:37Z</dcterms:modified>
</cp:coreProperties>
</file>