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/>
  </bookViews>
  <sheets>
    <sheet name="PDSD Dunlap Ave" sheetId="2" r:id="rId1"/>
    <sheet name="PDSD 19th Ave" sheetId="1" r:id="rId2"/>
    <sheet name="Capitol Complex" sheetId="3" r:id="rId3"/>
  </sheets>
  <definedNames>
    <definedName name="_xlnm.Print_Area" localSheetId="2">'Capitol Complex'!$A$1:$I$104</definedName>
    <definedName name="_xlnm.Print_Area" localSheetId="1">'PDSD 19th Ave'!$A$1:$I$102</definedName>
    <definedName name="_xlnm.Print_Area" localSheetId="0">'PDSD Dunlap Ave'!$A$1:$I$103</definedName>
  </definedNames>
  <calcPr calcId="162913"/>
</workbook>
</file>

<file path=xl/calcChain.xml><?xml version="1.0" encoding="utf-8"?>
<calcChain xmlns="http://schemas.openxmlformats.org/spreadsheetml/2006/main">
  <c r="G20" i="2" l="1"/>
  <c r="D20" i="2"/>
  <c r="G20" i="1"/>
  <c r="D20" i="1"/>
  <c r="D19" i="1" l="1"/>
  <c r="G19" i="1"/>
  <c r="G19" i="2"/>
  <c r="D19" i="2"/>
  <c r="D18" i="1"/>
  <c r="G18" i="1"/>
  <c r="D18" i="2"/>
  <c r="G18" i="2"/>
  <c r="G17" i="1"/>
  <c r="D17" i="1"/>
  <c r="G17" i="2"/>
  <c r="D17" i="2"/>
  <c r="G16" i="2"/>
  <c r="D16" i="2"/>
  <c r="G16" i="1"/>
  <c r="D16" i="1"/>
  <c r="J66" i="3"/>
  <c r="K65" i="3"/>
  <c r="H66" i="3"/>
  <c r="I60" i="3"/>
  <c r="I65" i="3"/>
  <c r="G19" i="3"/>
  <c r="D19" i="3"/>
  <c r="G18" i="3"/>
  <c r="D18" i="3"/>
  <c r="K59" i="3"/>
  <c r="K60" i="3"/>
  <c r="K66" i="3"/>
  <c r="K61" i="3"/>
  <c r="K63" i="3"/>
  <c r="K64" i="3"/>
  <c r="K58" i="3"/>
  <c r="K62" i="3"/>
  <c r="K56" i="3"/>
  <c r="K57" i="3"/>
  <c r="I58" i="3"/>
  <c r="I59" i="3"/>
  <c r="I62" i="3"/>
  <c r="I63" i="3"/>
  <c r="I64" i="3"/>
  <c r="I57" i="3"/>
  <c r="G15" i="1"/>
  <c r="D15" i="1"/>
  <c r="G15" i="2"/>
  <c r="D15" i="2"/>
  <c r="G17" i="3"/>
  <c r="D17" i="3"/>
  <c r="F66" i="3"/>
  <c r="G65" i="3"/>
  <c r="G56" i="3"/>
  <c r="G66" i="3"/>
  <c r="G16" i="3"/>
  <c r="D16" i="3"/>
  <c r="D66" i="3"/>
  <c r="E63" i="3"/>
  <c r="E57" i="3"/>
  <c r="G15" i="3"/>
  <c r="D15" i="3"/>
  <c r="B66" i="3"/>
  <c r="C63" i="3"/>
  <c r="C64" i="3"/>
  <c r="G61" i="3"/>
  <c r="G59" i="3"/>
  <c r="G57" i="3"/>
  <c r="G64" i="3"/>
  <c r="G62" i="3"/>
  <c r="G60" i="3"/>
  <c r="G58" i="3"/>
  <c r="C60" i="3"/>
  <c r="C56" i="3"/>
  <c r="E59" i="3"/>
  <c r="C62" i="3"/>
  <c r="G63" i="3"/>
  <c r="E61" i="3"/>
  <c r="E60" i="3"/>
  <c r="E58" i="3"/>
  <c r="E62" i="3"/>
  <c r="E64" i="3"/>
  <c r="C57" i="3"/>
  <c r="C66" i="3"/>
  <c r="C58" i="3"/>
  <c r="E56" i="3"/>
  <c r="C61" i="3"/>
  <c r="C65" i="3"/>
  <c r="I56" i="3"/>
  <c r="I66" i="3"/>
  <c r="E65" i="3"/>
  <c r="C59" i="3"/>
  <c r="I61" i="3"/>
  <c r="E66" i="3"/>
</calcChain>
</file>

<file path=xl/sharedStrings.xml><?xml version="1.0" encoding="utf-8"?>
<sst xmlns="http://schemas.openxmlformats.org/spreadsheetml/2006/main" count="190" uniqueCount="43">
  <si>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</si>
  <si>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</si>
  <si>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</si>
  <si>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</si>
  <si>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</si>
  <si>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</si>
  <si>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</si>
  <si>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</si>
  <si>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</si>
  <si>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</si>
  <si>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</si>
  <si>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</si>
  <si>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</si>
  <si>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</si>
  <si>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</si>
  <si>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</si>
  <si>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</si>
  <si>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</si>
  <si>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</si>
  <si>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</si>
  <si>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</si>
  <si>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</si>
  <si>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</si>
  <si>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</si>
  <si>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</si>
  <si>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</si>
  <si>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</si>
  <si>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</si>
  <si>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</si>
  <si>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</si>
  <si>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</si>
  <si>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</si>
  <si>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</si>
  <si>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Phoenix Day School for the Deaf - 19th Avenue</t>
  </si>
  <si>
    <t>N/A</t>
  </si>
  <si>
    <t>*Survey was not conducted in 2014.</t>
  </si>
  <si>
    <t>Phoenix Day School for the Deaf - Capitol Complex</t>
  </si>
  <si>
    <t>Travel Reduction Results from Annual Travel Reduction Survey</t>
  </si>
  <si>
    <t xml:space="preserve"> </t>
  </si>
  <si>
    <t>YES</t>
  </si>
  <si>
    <t>Bus/ Light Rail</t>
  </si>
  <si>
    <t>Phoenix Day School for the Deaf - Dunlap Ave</t>
  </si>
  <si>
    <t>* Previous 24th Ave. location moved to Dunlap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</si>
</sst>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23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3" fillId="0" borderId="0" xfId="0" applyNumberFormat="1" applyFont="1"/>
    <xf numFmtId="164" fontId="11" fillId="0" borderId="13" xfId="2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15" fillId="0" borderId="0" xfId="0" applyNumberFormat="1" applyFont="1"/>
    <xf numFmtId="0" fontId="11" fillId="0" borderId="0" xfId="0" applyFont="1"/>
    <xf numFmtId="0" fontId="2" fillId="0" borderId="16" xfId="0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3" fontId="18" fillId="0" borderId="20" xfId="1" applyNumberFormat="1" applyFont="1" applyFill="1" applyBorder="1"/>
    <xf numFmtId="164" fontId="10" fillId="0" borderId="21" xfId="2" applyNumberFormat="1" applyFont="1" applyBorder="1"/>
    <xf numFmtId="3" fontId="10" fillId="0" borderId="20" xfId="1" applyNumberFormat="1" applyFont="1" applyFill="1" applyBorder="1"/>
    <xf numFmtId="3" fontId="19" fillId="0" borderId="20" xfId="1" applyNumberFormat="1" applyFont="1" applyFill="1" applyBorder="1"/>
    <xf numFmtId="164" fontId="19" fillId="0" borderId="21" xfId="2" applyNumberFormat="1" applyFont="1" applyBorder="1"/>
    <xf numFmtId="164" fontId="17" fillId="0" borderId="0" xfId="0" applyNumberFormat="1" applyFont="1" applyBorder="1"/>
    <xf numFmtId="0" fontId="10" fillId="0" borderId="10" xfId="0" applyFont="1" applyBorder="1"/>
    <xf numFmtId="3" fontId="18" fillId="0" borderId="22" xfId="1" applyNumberFormat="1" applyFont="1" applyFill="1" applyBorder="1"/>
    <xf numFmtId="164" fontId="10" fillId="0" borderId="13" xfId="2" applyNumberFormat="1" applyFont="1" applyBorder="1"/>
    <xf numFmtId="3" fontId="10" fillId="0" borderId="22" xfId="1" applyNumberFormat="1" applyFont="1" applyFill="1" applyBorder="1"/>
    <xf numFmtId="3" fontId="19" fillId="0" borderId="22" xfId="1" applyNumberFormat="1" applyFont="1" applyFill="1" applyBorder="1"/>
    <xf numFmtId="164" fontId="19" fillId="0" borderId="13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23" xfId="2" applyNumberFormat="1" applyFont="1" applyBorder="1"/>
    <xf numFmtId="1" fontId="10" fillId="0" borderId="24" xfId="1" applyNumberFormat="1" applyFont="1" applyBorder="1" applyAlignment="1">
      <alignment horizontal="center"/>
    </xf>
    <xf numFmtId="1" fontId="10" fillId="0" borderId="25" xfId="1" applyNumberFormat="1" applyFont="1" applyBorder="1" applyAlignment="1">
      <alignment horizontal="center"/>
    </xf>
    <xf numFmtId="1" fontId="10" fillId="0" borderId="26" xfId="2" applyNumberFormat="1" applyFont="1" applyBorder="1"/>
    <xf numFmtId="1" fontId="10" fillId="0" borderId="27" xfId="1" applyNumberFormat="1" applyFont="1" applyBorder="1" applyAlignment="1">
      <alignment horizontal="center"/>
    </xf>
    <xf numFmtId="1" fontId="10" fillId="0" borderId="28" xfId="1" applyNumberFormat="1" applyFont="1" applyBorder="1" applyAlignment="1">
      <alignment horizontal="center"/>
    </xf>
    <xf numFmtId="1" fontId="10" fillId="0" borderId="29" xfId="1" applyNumberFormat="1" applyFont="1" applyBorder="1" applyAlignment="1">
      <alignment horizontal="center"/>
    </xf>
    <xf numFmtId="1" fontId="10" fillId="0" borderId="30" xfId="1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5" fontId="10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17" xfId="0" applyNumberFormat="1" applyFont="1" applyBorder="1"/>
    <xf numFmtId="164" fontId="10" fillId="0" borderId="31" xfId="2" applyNumberFormat="1" applyFont="1" applyBorder="1"/>
    <xf numFmtId="3" fontId="19" fillId="0" borderId="17" xfId="0" applyNumberFormat="1" applyFont="1" applyBorder="1"/>
    <xf numFmtId="164" fontId="19" fillId="0" borderId="31" xfId="2" applyNumberFormat="1" applyFont="1" applyBorder="1"/>
    <xf numFmtId="0" fontId="11" fillId="0" borderId="16" xfId="0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164" fontId="11" fillId="0" borderId="18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11" fillId="0" borderId="19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0" fontId="14" fillId="0" borderId="0" xfId="0" applyFont="1"/>
    <xf numFmtId="164" fontId="11" fillId="0" borderId="33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0" xfId="0" applyFont="1"/>
    <xf numFmtId="164" fontId="20" fillId="0" borderId="0" xfId="2" applyNumberFormat="1" applyFont="1" applyAlignment="1"/>
    <xf numFmtId="0" fontId="3" fillId="0" borderId="0" xfId="0" applyFont="1" applyAlignment="1"/>
    <xf numFmtId="9" fontId="21" fillId="0" borderId="0" xfId="2" applyFont="1" applyAlignment="1"/>
    <xf numFmtId="0" fontId="6" fillId="0" borderId="0" xfId="0" applyFont="1" applyAlignment="1"/>
    <xf numFmtId="10" fontId="21" fillId="0" borderId="0" xfId="0" applyNumberFormat="1" applyFont="1" applyAlignment="1"/>
    <xf numFmtId="164" fontId="2" fillId="0" borderId="19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4" fillId="0" borderId="36" xfId="0" applyFont="1" applyBorder="1"/>
    <xf numFmtId="0" fontId="14" fillId="0" borderId="35" xfId="0" applyFont="1" applyBorder="1"/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0" fontId="2" fillId="0" borderId="34" xfId="0" applyFont="1" applyBorder="1" applyAlignment="1">
      <alignment horizontal="center"/>
    </xf>
    <xf numFmtId="9" fontId="2" fillId="0" borderId="37" xfId="2" applyFont="1" applyBorder="1"/>
    <xf numFmtId="9" fontId="11" fillId="0" borderId="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612556763737864"/>
          <c:y val="3.6630080330867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21756063868286E-2"/>
          <c:y val="0.17216178801005899"/>
          <c:w val="0.87817403991850396"/>
          <c:h val="0.608060783184463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'PDSD Dunlap Ave'!$B$54:$C$54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'PDSD Dunlap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Dunlap Ave'!$C$57:$C$65</c:f>
              <c:numCache>
                <c:formatCode>0.0%</c:formatCode>
                <c:ptCount val="9"/>
                <c:pt idx="0">
                  <c:v>5.4374999999999993E-2</c:v>
                </c:pt>
                <c:pt idx="1">
                  <c:v>0</c:v>
                </c:pt>
                <c:pt idx="2">
                  <c:v>6.2500000000000003E-3</c:v>
                </c:pt>
                <c:pt idx="3">
                  <c:v>3.125E-2</c:v>
                </c:pt>
                <c:pt idx="4">
                  <c:v>9.3749999999999997E-3</c:v>
                </c:pt>
                <c:pt idx="5">
                  <c:v>9.3749999999999997E-3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4-43D2-AEBC-65EFB81A52C4}"/>
            </c:ext>
          </c:extLst>
        </c:ser>
        <c:ser>
          <c:idx val="0"/>
          <c:order val="1"/>
          <c:tx>
            <c:strRef>
              <c:f>'PDSD Dunlap Ave'!$D$54:$E$54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'PDSD Dunlap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Dunlap Ave'!$E$57:$E$65</c:f>
              <c:numCache>
                <c:formatCode>0.0%</c:formatCode>
                <c:ptCount val="9"/>
                <c:pt idx="0">
                  <c:v>4.4387755102040821E-2</c:v>
                </c:pt>
                <c:pt idx="1">
                  <c:v>0</c:v>
                </c:pt>
                <c:pt idx="2">
                  <c:v>2.0408163265306124E-2</c:v>
                </c:pt>
                <c:pt idx="3">
                  <c:v>4.5918367346938785E-2</c:v>
                </c:pt>
                <c:pt idx="4">
                  <c:v>1.5306122448979593E-2</c:v>
                </c:pt>
                <c:pt idx="5">
                  <c:v>1.0204081632653062E-2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44-43D2-AEBC-65EFB81A52C4}"/>
            </c:ext>
          </c:extLst>
        </c:ser>
        <c:ser>
          <c:idx val="2"/>
          <c:order val="2"/>
          <c:tx>
            <c:strRef>
              <c:f>'PDSD Dunlap Ave'!$F$54:$G$54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'PDSD Dunlap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Dunlap Ave'!$G$57:$G$65</c:f>
              <c:numCache>
                <c:formatCode>0.0%</c:formatCode>
                <c:ptCount val="9"/>
                <c:pt idx="0">
                  <c:v>2.8252148997134675E-2</c:v>
                </c:pt>
                <c:pt idx="1">
                  <c:v>0</c:v>
                </c:pt>
                <c:pt idx="2">
                  <c:v>0</c:v>
                </c:pt>
                <c:pt idx="3">
                  <c:v>1.4326647564469917E-2</c:v>
                </c:pt>
                <c:pt idx="4">
                  <c:v>1.7191977077363901E-2</c:v>
                </c:pt>
                <c:pt idx="5">
                  <c:v>0</c:v>
                </c:pt>
                <c:pt idx="6">
                  <c:v>0.43839541547277944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4-43D2-AEBC-65EFB81A52C4}"/>
            </c:ext>
          </c:extLst>
        </c:ser>
        <c:ser>
          <c:idx val="3"/>
          <c:order val="3"/>
          <c:tx>
            <c:strRef>
              <c:f>'PDSD Dunlap Ave'!$H$54:$I$54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'PDSD Dunlap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Dunlap Ave'!$I$57:$I$65</c:f>
              <c:numCache>
                <c:formatCode>0.0%</c:formatCode>
                <c:ptCount val="9"/>
                <c:pt idx="0">
                  <c:v>5.4123989218328838E-2</c:v>
                </c:pt>
                <c:pt idx="1">
                  <c:v>5.3908355795148251E-3</c:v>
                </c:pt>
                <c:pt idx="2">
                  <c:v>0</c:v>
                </c:pt>
                <c:pt idx="3">
                  <c:v>6.1994609164420483E-2</c:v>
                </c:pt>
                <c:pt idx="4">
                  <c:v>8.0862533692722376E-3</c:v>
                </c:pt>
                <c:pt idx="5">
                  <c:v>1.3477088948787063E-2</c:v>
                </c:pt>
                <c:pt idx="6">
                  <c:v>9.1644204851752023E-2</c:v>
                </c:pt>
                <c:pt idx="7">
                  <c:v>0</c:v>
                </c:pt>
                <c:pt idx="8">
                  <c:v>5.3908355795148251E-3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44-43D2-AEBC-65EFB81A52C4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'PDSD Dunlap Ave'!$K$57:$K$65</c:f>
              <c:numCache>
                <c:formatCode>0.0%</c:formatCode>
                <c:ptCount val="9"/>
                <c:pt idx="0">
                  <c:v>7.5730337078651677E-2</c:v>
                </c:pt>
                <c:pt idx="1">
                  <c:v>0</c:v>
                </c:pt>
                <c:pt idx="2">
                  <c:v>3.7453183520599251E-3</c:v>
                </c:pt>
                <c:pt idx="3">
                  <c:v>1.8726591760299626E-2</c:v>
                </c:pt>
                <c:pt idx="4">
                  <c:v>0</c:v>
                </c:pt>
                <c:pt idx="5">
                  <c:v>1.4981273408239701E-2</c:v>
                </c:pt>
                <c:pt idx="6">
                  <c:v>7.4906367041198504E-2</c:v>
                </c:pt>
                <c:pt idx="7">
                  <c:v>0</c:v>
                </c:pt>
                <c:pt idx="8">
                  <c:v>3.7453183520599251E-3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44-43D2-AEBC-65EFB81A52C4}"/>
            </c:ext>
          </c:extLst>
        </c:ser>
        <c:ser>
          <c:idx val="5"/>
          <c:order val="5"/>
          <c:tx>
            <c:strRef>
              <c:f>'PDSD Dunlap Ave'!$L$54:$M$54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'PDSD Dunlap Ave'!$M$57:$M$65</c:f>
              <c:numCache>
                <c:formatCode>0.0%</c:formatCode>
                <c:ptCount val="9"/>
                <c:pt idx="0">
                  <c:v>3.8371040723981904E-2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9.0497737556561094E-3</c:v>
                </c:pt>
                <c:pt idx="5">
                  <c:v>2.2624434389140271E-2</c:v>
                </c:pt>
                <c:pt idx="6">
                  <c:v>8.5972850678733032E-2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E-48BE-98AD-570B8C6E3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94408"/>
        <c:axId val="1"/>
      </c:barChart>
      <c:catAx>
        <c:axId val="67259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2594408"/>
        <c:crosses val="autoZero"/>
        <c:crossBetween val="between"/>
        <c:min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10027742827037"/>
          <c:y val="0.90434846605275276"/>
          <c:w val="0.71326186469435382"/>
          <c:h val="9.56514131385750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1801637381"/>
          <c:y val="3.4482356372120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E-4966-9D8E-0C894DC6D8E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Ave'!$C$14:$C$20</c:f>
              <c:numCache>
                <c:formatCode>0.0%</c:formatCode>
                <c:ptCount val="7"/>
                <c:pt idx="0">
                  <c:v>0.89739999999999998</c:v>
                </c:pt>
                <c:pt idx="1">
                  <c:v>0.88939999999999997</c:v>
                </c:pt>
                <c:pt idx="2">
                  <c:v>0.86380000000000001</c:v>
                </c:pt>
                <c:pt idx="3">
                  <c:v>0.50180000000000002</c:v>
                </c:pt>
                <c:pt idx="4">
                  <c:v>0.75990000000000002</c:v>
                </c:pt>
                <c:pt idx="5">
                  <c:v>0.80820000000000003</c:v>
                </c:pt>
                <c:pt idx="6">
                  <c:v>0.84399999999999997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E-4966-9D8E-0C894DC6D8E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 formatCode="0.00%">
                  <c:v>0.73740000000000006</c:v>
                </c:pt>
                <c:pt idx="3" formatCode="0.00%">
                  <c:v>0.48699999999999999</c:v>
                </c:pt>
                <c:pt idx="4" formatCode="0.00%">
                  <c:v>0.48699999999999999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EE-4966-9D8E-0C894DC6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597360"/>
        <c:axId val="1"/>
      </c:lineChart>
      <c:catAx>
        <c:axId val="67259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25973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92183507763973"/>
          <c:y val="0.88356201320784611"/>
          <c:w val="0.72141905457953648"/>
          <c:h val="9.93151100117346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5-4EC1-947C-746D2B40B7F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Ave'!$F$14:$F$20</c:f>
              <c:numCache>
                <c:formatCode>0.0%</c:formatCode>
                <c:ptCount val="7"/>
                <c:pt idx="0">
                  <c:v>0.92920000000000003</c:v>
                </c:pt>
                <c:pt idx="1">
                  <c:v>0.89410000000000001</c:v>
                </c:pt>
                <c:pt idx="2">
                  <c:v>0.86750000000000005</c:v>
                </c:pt>
                <c:pt idx="3">
                  <c:v>0.57499999999999996</c:v>
                </c:pt>
                <c:pt idx="4">
                  <c:v>0.74719999999999998</c:v>
                </c:pt>
                <c:pt idx="5">
                  <c:v>0.82889999999999997</c:v>
                </c:pt>
                <c:pt idx="6">
                  <c:v>0.85680000000000001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5-4EC1-947C-746D2B40B7F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'PDSD Dunlap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Dunlap Ave'!$J$14:$J$20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 formatCode="0.00%">
                  <c:v>0.70799999999999996</c:v>
                </c:pt>
                <c:pt idx="3" formatCode="0.00%">
                  <c:v>0.46700000000000003</c:v>
                </c:pt>
                <c:pt idx="4" formatCode="0.00%">
                  <c:v>0.46700000000000003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5-4EC1-947C-746D2B40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604248"/>
        <c:axId val="1"/>
      </c:lineChart>
      <c:catAx>
        <c:axId val="6726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26042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0965160301706"/>
          <c:y val="0.87375557022744843"/>
          <c:w val="0.72025737608045504"/>
          <c:h val="0.10963472934412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612542364243306"/>
          <c:y val="3.6630080330867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21756063868286E-2"/>
          <c:y val="0.17216178801005899"/>
          <c:w val="0.87817403991850396"/>
          <c:h val="0.608060783184463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'PDSD 19th Ave'!$B$54:$C$54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'PDSD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19th Ave'!$C$57:$C$65</c:f>
              <c:numCache>
                <c:formatCode>0.0%</c:formatCode>
                <c:ptCount val="9"/>
                <c:pt idx="0">
                  <c:v>6.6056049213943951E-2</c:v>
                </c:pt>
                <c:pt idx="1">
                  <c:v>1.367053998632946E-2</c:v>
                </c:pt>
                <c:pt idx="2">
                  <c:v>3.007518796992481E-2</c:v>
                </c:pt>
                <c:pt idx="3">
                  <c:v>0.10526315789473684</c:v>
                </c:pt>
                <c:pt idx="4">
                  <c:v>7.5187969924812026E-3</c:v>
                </c:pt>
                <c:pt idx="5">
                  <c:v>2.050580997949419E-2</c:v>
                </c:pt>
                <c:pt idx="6">
                  <c:v>8.2023239917976762E-3</c:v>
                </c:pt>
                <c:pt idx="7">
                  <c:v>9.5693779904306216E-3</c:v>
                </c:pt>
                <c:pt idx="8">
                  <c:v>4.2378673957621328E-2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8-4E89-9E2E-231A80000352}"/>
            </c:ext>
          </c:extLst>
        </c:ser>
        <c:ser>
          <c:idx val="0"/>
          <c:order val="1"/>
          <c:tx>
            <c:strRef>
              <c:f>'PDSD 19th Ave'!$D$54:$E$54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'PDSD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19th Ave'!$E$57:$E$65</c:f>
              <c:numCache>
                <c:formatCode>0.0%</c:formatCode>
                <c:ptCount val="9"/>
                <c:pt idx="0">
                  <c:v>5.8356164383561636E-2</c:v>
                </c:pt>
                <c:pt idx="1">
                  <c:v>1.643835616438356E-2</c:v>
                </c:pt>
                <c:pt idx="2">
                  <c:v>8.21917808219178E-3</c:v>
                </c:pt>
                <c:pt idx="3">
                  <c:v>5.7534246575342465E-2</c:v>
                </c:pt>
                <c:pt idx="4">
                  <c:v>5.4794520547945206E-3</c:v>
                </c:pt>
                <c:pt idx="5">
                  <c:v>2.7397260273972603E-3</c:v>
                </c:pt>
                <c:pt idx="6">
                  <c:v>1.0958904109589041E-2</c:v>
                </c:pt>
                <c:pt idx="7">
                  <c:v>1.3698630136986301E-2</c:v>
                </c:pt>
                <c:pt idx="8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8-4E89-9E2E-231A80000352}"/>
            </c:ext>
          </c:extLst>
        </c:ser>
        <c:ser>
          <c:idx val="2"/>
          <c:order val="2"/>
          <c:tx>
            <c:strRef>
              <c:f>'PDSD 19th Ave'!$F$54:$G$54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'PDSD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19th Ave'!$G$57:$G$65</c:f>
              <c:numCache>
                <c:formatCode>0.0%</c:formatCode>
                <c:ptCount val="9"/>
                <c:pt idx="0">
                  <c:v>7.5839311334289769E-2</c:v>
                </c:pt>
                <c:pt idx="1">
                  <c:v>1.4347202295552365E-2</c:v>
                </c:pt>
                <c:pt idx="2">
                  <c:v>1.1477761836441893E-2</c:v>
                </c:pt>
                <c:pt idx="3">
                  <c:v>7.0301291248206582E-2</c:v>
                </c:pt>
                <c:pt idx="4">
                  <c:v>1.1477761836441893E-2</c:v>
                </c:pt>
                <c:pt idx="5">
                  <c:v>5.7388809182209463E-3</c:v>
                </c:pt>
                <c:pt idx="6">
                  <c:v>0.10903873744619798</c:v>
                </c:pt>
                <c:pt idx="7">
                  <c:v>0</c:v>
                </c:pt>
                <c:pt idx="8">
                  <c:v>1.8651362984218073E-2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8-4E89-9E2E-231A80000352}"/>
            </c:ext>
          </c:extLst>
        </c:ser>
        <c:ser>
          <c:idx val="3"/>
          <c:order val="3"/>
          <c:tx>
            <c:strRef>
              <c:f>'PDSD 19th Ave'!$H$54:$I$54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'PDSD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'PDSD 19th Ave'!$I$57:$I$65</c:f>
              <c:numCache>
                <c:formatCode>0.0%</c:formatCode>
                <c:ptCount val="9"/>
                <c:pt idx="0">
                  <c:v>7.4607113316790721E-2</c:v>
                </c:pt>
                <c:pt idx="1">
                  <c:v>8.271298593879239E-3</c:v>
                </c:pt>
                <c:pt idx="2">
                  <c:v>2.1505376344086023E-2</c:v>
                </c:pt>
                <c:pt idx="3">
                  <c:v>0.11083540115798181</c:v>
                </c:pt>
                <c:pt idx="4">
                  <c:v>5.7899090157154673E-3</c:v>
                </c:pt>
                <c:pt idx="5">
                  <c:v>6.6170388751033912E-3</c:v>
                </c:pt>
                <c:pt idx="6">
                  <c:v>4.3010752688172046E-2</c:v>
                </c:pt>
                <c:pt idx="7">
                  <c:v>0</c:v>
                </c:pt>
                <c:pt idx="8">
                  <c:v>2.3159636062861869E-2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8-4E89-9E2E-231A80000352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'PDSD 19th Ave'!$K$57:$K$65</c:f>
              <c:numCache>
                <c:formatCode>0.0%</c:formatCode>
                <c:ptCount val="9"/>
                <c:pt idx="0">
                  <c:v>4.2152317880794689E-2</c:v>
                </c:pt>
                <c:pt idx="1">
                  <c:v>6.6225165562913907E-3</c:v>
                </c:pt>
                <c:pt idx="2">
                  <c:v>2.4834437086092714E-2</c:v>
                </c:pt>
                <c:pt idx="3">
                  <c:v>0.12748344370860928</c:v>
                </c:pt>
                <c:pt idx="4">
                  <c:v>1.6556291390728477E-3</c:v>
                </c:pt>
                <c:pt idx="5">
                  <c:v>3.3112582781456954E-3</c:v>
                </c:pt>
                <c:pt idx="6">
                  <c:v>6.6225165562913912E-2</c:v>
                </c:pt>
                <c:pt idx="7">
                  <c:v>0</c:v>
                </c:pt>
                <c:pt idx="8">
                  <c:v>8.2781456953642391E-3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58-4E89-9E2E-231A80000352}"/>
            </c:ext>
          </c:extLst>
        </c:ser>
        <c:ser>
          <c:idx val="5"/>
          <c:order val="5"/>
          <c:tx>
            <c:strRef>
              <c:f>'PDSD 19th Ave'!$L$54:$M$54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'PDSD 19th Ave'!$M$57:$M$65</c:f>
              <c:numCache>
                <c:formatCode>0.0%</c:formatCode>
                <c:ptCount val="9"/>
                <c:pt idx="0">
                  <c:v>4.0978260869565214E-2</c:v>
                </c:pt>
                <c:pt idx="1">
                  <c:v>0</c:v>
                </c:pt>
                <c:pt idx="2">
                  <c:v>3.9855072463768113E-2</c:v>
                </c:pt>
                <c:pt idx="3">
                  <c:v>0.1431159420289855</c:v>
                </c:pt>
                <c:pt idx="4">
                  <c:v>1.8115942028985507E-3</c:v>
                </c:pt>
                <c:pt idx="5">
                  <c:v>9.057971014492754E-3</c:v>
                </c:pt>
                <c:pt idx="6">
                  <c:v>0.10869565217391304</c:v>
                </c:pt>
                <c:pt idx="7">
                  <c:v>0</c:v>
                </c:pt>
                <c:pt idx="8">
                  <c:v>3.6231884057971016E-2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3-4BAF-927D-562664269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087568"/>
        <c:axId val="1"/>
      </c:barChart>
      <c:catAx>
        <c:axId val="63308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0000000000000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087568"/>
        <c:crosses val="autoZero"/>
        <c:crossBetween val="between"/>
        <c:majorUnit val="0.0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06469251827391"/>
          <c:y val="0.92463844193388867"/>
          <c:w val="0.60347557361781401"/>
          <c:h val="7.53615580661113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79720246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0-4F62-A8BF-959DD0B53C9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Ave'!$C$14:$C$20</c:f>
              <c:numCache>
                <c:formatCode>0.0%</c:formatCode>
                <c:ptCount val="7"/>
                <c:pt idx="0">
                  <c:v>0.75609999999999999</c:v>
                </c:pt>
                <c:pt idx="1">
                  <c:v>0.69679999999999997</c:v>
                </c:pt>
                <c:pt idx="2">
                  <c:v>0.79920000000000002</c:v>
                </c:pt>
                <c:pt idx="3">
                  <c:v>0.69310000000000005</c:v>
                </c:pt>
                <c:pt idx="4">
                  <c:v>0.70620000000000005</c:v>
                </c:pt>
                <c:pt idx="5">
                  <c:v>0.71940000000000004</c:v>
                </c:pt>
                <c:pt idx="6">
                  <c:v>0.62029999999999996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0-4F62-A8BF-959DD0B53C9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 formatCode="0.00%">
                  <c:v>0.73740000000000006</c:v>
                </c:pt>
                <c:pt idx="3" formatCode="0.00%">
                  <c:v>0.48699999999999999</c:v>
                </c:pt>
                <c:pt idx="4" formatCode="0.00%">
                  <c:v>0.48699999999999999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30-4F62-A8BF-959DD0B5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091176"/>
        <c:axId val="1"/>
      </c:lineChart>
      <c:catAx>
        <c:axId val="63309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0911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32593767359689"/>
          <c:y val="0.88356201320784611"/>
          <c:w val="0.75201495198357926"/>
          <c:h val="9.93151100117346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3-4B8A-B166-7E0147A9AC1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Ave'!$F$14:$F$20</c:f>
              <c:numCache>
                <c:formatCode>0.0%</c:formatCode>
                <c:ptCount val="7"/>
                <c:pt idx="0">
                  <c:v>0.77700000000000002</c:v>
                </c:pt>
                <c:pt idx="1">
                  <c:v>0.72950000000000004</c:v>
                </c:pt>
                <c:pt idx="2">
                  <c:v>0.81330000000000002</c:v>
                </c:pt>
                <c:pt idx="3">
                  <c:v>0.68710000000000004</c:v>
                </c:pt>
                <c:pt idx="4">
                  <c:v>0.68989999999999996</c:v>
                </c:pt>
                <c:pt idx="5">
                  <c:v>0.69889999999999997</c:v>
                </c:pt>
                <c:pt idx="6">
                  <c:v>0.52780000000000005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3-4B8A-B166-7E0147A9AC1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'PDSD 19th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'PDSD 19th Ave'!$J$14:$J$20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 formatCode="0.00%">
                  <c:v>0.70799999999999996</c:v>
                </c:pt>
                <c:pt idx="3" formatCode="0.00%">
                  <c:v>0.46700000000000003</c:v>
                </c:pt>
                <c:pt idx="4" formatCode="0.00%">
                  <c:v>0.46700000000000003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03-4B8A-B166-7E0147A9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090192"/>
        <c:axId val="1"/>
      </c:lineChart>
      <c:catAx>
        <c:axId val="63309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0901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5498862410442"/>
          <c:y val="0.87333404405439774"/>
          <c:w val="0.7508040058695814"/>
          <c:h val="0.11000008951830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612555506033446"/>
          <c:y val="3.6630080330867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21756063868286E-2"/>
          <c:y val="0.17216178801005899"/>
          <c:w val="0.87817403991850396"/>
          <c:h val="0.60806078318446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'Capitol Complex'!$B$54:$C$54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2.8571428571428571E-2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A-41C1-AFC7-4683B8F241E6}"/>
            </c:ext>
          </c:extLst>
        </c:ser>
        <c:ser>
          <c:idx val="2"/>
          <c:order val="1"/>
          <c:tx>
            <c:strRef>
              <c:f>'Capitol Complex'!$D$54:$E$54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'Capitol Complex'!$E$57:$E$65</c:f>
              <c:numCache>
                <c:formatCode>0.0%</c:formatCode>
                <c:ptCount val="9"/>
                <c:pt idx="0">
                  <c:v>3.2258064516129031E-2</c:v>
                </c:pt>
                <c:pt idx="1">
                  <c:v>0</c:v>
                </c:pt>
                <c:pt idx="2">
                  <c:v>8.0645161290322578E-2</c:v>
                </c:pt>
                <c:pt idx="3">
                  <c:v>0</c:v>
                </c:pt>
                <c:pt idx="4">
                  <c:v>1.6129032258064516E-2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A-41C1-AFC7-4683B8F241E6}"/>
            </c:ext>
          </c:extLst>
        </c:ser>
        <c:ser>
          <c:idx val="3"/>
          <c:order val="2"/>
          <c:tx>
            <c:strRef>
              <c:f>'Capitol Complex'!$F$54:$G$54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'Capitol Complex'!$G$57:$G$65</c:f>
              <c:numCache>
                <c:formatCode>0.0%</c:formatCode>
                <c:ptCount val="9"/>
                <c:pt idx="0">
                  <c:v>4.4615384615384612E-2</c:v>
                </c:pt>
                <c:pt idx="1">
                  <c:v>0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  <c:pt idx="6">
                  <c:v>1.5384615384615385E-2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A-41C1-AFC7-4683B8F241E6}"/>
            </c:ext>
          </c:extLst>
        </c:ser>
        <c:ser>
          <c:idx val="1"/>
          <c:order val="3"/>
          <c:tx>
            <c:strRef>
              <c:f>'Capitol Complex'!$H$54:$I$54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val>
            <c:numRef>
              <c:f>'Capitol Complex'!$I$57:$I$65</c:f>
              <c:numCache>
                <c:formatCode>0.0%</c:formatCode>
                <c:ptCount val="9"/>
                <c:pt idx="0">
                  <c:v>4.7540983606557376E-2</c:v>
                </c:pt>
                <c:pt idx="1">
                  <c:v>0</c:v>
                </c:pt>
                <c:pt idx="2">
                  <c:v>8.1967213114754092E-2</c:v>
                </c:pt>
                <c:pt idx="3">
                  <c:v>0.14754098360655737</c:v>
                </c:pt>
                <c:pt idx="4">
                  <c:v>0</c:v>
                </c:pt>
                <c:pt idx="5">
                  <c:v>0</c:v>
                </c:pt>
                <c:pt idx="6">
                  <c:v>6.5573770491803282E-2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A-41C1-AFC7-4683B8F241E6}"/>
            </c:ext>
          </c:extLst>
        </c:ser>
        <c:ser>
          <c:idx val="4"/>
          <c:order val="4"/>
          <c:tx>
            <c:strRef>
              <c:f>'Capitol Complex'!$J$54:$K$54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9.6153846153846159E-2</c:v>
                </c:pt>
                <c:pt idx="3">
                  <c:v>9.6153846153846159E-2</c:v>
                </c:pt>
                <c:pt idx="4">
                  <c:v>0</c:v>
                </c:pt>
                <c:pt idx="5">
                  <c:v>0</c:v>
                </c:pt>
                <c:pt idx="6">
                  <c:v>5.7692307692307696E-2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A-41C1-AFC7-4683B8F24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70312"/>
        <c:axId val="1"/>
      </c:barChart>
      <c:catAx>
        <c:axId val="63247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2470312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74518189120649"/>
          <c:y val="0.8231889883300697"/>
          <c:w val="0.72941199748902086"/>
          <c:h val="0.12753632213564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969168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B1-4143-8E00-B83DC548CE5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Complex'!$C$14:$C$19</c:f>
              <c:numCache>
                <c:formatCode>0.0%</c:formatCode>
                <c:ptCount val="6"/>
                <c:pt idx="0">
                  <c:v>0.78800000000000003</c:v>
                </c:pt>
                <c:pt idx="1">
                  <c:v>0.82899999999999996</c:v>
                </c:pt>
                <c:pt idx="2">
                  <c:v>0.91500000000000004</c:v>
                </c:pt>
                <c:pt idx="3">
                  <c:v>0.78620000000000001</c:v>
                </c:pt>
                <c:pt idx="4">
                  <c:v>0.65739999999999998</c:v>
                </c:pt>
                <c:pt idx="5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1-4143-8E00-B83DC548CE5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Complex'!$I$14:$I$19</c:f>
              <c:numCache>
                <c:formatCode>0.0%</c:formatCode>
                <c:ptCount val="6"/>
                <c:pt idx="0">
                  <c:v>0.70830000000000004</c:v>
                </c:pt>
                <c:pt idx="1">
                  <c:v>0.71579999999999999</c:v>
                </c:pt>
                <c:pt idx="2">
                  <c:v>0.75170000000000003</c:v>
                </c:pt>
                <c:pt idx="3" formatCode="0%">
                  <c:v>0.76</c:v>
                </c:pt>
                <c:pt idx="4" formatCode="0.00%">
                  <c:v>0.73699999999999999</c:v>
                </c:pt>
                <c:pt idx="5" formatCode="0.00%">
                  <c:v>0.73740000000000006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B1-4143-8E00-B83DC548C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078384"/>
        <c:axId val="1"/>
      </c:lineChart>
      <c:catAx>
        <c:axId val="63307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0783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6439873423951"/>
          <c:y val="0.4589043014335325"/>
          <c:w val="0.28663524936419083"/>
          <c:h val="0.24315078658045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3-472D-BE2F-F641CF77279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Complex'!$F$14:$F$19</c:f>
              <c:numCache>
                <c:formatCode>0.0%</c:formatCode>
                <c:ptCount val="6"/>
                <c:pt idx="0">
                  <c:v>0.81599999999999995</c:v>
                </c:pt>
                <c:pt idx="1">
                  <c:v>0.81799999999999995</c:v>
                </c:pt>
                <c:pt idx="2">
                  <c:v>0.88600000000000001</c:v>
                </c:pt>
                <c:pt idx="3">
                  <c:v>0.7681</c:v>
                </c:pt>
                <c:pt idx="4">
                  <c:v>0.67400000000000004</c:v>
                </c:pt>
                <c:pt idx="5">
                  <c:v>0.74329999999999996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3-472D-BE2F-F641CF77279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'Capitol Complex'!$A$14:$A$19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'Capitol Complex'!$J$14:$J$19</c:f>
              <c:numCache>
                <c:formatCode>0.0%</c:formatCode>
                <c:ptCount val="6"/>
                <c:pt idx="0">
                  <c:v>0.66800000000000004</c:v>
                </c:pt>
                <c:pt idx="1">
                  <c:v>0.67889999999999995</c:v>
                </c:pt>
                <c:pt idx="2">
                  <c:v>0.71889999999999998</c:v>
                </c:pt>
                <c:pt idx="3" formatCode="0%">
                  <c:v>0.71499999999999997</c:v>
                </c:pt>
                <c:pt idx="4" formatCode="0.00%">
                  <c:v>0.69199999999999995</c:v>
                </c:pt>
                <c:pt idx="5" formatCode="0.00%">
                  <c:v>0.70799999999999996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3-472D-BE2F-F641CF772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082320"/>
        <c:axId val="1"/>
      </c:lineChart>
      <c:catAx>
        <c:axId val="63308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0823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370564029298532"/>
          <c:y val="0.48505062073462929"/>
          <c:w val="0.28663524936419083"/>
          <c:h val="0.23588078131615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66</xdr:row>
      <xdr:rowOff>91440</xdr:rowOff>
    </xdr:from>
    <xdr:to>
      <xdr:col>8</xdr:col>
      <xdr:colOff>91440</xdr:colOff>
      <xdr:row>83</xdr:row>
      <xdr:rowOff>38100</xdr:rowOff>
    </xdr:to>
    <xdr:graphicFrame macro="">
      <xdr:nvGraphicFramePr>
        <xdr:cNvPr id="486792" name="Chart 1">
          <a:extLst>
            <a:ext uri="{FF2B5EF4-FFF2-40B4-BE49-F238E27FC236}">
              <a16:creationId xmlns:a16="http://schemas.microsoft.com/office/drawing/2014/main" id="{10F29B91-D049-48F0-B788-797726981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21</xdr:row>
      <xdr:rowOff>121920</xdr:rowOff>
    </xdr:from>
    <xdr:to>
      <xdr:col>6</xdr:col>
      <xdr:colOff>472440</xdr:colOff>
      <xdr:row>36</xdr:row>
      <xdr:rowOff>60960</xdr:rowOff>
    </xdr:to>
    <xdr:graphicFrame macro="">
      <xdr:nvGraphicFramePr>
        <xdr:cNvPr id="486793" name="Chart 2">
          <a:extLst>
            <a:ext uri="{FF2B5EF4-FFF2-40B4-BE49-F238E27FC236}">
              <a16:creationId xmlns:a16="http://schemas.microsoft.com/office/drawing/2014/main" id="{4137285D-FD25-4F22-8335-D0918E75D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36</xdr:row>
      <xdr:rowOff>38100</xdr:rowOff>
    </xdr:from>
    <xdr:to>
      <xdr:col>6</xdr:col>
      <xdr:colOff>441960</xdr:colOff>
      <xdr:row>51</xdr:row>
      <xdr:rowOff>45720</xdr:rowOff>
    </xdr:to>
    <xdr:graphicFrame macro="">
      <xdr:nvGraphicFramePr>
        <xdr:cNvPr id="486794" name="Chart 15">
          <a:extLst>
            <a:ext uri="{FF2B5EF4-FFF2-40B4-BE49-F238E27FC236}">
              <a16:creationId xmlns:a16="http://schemas.microsoft.com/office/drawing/2014/main" id="{FD6C1FFA-157F-42EB-9496-94CCD396C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109</xdr:row>
      <xdr:rowOff>106680</xdr:rowOff>
    </xdr:from>
    <xdr:to>
      <xdr:col>0</xdr:col>
      <xdr:colOff>708660</xdr:colOff>
      <xdr:row>111</xdr:row>
      <xdr:rowOff>0</xdr:rowOff>
    </xdr:to>
    <xdr:sp macro="" textlink="">
      <xdr:nvSpPr>
        <xdr:cNvPr id="486795" name="Text Box 27">
          <a:extLst>
            <a:ext uri="{FF2B5EF4-FFF2-40B4-BE49-F238E27FC236}">
              <a16:creationId xmlns:a16="http://schemas.microsoft.com/office/drawing/2014/main" id="{5A3B4B32-1A1D-4F63-B2C2-8D899217ABB1}"/>
            </a:ext>
          </a:extLst>
        </xdr:cNvPr>
        <xdr:cNvSpPr txBox="1">
          <a:spLocks noChangeArrowheads="1"/>
        </xdr:cNvSpPr>
      </xdr:nvSpPr>
      <xdr:spPr bwMode="auto">
        <a:xfrm>
          <a:off x="632460" y="193167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528321</xdr:colOff>
      <xdr:row>22</xdr:row>
      <xdr:rowOff>71120</xdr:rowOff>
    </xdr:from>
    <xdr:to>
      <xdr:col>9</xdr:col>
      <xdr:colOff>374877</xdr:colOff>
      <xdr:row>26</xdr:row>
      <xdr:rowOff>36927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AAC37913-C9B5-4C40-9B2A-4AEBE3F4827E}"/>
            </a:ext>
          </a:extLst>
        </xdr:cNvPr>
        <xdr:cNvSpPr>
          <a:spLocks/>
        </xdr:cNvSpPr>
      </xdr:nvSpPr>
      <xdr:spPr bwMode="auto">
        <a:xfrm>
          <a:off x="5527041" y="4094480"/>
          <a:ext cx="1263876" cy="575407"/>
        </a:xfrm>
        <a:prstGeom prst="borderCallout1">
          <a:avLst>
            <a:gd name="adj1" fmla="val 28323"/>
            <a:gd name="adj2" fmla="val -9625"/>
            <a:gd name="adj3" fmla="val 27410"/>
            <a:gd name="adj4" fmla="val -1943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646430</xdr:colOff>
      <xdr:row>38</xdr:row>
      <xdr:rowOff>8890</xdr:rowOff>
    </xdr:from>
    <xdr:to>
      <xdr:col>8</xdr:col>
      <xdr:colOff>386466</xdr:colOff>
      <xdr:row>40</xdr:row>
      <xdr:rowOff>141056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DBB47C43-5929-48CE-BE17-9A3A6A114D24}"/>
            </a:ext>
          </a:extLst>
        </xdr:cNvPr>
        <xdr:cNvSpPr>
          <a:spLocks/>
        </xdr:cNvSpPr>
      </xdr:nvSpPr>
      <xdr:spPr bwMode="auto">
        <a:xfrm>
          <a:off x="4951730" y="6470650"/>
          <a:ext cx="1157356" cy="436966"/>
        </a:xfrm>
        <a:prstGeom prst="borderCallout1">
          <a:avLst>
            <a:gd name="adj1" fmla="val 18519"/>
            <a:gd name="adj2" fmla="val -8694"/>
            <a:gd name="adj3" fmla="val 20626"/>
            <a:gd name="adj4" fmla="val -2201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85</xdr:row>
      <xdr:rowOff>0</xdr:rowOff>
    </xdr:from>
    <xdr:to>
      <xdr:col>4</xdr:col>
      <xdr:colOff>480060</xdr:colOff>
      <xdr:row>86</xdr:row>
      <xdr:rowOff>0</xdr:rowOff>
    </xdr:to>
    <xdr:sp macro="" textlink="">
      <xdr:nvSpPr>
        <xdr:cNvPr id="486798" name="Text Box 54">
          <a:extLst>
            <a:ext uri="{FF2B5EF4-FFF2-40B4-BE49-F238E27FC236}">
              <a16:creationId xmlns:a16="http://schemas.microsoft.com/office/drawing/2014/main" id="{571D8E58-F769-4767-BF98-E47AE9D9A61B}"/>
            </a:ext>
          </a:extLst>
        </xdr:cNvPr>
        <xdr:cNvSpPr txBox="1">
          <a:spLocks noChangeArrowheads="1"/>
        </xdr:cNvSpPr>
      </xdr:nvSpPr>
      <xdr:spPr bwMode="auto">
        <a:xfrm>
          <a:off x="3329940" y="14714220"/>
          <a:ext cx="685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81</xdr:row>
      <xdr:rowOff>121920</xdr:rowOff>
    </xdr:from>
    <xdr:ext cx="1369670" cy="141064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A01A5579-06DE-4853-A372-BD8A1727F84F}"/>
            </a:ext>
          </a:extLst>
        </xdr:cNvPr>
        <xdr:cNvSpPr txBox="1">
          <a:spLocks noChangeArrowheads="1"/>
        </xdr:cNvSpPr>
      </xdr:nvSpPr>
      <xdr:spPr bwMode="auto">
        <a:xfrm>
          <a:off x="106680" y="141732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85</xdr:row>
      <xdr:rowOff>0</xdr:rowOff>
    </xdr:from>
    <xdr:to>
      <xdr:col>4</xdr:col>
      <xdr:colOff>480060</xdr:colOff>
      <xdr:row>86</xdr:row>
      <xdr:rowOff>0</xdr:rowOff>
    </xdr:to>
    <xdr:sp macro="" textlink="">
      <xdr:nvSpPr>
        <xdr:cNvPr id="486800" name="Text Box 69">
          <a:extLst>
            <a:ext uri="{FF2B5EF4-FFF2-40B4-BE49-F238E27FC236}">
              <a16:creationId xmlns:a16="http://schemas.microsoft.com/office/drawing/2014/main" id="{ABBF9788-A2AD-4924-BC76-B90151669FA5}"/>
            </a:ext>
          </a:extLst>
        </xdr:cNvPr>
        <xdr:cNvSpPr txBox="1">
          <a:spLocks noChangeArrowheads="1"/>
        </xdr:cNvSpPr>
      </xdr:nvSpPr>
      <xdr:spPr bwMode="auto">
        <a:xfrm>
          <a:off x="3329940" y="14714220"/>
          <a:ext cx="685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01" name="Text Box 70">
          <a:extLst>
            <a:ext uri="{FF2B5EF4-FFF2-40B4-BE49-F238E27FC236}">
              <a16:creationId xmlns:a16="http://schemas.microsoft.com/office/drawing/2014/main" id="{B8B9CA24-E8A1-42D4-8143-64F8CCEF84F4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106680</xdr:rowOff>
    </xdr:from>
    <xdr:to>
      <xdr:col>0</xdr:col>
      <xdr:colOff>708660</xdr:colOff>
      <xdr:row>101</xdr:row>
      <xdr:rowOff>0</xdr:rowOff>
    </xdr:to>
    <xdr:sp macro="" textlink="">
      <xdr:nvSpPr>
        <xdr:cNvPr id="486802" name="Text Box 71">
          <a:extLst>
            <a:ext uri="{FF2B5EF4-FFF2-40B4-BE49-F238E27FC236}">
              <a16:creationId xmlns:a16="http://schemas.microsoft.com/office/drawing/2014/main" id="{1B90E578-22BA-45D4-A8B2-BF245F4E31B6}"/>
            </a:ext>
          </a:extLst>
        </xdr:cNvPr>
        <xdr:cNvSpPr txBox="1">
          <a:spLocks noChangeArrowheads="1"/>
        </xdr:cNvSpPr>
      </xdr:nvSpPr>
      <xdr:spPr bwMode="auto">
        <a:xfrm>
          <a:off x="632460" y="1776222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708660</xdr:colOff>
      <xdr:row>99</xdr:row>
      <xdr:rowOff>76200</xdr:rowOff>
    </xdr:to>
    <xdr:sp macro="" textlink="">
      <xdr:nvSpPr>
        <xdr:cNvPr id="486803" name="Text Box 72">
          <a:extLst>
            <a:ext uri="{FF2B5EF4-FFF2-40B4-BE49-F238E27FC236}">
              <a16:creationId xmlns:a16="http://schemas.microsoft.com/office/drawing/2014/main" id="{57572580-C14D-4D53-91F8-17526CDF0074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708660</xdr:colOff>
      <xdr:row>99</xdr:row>
      <xdr:rowOff>76200</xdr:rowOff>
    </xdr:to>
    <xdr:sp macro="" textlink="">
      <xdr:nvSpPr>
        <xdr:cNvPr id="486804" name="Text Box 73">
          <a:extLst>
            <a:ext uri="{FF2B5EF4-FFF2-40B4-BE49-F238E27FC236}">
              <a16:creationId xmlns:a16="http://schemas.microsoft.com/office/drawing/2014/main" id="{0F0938E0-4C4F-4243-BC5F-D9C3DB3C5969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05" name="Text Box 74">
          <a:extLst>
            <a:ext uri="{FF2B5EF4-FFF2-40B4-BE49-F238E27FC236}">
              <a16:creationId xmlns:a16="http://schemas.microsoft.com/office/drawing/2014/main" id="{031C5D59-FF68-4C02-A534-00550C41EEC5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06" name="Text Box 75">
          <a:extLst>
            <a:ext uri="{FF2B5EF4-FFF2-40B4-BE49-F238E27FC236}">
              <a16:creationId xmlns:a16="http://schemas.microsoft.com/office/drawing/2014/main" id="{171CCAFA-B8C8-4844-BDA4-4CB41ADDE2B3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07" name="Text Box 76">
          <a:extLst>
            <a:ext uri="{FF2B5EF4-FFF2-40B4-BE49-F238E27FC236}">
              <a16:creationId xmlns:a16="http://schemas.microsoft.com/office/drawing/2014/main" id="{416736BA-D580-4440-B9CA-8FD84CA42EE3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708660</xdr:colOff>
      <xdr:row>99</xdr:row>
      <xdr:rowOff>76200</xdr:rowOff>
    </xdr:to>
    <xdr:sp macro="" textlink="">
      <xdr:nvSpPr>
        <xdr:cNvPr id="486808" name="Text Box 77">
          <a:extLst>
            <a:ext uri="{FF2B5EF4-FFF2-40B4-BE49-F238E27FC236}">
              <a16:creationId xmlns:a16="http://schemas.microsoft.com/office/drawing/2014/main" id="{D849983B-2A86-4C4D-8FBE-5BBE1D20DDA8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09" name="Text Box 78">
          <a:extLst>
            <a:ext uri="{FF2B5EF4-FFF2-40B4-BE49-F238E27FC236}">
              <a16:creationId xmlns:a16="http://schemas.microsoft.com/office/drawing/2014/main" id="{DB2EB4F8-3D18-4720-AA67-547EAA3006E1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708660</xdr:colOff>
      <xdr:row>99</xdr:row>
      <xdr:rowOff>76200</xdr:rowOff>
    </xdr:to>
    <xdr:sp macro="" textlink="">
      <xdr:nvSpPr>
        <xdr:cNvPr id="486810" name="Text Box 79">
          <a:extLst>
            <a:ext uri="{FF2B5EF4-FFF2-40B4-BE49-F238E27FC236}">
              <a16:creationId xmlns:a16="http://schemas.microsoft.com/office/drawing/2014/main" id="{00483059-69DB-402B-A81F-8742E0A54A5C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1" name="Text Box 80">
          <a:extLst>
            <a:ext uri="{FF2B5EF4-FFF2-40B4-BE49-F238E27FC236}">
              <a16:creationId xmlns:a16="http://schemas.microsoft.com/office/drawing/2014/main" id="{D734F0E3-4BBF-4353-B728-94FB123A5C4C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2" name="Text Box 81">
          <a:extLst>
            <a:ext uri="{FF2B5EF4-FFF2-40B4-BE49-F238E27FC236}">
              <a16:creationId xmlns:a16="http://schemas.microsoft.com/office/drawing/2014/main" id="{79F57788-1B81-47E7-9695-F4DACFDCC326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3" name="Text Box 82">
          <a:extLst>
            <a:ext uri="{FF2B5EF4-FFF2-40B4-BE49-F238E27FC236}">
              <a16:creationId xmlns:a16="http://schemas.microsoft.com/office/drawing/2014/main" id="{AD686678-A5B0-4787-B89F-C363E8ED8300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4" name="Text Box 83">
          <a:extLst>
            <a:ext uri="{FF2B5EF4-FFF2-40B4-BE49-F238E27FC236}">
              <a16:creationId xmlns:a16="http://schemas.microsoft.com/office/drawing/2014/main" id="{AE269C51-4BCF-4EEE-B58F-74383A4DA1A1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5" name="Text Box 84">
          <a:extLst>
            <a:ext uri="{FF2B5EF4-FFF2-40B4-BE49-F238E27FC236}">
              <a16:creationId xmlns:a16="http://schemas.microsoft.com/office/drawing/2014/main" id="{51DD1FE3-5416-4F75-AE7C-2FEC08C02BEF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6" name="Text Box 85">
          <a:extLst>
            <a:ext uri="{FF2B5EF4-FFF2-40B4-BE49-F238E27FC236}">
              <a16:creationId xmlns:a16="http://schemas.microsoft.com/office/drawing/2014/main" id="{549B1C4F-8E41-4305-A48C-A2E29B693D8A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708660</xdr:colOff>
      <xdr:row>99</xdr:row>
      <xdr:rowOff>0</xdr:rowOff>
    </xdr:to>
    <xdr:sp macro="" textlink="">
      <xdr:nvSpPr>
        <xdr:cNvPr id="486817" name="Text Box 86">
          <a:extLst>
            <a:ext uri="{FF2B5EF4-FFF2-40B4-BE49-F238E27FC236}">
              <a16:creationId xmlns:a16="http://schemas.microsoft.com/office/drawing/2014/main" id="{8780B4A0-2C63-434C-91BC-7BB3A5C93F5D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480060</xdr:colOff>
      <xdr:row>99</xdr:row>
      <xdr:rowOff>0</xdr:rowOff>
    </xdr:to>
    <xdr:sp macro="" textlink="">
      <xdr:nvSpPr>
        <xdr:cNvPr id="486818" name="Text Box 87">
          <a:extLst>
            <a:ext uri="{FF2B5EF4-FFF2-40B4-BE49-F238E27FC236}">
              <a16:creationId xmlns:a16="http://schemas.microsoft.com/office/drawing/2014/main" id="{74B0F706-3661-4D37-AF40-30BC27EDE853}"/>
            </a:ext>
          </a:extLst>
        </xdr:cNvPr>
        <xdr:cNvSpPr txBox="1">
          <a:spLocks noChangeArrowheads="1"/>
        </xdr:cNvSpPr>
      </xdr:nvSpPr>
      <xdr:spPr bwMode="auto">
        <a:xfrm>
          <a:off x="3329940" y="1741932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480060</xdr:colOff>
      <xdr:row>99</xdr:row>
      <xdr:rowOff>0</xdr:rowOff>
    </xdr:to>
    <xdr:sp macro="" textlink="">
      <xdr:nvSpPr>
        <xdr:cNvPr id="486819" name="Text Box 88">
          <a:extLst>
            <a:ext uri="{FF2B5EF4-FFF2-40B4-BE49-F238E27FC236}">
              <a16:creationId xmlns:a16="http://schemas.microsoft.com/office/drawing/2014/main" id="{28AA138E-E78E-42A7-A1EF-1313A6F121B9}"/>
            </a:ext>
          </a:extLst>
        </xdr:cNvPr>
        <xdr:cNvSpPr txBox="1">
          <a:spLocks noChangeArrowheads="1"/>
        </xdr:cNvSpPr>
      </xdr:nvSpPr>
      <xdr:spPr bwMode="auto">
        <a:xfrm>
          <a:off x="3329940" y="1741932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0.92224</cdr:x>
      <cdr:y>0.48416</cdr:y>
    </cdr:from>
    <cdr:to>
      <cdr:x>0.97804</cdr:x>
      <cdr:y>0.67913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052" y="1369708"/>
          <a:ext cx="273020" cy="548811"/>
        </a:xfrm>
        <a:prstGeom xmlns:a="http://schemas.openxmlformats.org/drawingml/2006/main" prst="upArrow">
          <a:avLst>
            <a:gd name="adj1" fmla="val 50000"/>
            <a:gd name="adj2" fmla="val 502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0.60475</cdr:x>
      <cdr:y>0.2525</cdr:y>
    </cdr:from>
    <cdr:to>
      <cdr:x>0.62946</cdr:x>
      <cdr:y>0.2086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33328"/>
          <a:ext cx="225057" cy="490130"/>
        </a:xfrm>
        <a:prstGeom xmlns:a="http://schemas.openxmlformats.org/drawingml/2006/main" prst="downArrow">
          <a:avLst>
            <a:gd name="adj1" fmla="val 50000"/>
            <a:gd name="adj2" fmla="val 544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0.60275</cdr:x>
      <cdr:y>0.29575</cdr:y>
    </cdr:from>
    <cdr:to>
      <cdr:x>0.62966</cdr:x>
      <cdr:y>0.23745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97131"/>
          <a:ext cx="246795" cy="520365"/>
        </a:xfrm>
        <a:prstGeom xmlns:a="http://schemas.openxmlformats.org/drawingml/2006/main" prst="downArrow">
          <a:avLst>
            <a:gd name="adj1" fmla="val 50000"/>
            <a:gd name="adj2" fmla="val 527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0.92273</cdr:x>
      <cdr:y>0.48416</cdr:y>
    </cdr:from>
    <cdr:to>
      <cdr:x>0.97804</cdr:x>
      <cdr:y>0.67913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052" y="1369708"/>
          <a:ext cx="273020" cy="548811"/>
        </a:xfrm>
        <a:prstGeom xmlns:a="http://schemas.openxmlformats.org/drawingml/2006/main" prst="upArrow">
          <a:avLst>
            <a:gd name="adj1" fmla="val 50000"/>
            <a:gd name="adj2" fmla="val 502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0.621</cdr:x>
      <cdr:y>0.2575</cdr:y>
    </cdr:from>
    <cdr:to>
      <cdr:x>0.64595</cdr:x>
      <cdr:y>0.23674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899" y="685800"/>
          <a:ext cx="257175" cy="593033"/>
        </a:xfrm>
        <a:prstGeom xmlns:a="http://schemas.openxmlformats.org/drawingml/2006/main" prst="downArrow">
          <a:avLst>
            <a:gd name="adj1" fmla="val 50000"/>
            <a:gd name="adj2" fmla="val 544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0.6235</cdr:x>
      <cdr:y>0.311</cdr:y>
    </cdr:from>
    <cdr:to>
      <cdr:x>0.65139</cdr:x>
      <cdr:y>0.27588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857251"/>
          <a:ext cx="238125" cy="476122"/>
        </a:xfrm>
        <a:prstGeom xmlns:a="http://schemas.openxmlformats.org/drawingml/2006/main" prst="downArrow">
          <a:avLst>
            <a:gd name="adj1" fmla="val 50000"/>
            <a:gd name="adj2" fmla="val 527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66</xdr:row>
      <xdr:rowOff>91440</xdr:rowOff>
    </xdr:from>
    <xdr:to>
      <xdr:col>8</xdr:col>
      <xdr:colOff>91440</xdr:colOff>
      <xdr:row>83</xdr:row>
      <xdr:rowOff>38100</xdr:rowOff>
    </xdr:to>
    <xdr:graphicFrame macro="">
      <xdr:nvGraphicFramePr>
        <xdr:cNvPr id="482696" name="Chart 1">
          <a:extLst>
            <a:ext uri="{FF2B5EF4-FFF2-40B4-BE49-F238E27FC236}">
              <a16:creationId xmlns:a16="http://schemas.microsoft.com/office/drawing/2014/main" id="{250EE02F-506A-4A2F-A574-E9BBB3F4F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21</xdr:row>
      <xdr:rowOff>137160</xdr:rowOff>
    </xdr:from>
    <xdr:to>
      <xdr:col>6</xdr:col>
      <xdr:colOff>441960</xdr:colOff>
      <xdr:row>36</xdr:row>
      <xdr:rowOff>76200</xdr:rowOff>
    </xdr:to>
    <xdr:graphicFrame macro="">
      <xdr:nvGraphicFramePr>
        <xdr:cNvPr id="482697" name="Chart 2">
          <a:extLst>
            <a:ext uri="{FF2B5EF4-FFF2-40B4-BE49-F238E27FC236}">
              <a16:creationId xmlns:a16="http://schemas.microsoft.com/office/drawing/2014/main" id="{0D30D192-0929-4634-91DB-6C61797F4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36</xdr:row>
      <xdr:rowOff>91440</xdr:rowOff>
    </xdr:from>
    <xdr:to>
      <xdr:col>6</xdr:col>
      <xdr:colOff>449580</xdr:colOff>
      <xdr:row>51</xdr:row>
      <xdr:rowOff>91440</xdr:rowOff>
    </xdr:to>
    <xdr:graphicFrame macro="">
      <xdr:nvGraphicFramePr>
        <xdr:cNvPr id="482698" name="Chart 15">
          <a:extLst>
            <a:ext uri="{FF2B5EF4-FFF2-40B4-BE49-F238E27FC236}">
              <a16:creationId xmlns:a16="http://schemas.microsoft.com/office/drawing/2014/main" id="{10D7007F-62E1-49F1-BDCF-C0A4CFE07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109</xdr:row>
      <xdr:rowOff>106680</xdr:rowOff>
    </xdr:from>
    <xdr:to>
      <xdr:col>0</xdr:col>
      <xdr:colOff>693420</xdr:colOff>
      <xdr:row>111</xdr:row>
      <xdr:rowOff>0</xdr:rowOff>
    </xdr:to>
    <xdr:sp macro="" textlink="">
      <xdr:nvSpPr>
        <xdr:cNvPr id="482699" name="Text Box 27">
          <a:extLst>
            <a:ext uri="{FF2B5EF4-FFF2-40B4-BE49-F238E27FC236}">
              <a16:creationId xmlns:a16="http://schemas.microsoft.com/office/drawing/2014/main" id="{0F68581F-36E9-4E14-9B80-064D8F851D8D}"/>
            </a:ext>
          </a:extLst>
        </xdr:cNvPr>
        <xdr:cNvSpPr txBox="1">
          <a:spLocks noChangeArrowheads="1"/>
        </xdr:cNvSpPr>
      </xdr:nvSpPr>
      <xdr:spPr bwMode="auto">
        <a:xfrm>
          <a:off x="632460" y="1931670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</xdr:colOff>
      <xdr:row>22</xdr:row>
      <xdr:rowOff>147321</xdr:rowOff>
    </xdr:from>
    <xdr:to>
      <xdr:col>8</xdr:col>
      <xdr:colOff>610958</xdr:colOff>
      <xdr:row>26</xdr:row>
      <xdr:rowOff>147321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3F6C2F69-9492-4C05-BEDE-D98E34282440}"/>
            </a:ext>
          </a:extLst>
        </xdr:cNvPr>
        <xdr:cNvSpPr>
          <a:spLocks/>
        </xdr:cNvSpPr>
      </xdr:nvSpPr>
      <xdr:spPr bwMode="auto">
        <a:xfrm>
          <a:off x="5036820" y="4124961"/>
          <a:ext cx="1190078" cy="609600"/>
        </a:xfrm>
        <a:prstGeom prst="borderCallout1">
          <a:avLst>
            <a:gd name="adj1" fmla="val 12194"/>
            <a:gd name="adj2" fmla="val -8931"/>
            <a:gd name="adj3" fmla="val 24184"/>
            <a:gd name="adj4" fmla="val -2200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17780</xdr:colOff>
      <xdr:row>38</xdr:row>
      <xdr:rowOff>41910</xdr:rowOff>
    </xdr:from>
    <xdr:to>
      <xdr:col>9</xdr:col>
      <xdr:colOff>47578</xdr:colOff>
      <xdr:row>42</xdr:row>
      <xdr:rowOff>82611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64209883-C8F9-46A7-881F-35C4C61D30C7}"/>
            </a:ext>
          </a:extLst>
        </xdr:cNvPr>
        <xdr:cNvSpPr>
          <a:spLocks/>
        </xdr:cNvSpPr>
      </xdr:nvSpPr>
      <xdr:spPr bwMode="auto">
        <a:xfrm>
          <a:off x="5016500" y="6457950"/>
          <a:ext cx="1340438" cy="650301"/>
        </a:xfrm>
        <a:prstGeom prst="borderCallout1">
          <a:avLst>
            <a:gd name="adj1" fmla="val 18519"/>
            <a:gd name="adj2" fmla="val -8694"/>
            <a:gd name="adj3" fmla="val 16214"/>
            <a:gd name="adj4" fmla="val -1484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85</xdr:row>
      <xdr:rowOff>182880</xdr:rowOff>
    </xdr:to>
    <xdr:sp macro="" textlink="">
      <xdr:nvSpPr>
        <xdr:cNvPr id="482702" name="Text Box 54">
          <a:extLst>
            <a:ext uri="{FF2B5EF4-FFF2-40B4-BE49-F238E27FC236}">
              <a16:creationId xmlns:a16="http://schemas.microsoft.com/office/drawing/2014/main" id="{F6E46B7C-FE69-4301-9101-0B8625B7D4F1}"/>
            </a:ext>
          </a:extLst>
        </xdr:cNvPr>
        <xdr:cNvSpPr txBox="1">
          <a:spLocks noChangeArrowheads="1"/>
        </xdr:cNvSpPr>
      </xdr:nvSpPr>
      <xdr:spPr bwMode="auto">
        <a:xfrm>
          <a:off x="3329940" y="147142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81</xdr:row>
      <xdr:rowOff>121920</xdr:rowOff>
    </xdr:from>
    <xdr:ext cx="1369670" cy="141064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62C0C90D-B029-4FDD-8EEA-EF8A2ECFEB11}"/>
            </a:ext>
          </a:extLst>
        </xdr:cNvPr>
        <xdr:cNvSpPr txBox="1">
          <a:spLocks noChangeArrowheads="1"/>
        </xdr:cNvSpPr>
      </xdr:nvSpPr>
      <xdr:spPr bwMode="auto">
        <a:xfrm>
          <a:off x="106680" y="141732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85</xdr:row>
      <xdr:rowOff>182880</xdr:rowOff>
    </xdr:to>
    <xdr:sp macro="" textlink="">
      <xdr:nvSpPr>
        <xdr:cNvPr id="482704" name="Text Box 69">
          <a:extLst>
            <a:ext uri="{FF2B5EF4-FFF2-40B4-BE49-F238E27FC236}">
              <a16:creationId xmlns:a16="http://schemas.microsoft.com/office/drawing/2014/main" id="{10DD1B9E-CE6B-4AAA-86D2-B280CD6056F1}"/>
            </a:ext>
          </a:extLst>
        </xdr:cNvPr>
        <xdr:cNvSpPr txBox="1">
          <a:spLocks noChangeArrowheads="1"/>
        </xdr:cNvSpPr>
      </xdr:nvSpPr>
      <xdr:spPr bwMode="auto">
        <a:xfrm>
          <a:off x="3329940" y="147142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05" name="Text Box 70">
          <a:extLst>
            <a:ext uri="{FF2B5EF4-FFF2-40B4-BE49-F238E27FC236}">
              <a16:creationId xmlns:a16="http://schemas.microsoft.com/office/drawing/2014/main" id="{A89899C9-C734-4313-8DA7-135A4CFF8B59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106680</xdr:rowOff>
    </xdr:from>
    <xdr:to>
      <xdr:col>0</xdr:col>
      <xdr:colOff>693420</xdr:colOff>
      <xdr:row>100</xdr:row>
      <xdr:rowOff>152400</xdr:rowOff>
    </xdr:to>
    <xdr:sp macro="" textlink="">
      <xdr:nvSpPr>
        <xdr:cNvPr id="482706" name="Text Box 71">
          <a:extLst>
            <a:ext uri="{FF2B5EF4-FFF2-40B4-BE49-F238E27FC236}">
              <a16:creationId xmlns:a16="http://schemas.microsoft.com/office/drawing/2014/main" id="{75A80F48-0F27-45D7-8674-1D21E32DD84D}"/>
            </a:ext>
          </a:extLst>
        </xdr:cNvPr>
        <xdr:cNvSpPr txBox="1">
          <a:spLocks noChangeArrowheads="1"/>
        </xdr:cNvSpPr>
      </xdr:nvSpPr>
      <xdr:spPr bwMode="auto">
        <a:xfrm>
          <a:off x="632460" y="1776222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693420</xdr:colOff>
      <xdr:row>99</xdr:row>
      <xdr:rowOff>68580</xdr:rowOff>
    </xdr:to>
    <xdr:sp macro="" textlink="">
      <xdr:nvSpPr>
        <xdr:cNvPr id="482707" name="Text Box 72">
          <a:extLst>
            <a:ext uri="{FF2B5EF4-FFF2-40B4-BE49-F238E27FC236}">
              <a16:creationId xmlns:a16="http://schemas.microsoft.com/office/drawing/2014/main" id="{E5EC867C-0D5D-45F2-A278-DBDAD404A13F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693420</xdr:colOff>
      <xdr:row>99</xdr:row>
      <xdr:rowOff>68580</xdr:rowOff>
    </xdr:to>
    <xdr:sp macro="" textlink="">
      <xdr:nvSpPr>
        <xdr:cNvPr id="482708" name="Text Box 73">
          <a:extLst>
            <a:ext uri="{FF2B5EF4-FFF2-40B4-BE49-F238E27FC236}">
              <a16:creationId xmlns:a16="http://schemas.microsoft.com/office/drawing/2014/main" id="{FBC4E957-7E4C-4A91-BF00-91DB0037EB75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09" name="Text Box 74">
          <a:extLst>
            <a:ext uri="{FF2B5EF4-FFF2-40B4-BE49-F238E27FC236}">
              <a16:creationId xmlns:a16="http://schemas.microsoft.com/office/drawing/2014/main" id="{75407453-EE29-40AD-A2D1-7881AE91A50A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0" name="Text Box 75">
          <a:extLst>
            <a:ext uri="{FF2B5EF4-FFF2-40B4-BE49-F238E27FC236}">
              <a16:creationId xmlns:a16="http://schemas.microsoft.com/office/drawing/2014/main" id="{A5288FB9-84F6-441C-9E4D-A6C4AA1D875A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1" name="Text Box 76">
          <a:extLst>
            <a:ext uri="{FF2B5EF4-FFF2-40B4-BE49-F238E27FC236}">
              <a16:creationId xmlns:a16="http://schemas.microsoft.com/office/drawing/2014/main" id="{8971B93A-2833-4FA3-8054-1E9B497E168C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693420</xdr:colOff>
      <xdr:row>99</xdr:row>
      <xdr:rowOff>68580</xdr:rowOff>
    </xdr:to>
    <xdr:sp macro="" textlink="">
      <xdr:nvSpPr>
        <xdr:cNvPr id="482712" name="Text Box 77">
          <a:extLst>
            <a:ext uri="{FF2B5EF4-FFF2-40B4-BE49-F238E27FC236}">
              <a16:creationId xmlns:a16="http://schemas.microsoft.com/office/drawing/2014/main" id="{AB91223E-0C76-405F-A9B8-4B03857CDC36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3" name="Text Box 78">
          <a:extLst>
            <a:ext uri="{FF2B5EF4-FFF2-40B4-BE49-F238E27FC236}">
              <a16:creationId xmlns:a16="http://schemas.microsoft.com/office/drawing/2014/main" id="{95C081D9-EA61-4CB4-A855-25E9BA438565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114300</xdr:rowOff>
    </xdr:from>
    <xdr:to>
      <xdr:col>0</xdr:col>
      <xdr:colOff>693420</xdr:colOff>
      <xdr:row>99</xdr:row>
      <xdr:rowOff>68580</xdr:rowOff>
    </xdr:to>
    <xdr:sp macro="" textlink="">
      <xdr:nvSpPr>
        <xdr:cNvPr id="482714" name="Text Box 79">
          <a:extLst>
            <a:ext uri="{FF2B5EF4-FFF2-40B4-BE49-F238E27FC236}">
              <a16:creationId xmlns:a16="http://schemas.microsoft.com/office/drawing/2014/main" id="{158DE33B-6388-44F5-BBDE-03247B7CB0CC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5" name="Text Box 80">
          <a:extLst>
            <a:ext uri="{FF2B5EF4-FFF2-40B4-BE49-F238E27FC236}">
              <a16:creationId xmlns:a16="http://schemas.microsoft.com/office/drawing/2014/main" id="{56C39559-6572-4E52-811C-3A43263F03EA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6" name="Text Box 81">
          <a:extLst>
            <a:ext uri="{FF2B5EF4-FFF2-40B4-BE49-F238E27FC236}">
              <a16:creationId xmlns:a16="http://schemas.microsoft.com/office/drawing/2014/main" id="{10F04E5C-50C5-43F5-876E-78E6676775E9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7" name="Text Box 82">
          <a:extLst>
            <a:ext uri="{FF2B5EF4-FFF2-40B4-BE49-F238E27FC236}">
              <a16:creationId xmlns:a16="http://schemas.microsoft.com/office/drawing/2014/main" id="{7351BE7A-469C-44E3-800D-6EC2DB12303A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8" name="Text Box 83">
          <a:extLst>
            <a:ext uri="{FF2B5EF4-FFF2-40B4-BE49-F238E27FC236}">
              <a16:creationId xmlns:a16="http://schemas.microsoft.com/office/drawing/2014/main" id="{84DACD44-7CFD-44D1-9E4B-B8094CE25E51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19" name="Text Box 84">
          <a:extLst>
            <a:ext uri="{FF2B5EF4-FFF2-40B4-BE49-F238E27FC236}">
              <a16:creationId xmlns:a16="http://schemas.microsoft.com/office/drawing/2014/main" id="{F7C25018-11BD-46B0-A172-F8F8BC1B101E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20" name="Text Box 85">
          <a:extLst>
            <a:ext uri="{FF2B5EF4-FFF2-40B4-BE49-F238E27FC236}">
              <a16:creationId xmlns:a16="http://schemas.microsoft.com/office/drawing/2014/main" id="{B80A6D2C-E430-4E7B-8C56-C49B7B1CFD25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482721" name="Text Box 86">
          <a:extLst>
            <a:ext uri="{FF2B5EF4-FFF2-40B4-BE49-F238E27FC236}">
              <a16:creationId xmlns:a16="http://schemas.microsoft.com/office/drawing/2014/main" id="{755097FD-4432-4C85-8F9B-F920C707C414}"/>
            </a:ext>
          </a:extLst>
        </xdr:cNvPr>
        <xdr:cNvSpPr txBox="1">
          <a:spLocks noChangeArrowheads="1"/>
        </xdr:cNvSpPr>
      </xdr:nvSpPr>
      <xdr:spPr bwMode="auto">
        <a:xfrm>
          <a:off x="63246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472440</xdr:colOff>
      <xdr:row>98</xdr:row>
      <xdr:rowOff>182880</xdr:rowOff>
    </xdr:to>
    <xdr:sp macro="" textlink="">
      <xdr:nvSpPr>
        <xdr:cNvPr id="482722" name="Text Box 87">
          <a:extLst>
            <a:ext uri="{FF2B5EF4-FFF2-40B4-BE49-F238E27FC236}">
              <a16:creationId xmlns:a16="http://schemas.microsoft.com/office/drawing/2014/main" id="{3AF74CEE-5251-4666-9E53-03E9FCDAA47E}"/>
            </a:ext>
          </a:extLst>
        </xdr:cNvPr>
        <xdr:cNvSpPr txBox="1">
          <a:spLocks noChangeArrowheads="1"/>
        </xdr:cNvSpPr>
      </xdr:nvSpPr>
      <xdr:spPr bwMode="auto">
        <a:xfrm>
          <a:off x="332994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472440</xdr:colOff>
      <xdr:row>98</xdr:row>
      <xdr:rowOff>182880</xdr:rowOff>
    </xdr:to>
    <xdr:sp macro="" textlink="">
      <xdr:nvSpPr>
        <xdr:cNvPr id="482723" name="Text Box 88">
          <a:extLst>
            <a:ext uri="{FF2B5EF4-FFF2-40B4-BE49-F238E27FC236}">
              <a16:creationId xmlns:a16="http://schemas.microsoft.com/office/drawing/2014/main" id="{DA219AA3-60AC-4B58-8D1F-7C70CCA15FBC}"/>
            </a:ext>
          </a:extLst>
        </xdr:cNvPr>
        <xdr:cNvSpPr txBox="1">
          <a:spLocks noChangeArrowheads="1"/>
        </xdr:cNvSpPr>
      </xdr:nvSpPr>
      <xdr:spPr bwMode="auto">
        <a:xfrm>
          <a:off x="3329940" y="1741932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0.9225</cdr:x>
      <cdr:y>0.48488</cdr:y>
    </cdr:from>
    <cdr:to>
      <cdr:x>0.97779</cdr:x>
      <cdr:y>0.68057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052" y="1369708"/>
          <a:ext cx="273020" cy="548811"/>
        </a:xfrm>
        <a:prstGeom xmlns:a="http://schemas.openxmlformats.org/drawingml/2006/main" prst="upArrow">
          <a:avLst>
            <a:gd name="adj1" fmla="val 50000"/>
            <a:gd name="adj2" fmla="val 502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0.6065</cdr:x>
      <cdr:y>0.2515</cdr:y>
    </cdr:from>
    <cdr:to>
      <cdr:x>0.63292</cdr:x>
      <cdr:y>0.20259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33328"/>
          <a:ext cx="225057" cy="490130"/>
        </a:xfrm>
        <a:prstGeom xmlns:a="http://schemas.openxmlformats.org/drawingml/2006/main" prst="downArrow">
          <a:avLst>
            <a:gd name="adj1" fmla="val 50000"/>
            <a:gd name="adj2" fmla="val 544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0.60275</cdr:x>
      <cdr:y>0.29175</cdr:y>
    </cdr:from>
    <cdr:to>
      <cdr:x>0.62893</cdr:x>
      <cdr:y>0.23059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97131"/>
          <a:ext cx="246795" cy="520365"/>
        </a:xfrm>
        <a:prstGeom xmlns:a="http://schemas.openxmlformats.org/drawingml/2006/main" prst="downArrow">
          <a:avLst>
            <a:gd name="adj1" fmla="val 50000"/>
            <a:gd name="adj2" fmla="val 527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66</xdr:row>
      <xdr:rowOff>91440</xdr:rowOff>
    </xdr:from>
    <xdr:to>
      <xdr:col>8</xdr:col>
      <xdr:colOff>91440</xdr:colOff>
      <xdr:row>83</xdr:row>
      <xdr:rowOff>38100</xdr:rowOff>
    </xdr:to>
    <xdr:graphicFrame macro="">
      <xdr:nvGraphicFramePr>
        <xdr:cNvPr id="601129" name="Chart 1">
          <a:extLst>
            <a:ext uri="{FF2B5EF4-FFF2-40B4-BE49-F238E27FC236}">
              <a16:creationId xmlns:a16="http://schemas.microsoft.com/office/drawing/2014/main" id="{EE07D075-5909-4B79-82B9-D3CE21BA2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121920</xdr:rowOff>
    </xdr:from>
    <xdr:to>
      <xdr:col>6</xdr:col>
      <xdr:colOff>464820</xdr:colOff>
      <xdr:row>34</xdr:row>
      <xdr:rowOff>60960</xdr:rowOff>
    </xdr:to>
    <xdr:graphicFrame macro="">
      <xdr:nvGraphicFramePr>
        <xdr:cNvPr id="601130" name="Chart 2">
          <a:extLst>
            <a:ext uri="{FF2B5EF4-FFF2-40B4-BE49-F238E27FC236}">
              <a16:creationId xmlns:a16="http://schemas.microsoft.com/office/drawing/2014/main" id="{AA6E51A1-CF68-4472-97CB-6D20E7DE8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35</xdr:row>
      <xdr:rowOff>99060</xdr:rowOff>
    </xdr:from>
    <xdr:to>
      <xdr:col>6</xdr:col>
      <xdr:colOff>434340</xdr:colOff>
      <xdr:row>50</xdr:row>
      <xdr:rowOff>106680</xdr:rowOff>
    </xdr:to>
    <xdr:graphicFrame macro="">
      <xdr:nvGraphicFramePr>
        <xdr:cNvPr id="601131" name="Chart 15">
          <a:extLst>
            <a:ext uri="{FF2B5EF4-FFF2-40B4-BE49-F238E27FC236}">
              <a16:creationId xmlns:a16="http://schemas.microsoft.com/office/drawing/2014/main" id="{5E570971-EEF9-45B6-BAF7-65124F2B5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110</xdr:row>
      <xdr:rowOff>106680</xdr:rowOff>
    </xdr:from>
    <xdr:to>
      <xdr:col>0</xdr:col>
      <xdr:colOff>693420</xdr:colOff>
      <xdr:row>112</xdr:row>
      <xdr:rowOff>0</xdr:rowOff>
    </xdr:to>
    <xdr:sp macro="" textlink="">
      <xdr:nvSpPr>
        <xdr:cNvPr id="601132" name="Text Box 27">
          <a:extLst>
            <a:ext uri="{FF2B5EF4-FFF2-40B4-BE49-F238E27FC236}">
              <a16:creationId xmlns:a16="http://schemas.microsoft.com/office/drawing/2014/main" id="{0F00F910-D24E-4A81-95FB-ED1A9FC56A41}"/>
            </a:ext>
          </a:extLst>
        </xdr:cNvPr>
        <xdr:cNvSpPr txBox="1">
          <a:spLocks noChangeArrowheads="1"/>
        </xdr:cNvSpPr>
      </xdr:nvSpPr>
      <xdr:spPr bwMode="auto">
        <a:xfrm>
          <a:off x="632460" y="1860804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280670</xdr:colOff>
      <xdr:row>19</xdr:row>
      <xdr:rowOff>101600</xdr:rowOff>
    </xdr:from>
    <xdr:to>
      <xdr:col>9</xdr:col>
      <xdr:colOff>434290</xdr:colOff>
      <xdr:row>22</xdr:row>
      <xdr:rowOff>107904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DD9B98CD-7B46-4DC6-AE9B-FAAEFF95EF7D}"/>
            </a:ext>
          </a:extLst>
        </xdr:cNvPr>
        <xdr:cNvSpPr>
          <a:spLocks/>
        </xdr:cNvSpPr>
      </xdr:nvSpPr>
      <xdr:spPr bwMode="auto">
        <a:xfrm>
          <a:off x="5810250" y="3581400"/>
          <a:ext cx="1762125" cy="466725"/>
        </a:xfrm>
        <a:prstGeom prst="borderCallout1">
          <a:avLst>
            <a:gd name="adj1" fmla="val 12194"/>
            <a:gd name="adj2" fmla="val -8931"/>
            <a:gd name="adj3" fmla="val 19772"/>
            <a:gd name="adj4" fmla="val -2193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608330</xdr:colOff>
      <xdr:row>35</xdr:row>
      <xdr:rowOff>67310</xdr:rowOff>
    </xdr:from>
    <xdr:to>
      <xdr:col>8</xdr:col>
      <xdr:colOff>628624</xdr:colOff>
      <xdr:row>39</xdr:row>
      <xdr:rowOff>101693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8214C7D8-CC74-4415-A43E-C64EBF3F4B54}"/>
            </a:ext>
          </a:extLst>
        </xdr:cNvPr>
        <xdr:cNvSpPr>
          <a:spLocks/>
        </xdr:cNvSpPr>
      </xdr:nvSpPr>
      <xdr:spPr bwMode="auto">
        <a:xfrm>
          <a:off x="5400675" y="6019800"/>
          <a:ext cx="866775" cy="647700"/>
        </a:xfrm>
        <a:prstGeom prst="borderCallout1">
          <a:avLst>
            <a:gd name="adj1" fmla="val 18519"/>
            <a:gd name="adj2" fmla="val -8694"/>
            <a:gd name="adj3" fmla="val 23567"/>
            <a:gd name="adj4" fmla="val -2124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86</xdr:row>
      <xdr:rowOff>0</xdr:rowOff>
    </xdr:to>
    <xdr:sp macro="" textlink="">
      <xdr:nvSpPr>
        <xdr:cNvPr id="601135" name="Text Box 54">
          <a:extLst>
            <a:ext uri="{FF2B5EF4-FFF2-40B4-BE49-F238E27FC236}">
              <a16:creationId xmlns:a16="http://schemas.microsoft.com/office/drawing/2014/main" id="{92F30DA7-DE67-4F06-94F9-33D442599E6C}"/>
            </a:ext>
          </a:extLst>
        </xdr:cNvPr>
        <xdr:cNvSpPr txBox="1">
          <a:spLocks noChangeArrowheads="1"/>
        </xdr:cNvSpPr>
      </xdr:nvSpPr>
      <xdr:spPr bwMode="auto">
        <a:xfrm>
          <a:off x="3329940" y="14005560"/>
          <a:ext cx="6096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81</xdr:row>
      <xdr:rowOff>121920</xdr:rowOff>
    </xdr:from>
    <xdr:ext cx="1369670" cy="141064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C3DDDDA4-A86B-4B2C-871D-0BAAA3F71493}"/>
            </a:ext>
          </a:extLst>
        </xdr:cNvPr>
        <xdr:cNvSpPr txBox="1">
          <a:spLocks noChangeArrowheads="1"/>
        </xdr:cNvSpPr>
      </xdr:nvSpPr>
      <xdr:spPr bwMode="auto">
        <a:xfrm>
          <a:off x="106680" y="1346454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86</xdr:row>
      <xdr:rowOff>0</xdr:rowOff>
    </xdr:to>
    <xdr:sp macro="" textlink="">
      <xdr:nvSpPr>
        <xdr:cNvPr id="601137" name="Text Box 69">
          <a:extLst>
            <a:ext uri="{FF2B5EF4-FFF2-40B4-BE49-F238E27FC236}">
              <a16:creationId xmlns:a16="http://schemas.microsoft.com/office/drawing/2014/main" id="{22604B59-1780-415D-9420-BF34D20B35A3}"/>
            </a:ext>
          </a:extLst>
        </xdr:cNvPr>
        <xdr:cNvSpPr txBox="1">
          <a:spLocks noChangeArrowheads="1"/>
        </xdr:cNvSpPr>
      </xdr:nvSpPr>
      <xdr:spPr bwMode="auto">
        <a:xfrm>
          <a:off x="3329940" y="14005560"/>
          <a:ext cx="6096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38" name="Text Box 70">
          <a:extLst>
            <a:ext uri="{FF2B5EF4-FFF2-40B4-BE49-F238E27FC236}">
              <a16:creationId xmlns:a16="http://schemas.microsoft.com/office/drawing/2014/main" id="{E403D55A-8F2E-4FDC-B1CE-A782B39F486E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100</xdr:row>
      <xdr:rowOff>106680</xdr:rowOff>
    </xdr:from>
    <xdr:to>
      <xdr:col>0</xdr:col>
      <xdr:colOff>693420</xdr:colOff>
      <xdr:row>102</xdr:row>
      <xdr:rowOff>0</xdr:rowOff>
    </xdr:to>
    <xdr:sp macro="" textlink="">
      <xdr:nvSpPr>
        <xdr:cNvPr id="601139" name="Text Box 71">
          <a:extLst>
            <a:ext uri="{FF2B5EF4-FFF2-40B4-BE49-F238E27FC236}">
              <a16:creationId xmlns:a16="http://schemas.microsoft.com/office/drawing/2014/main" id="{40DE6057-0C70-4034-A898-AEB1E4CD0DC4}"/>
            </a:ext>
          </a:extLst>
        </xdr:cNvPr>
        <xdr:cNvSpPr txBox="1">
          <a:spLocks noChangeArrowheads="1"/>
        </xdr:cNvSpPr>
      </xdr:nvSpPr>
      <xdr:spPr bwMode="auto">
        <a:xfrm>
          <a:off x="632460" y="17053560"/>
          <a:ext cx="609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114300</xdr:rowOff>
    </xdr:from>
    <xdr:to>
      <xdr:col>0</xdr:col>
      <xdr:colOff>693420</xdr:colOff>
      <xdr:row>100</xdr:row>
      <xdr:rowOff>68580</xdr:rowOff>
    </xdr:to>
    <xdr:sp macro="" textlink="">
      <xdr:nvSpPr>
        <xdr:cNvPr id="601140" name="Text Box 72">
          <a:extLst>
            <a:ext uri="{FF2B5EF4-FFF2-40B4-BE49-F238E27FC236}">
              <a16:creationId xmlns:a16="http://schemas.microsoft.com/office/drawing/2014/main" id="{A803F51E-A3A7-406E-BB99-1A575FE9DD3E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114300</xdr:rowOff>
    </xdr:from>
    <xdr:to>
      <xdr:col>0</xdr:col>
      <xdr:colOff>693420</xdr:colOff>
      <xdr:row>100</xdr:row>
      <xdr:rowOff>68580</xdr:rowOff>
    </xdr:to>
    <xdr:sp macro="" textlink="">
      <xdr:nvSpPr>
        <xdr:cNvPr id="601141" name="Text Box 73">
          <a:extLst>
            <a:ext uri="{FF2B5EF4-FFF2-40B4-BE49-F238E27FC236}">
              <a16:creationId xmlns:a16="http://schemas.microsoft.com/office/drawing/2014/main" id="{4A4593E6-5E30-44BE-BF4A-01660667A8B8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2" name="Text Box 74">
          <a:extLst>
            <a:ext uri="{FF2B5EF4-FFF2-40B4-BE49-F238E27FC236}">
              <a16:creationId xmlns:a16="http://schemas.microsoft.com/office/drawing/2014/main" id="{0882A792-3D4B-4008-83B6-EE779E0B739B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3" name="Text Box 75">
          <a:extLst>
            <a:ext uri="{FF2B5EF4-FFF2-40B4-BE49-F238E27FC236}">
              <a16:creationId xmlns:a16="http://schemas.microsoft.com/office/drawing/2014/main" id="{D92D8E99-B1FE-4547-9CBA-F3F03E5651F5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4" name="Text Box 76">
          <a:extLst>
            <a:ext uri="{FF2B5EF4-FFF2-40B4-BE49-F238E27FC236}">
              <a16:creationId xmlns:a16="http://schemas.microsoft.com/office/drawing/2014/main" id="{C7CB569F-7DBE-4724-AB7E-7B8F81987AF0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114300</xdr:rowOff>
    </xdr:from>
    <xdr:to>
      <xdr:col>0</xdr:col>
      <xdr:colOff>693420</xdr:colOff>
      <xdr:row>100</xdr:row>
      <xdr:rowOff>68580</xdr:rowOff>
    </xdr:to>
    <xdr:sp macro="" textlink="">
      <xdr:nvSpPr>
        <xdr:cNvPr id="601145" name="Text Box 77">
          <a:extLst>
            <a:ext uri="{FF2B5EF4-FFF2-40B4-BE49-F238E27FC236}">
              <a16:creationId xmlns:a16="http://schemas.microsoft.com/office/drawing/2014/main" id="{570EB30F-DE52-47FD-9A45-E54FE74E7094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6" name="Text Box 78">
          <a:extLst>
            <a:ext uri="{FF2B5EF4-FFF2-40B4-BE49-F238E27FC236}">
              <a16:creationId xmlns:a16="http://schemas.microsoft.com/office/drawing/2014/main" id="{0A670AEE-D4ED-4F68-B0DE-172969AF0D30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114300</xdr:rowOff>
    </xdr:from>
    <xdr:to>
      <xdr:col>0</xdr:col>
      <xdr:colOff>693420</xdr:colOff>
      <xdr:row>100</xdr:row>
      <xdr:rowOff>68580</xdr:rowOff>
    </xdr:to>
    <xdr:sp macro="" textlink="">
      <xdr:nvSpPr>
        <xdr:cNvPr id="601147" name="Text Box 79">
          <a:extLst>
            <a:ext uri="{FF2B5EF4-FFF2-40B4-BE49-F238E27FC236}">
              <a16:creationId xmlns:a16="http://schemas.microsoft.com/office/drawing/2014/main" id="{01377070-FB6C-4894-ACB3-3413B68CA932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8" name="Text Box 80">
          <a:extLst>
            <a:ext uri="{FF2B5EF4-FFF2-40B4-BE49-F238E27FC236}">
              <a16:creationId xmlns:a16="http://schemas.microsoft.com/office/drawing/2014/main" id="{F52AF10E-85B8-4E7D-91CA-D702093C2EB8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49" name="Text Box 81">
          <a:extLst>
            <a:ext uri="{FF2B5EF4-FFF2-40B4-BE49-F238E27FC236}">
              <a16:creationId xmlns:a16="http://schemas.microsoft.com/office/drawing/2014/main" id="{43E5E026-FC65-4B36-80E4-D7C4D9CC4169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50" name="Text Box 82">
          <a:extLst>
            <a:ext uri="{FF2B5EF4-FFF2-40B4-BE49-F238E27FC236}">
              <a16:creationId xmlns:a16="http://schemas.microsoft.com/office/drawing/2014/main" id="{D76490B7-4F36-468B-B506-089362F513EF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51" name="Text Box 83">
          <a:extLst>
            <a:ext uri="{FF2B5EF4-FFF2-40B4-BE49-F238E27FC236}">
              <a16:creationId xmlns:a16="http://schemas.microsoft.com/office/drawing/2014/main" id="{4983BFC9-4935-4C51-A6C3-044FA2DA45D8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52" name="Text Box 84">
          <a:extLst>
            <a:ext uri="{FF2B5EF4-FFF2-40B4-BE49-F238E27FC236}">
              <a16:creationId xmlns:a16="http://schemas.microsoft.com/office/drawing/2014/main" id="{F5E69CB8-FE87-4E72-82CF-4AAAB1D802E6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53" name="Text Box 85">
          <a:extLst>
            <a:ext uri="{FF2B5EF4-FFF2-40B4-BE49-F238E27FC236}">
              <a16:creationId xmlns:a16="http://schemas.microsoft.com/office/drawing/2014/main" id="{A82D1A4F-2DAE-482E-B848-59F4209CA051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99</xdr:row>
      <xdr:rowOff>0</xdr:rowOff>
    </xdr:from>
    <xdr:to>
      <xdr:col>0</xdr:col>
      <xdr:colOff>693420</xdr:colOff>
      <xdr:row>100</xdr:row>
      <xdr:rowOff>0</xdr:rowOff>
    </xdr:to>
    <xdr:sp macro="" textlink="">
      <xdr:nvSpPr>
        <xdr:cNvPr id="601154" name="Text Box 86">
          <a:extLst>
            <a:ext uri="{FF2B5EF4-FFF2-40B4-BE49-F238E27FC236}">
              <a16:creationId xmlns:a16="http://schemas.microsoft.com/office/drawing/2014/main" id="{171ADEE6-D2BD-46AC-B003-EB6ECBF9BC1C}"/>
            </a:ext>
          </a:extLst>
        </xdr:cNvPr>
        <xdr:cNvSpPr txBox="1">
          <a:spLocks noChangeArrowheads="1"/>
        </xdr:cNvSpPr>
      </xdr:nvSpPr>
      <xdr:spPr bwMode="auto">
        <a:xfrm>
          <a:off x="63246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99</xdr:row>
      <xdr:rowOff>0</xdr:rowOff>
    </xdr:from>
    <xdr:to>
      <xdr:col>4</xdr:col>
      <xdr:colOff>472440</xdr:colOff>
      <xdr:row>100</xdr:row>
      <xdr:rowOff>0</xdr:rowOff>
    </xdr:to>
    <xdr:sp macro="" textlink="">
      <xdr:nvSpPr>
        <xdr:cNvPr id="601155" name="Text Box 87">
          <a:extLst>
            <a:ext uri="{FF2B5EF4-FFF2-40B4-BE49-F238E27FC236}">
              <a16:creationId xmlns:a16="http://schemas.microsoft.com/office/drawing/2014/main" id="{B1907B09-4BCF-4A1E-9EC0-11F01CA67160}"/>
            </a:ext>
          </a:extLst>
        </xdr:cNvPr>
        <xdr:cNvSpPr txBox="1">
          <a:spLocks noChangeArrowheads="1"/>
        </xdr:cNvSpPr>
      </xdr:nvSpPr>
      <xdr:spPr bwMode="auto">
        <a:xfrm>
          <a:off x="332994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99</xdr:row>
      <xdr:rowOff>0</xdr:rowOff>
    </xdr:from>
    <xdr:to>
      <xdr:col>4</xdr:col>
      <xdr:colOff>472440</xdr:colOff>
      <xdr:row>100</xdr:row>
      <xdr:rowOff>0</xdr:rowOff>
    </xdr:to>
    <xdr:sp macro="" textlink="">
      <xdr:nvSpPr>
        <xdr:cNvPr id="601156" name="Text Box 88">
          <a:extLst>
            <a:ext uri="{FF2B5EF4-FFF2-40B4-BE49-F238E27FC236}">
              <a16:creationId xmlns:a16="http://schemas.microsoft.com/office/drawing/2014/main" id="{1AA17A22-8D43-4794-9C06-63B23C385C23}"/>
            </a:ext>
          </a:extLst>
        </xdr:cNvPr>
        <xdr:cNvSpPr txBox="1">
          <a:spLocks noChangeArrowheads="1"/>
        </xdr:cNvSpPr>
      </xdr:nvSpPr>
      <xdr:spPr bwMode="auto">
        <a:xfrm>
          <a:off x="3329940" y="16710660"/>
          <a:ext cx="60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"/>
  <sheetViews>
    <sheetView showGridLines="0" tabSelected="1" zoomScaleNormal="100" workbookViewId="0">
      <selection activeCell="K6" sqref="K6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875" style="4" customWidth="1"/>
    <col min="9" max="9" width="11.375" style="4" customWidth="1"/>
    <col min="10" max="11" width="11.375" style="5" customWidth="1"/>
    <col min="12" max="12" width="14.125" style="5" customWidth="1"/>
    <col min="13" max="13" width="17.75" style="5" customWidth="1"/>
    <col min="14" max="47" width="5.125" style="5" customWidth="1"/>
    <col min="48" max="64" width="11.375" style="5" customWidth="1"/>
    <col min="65" max="16384" width="11.375" style="4"/>
  </cols>
  <sheetData>
    <row r="1" spans="1:64" ht="15" customHeight="1"/>
    <row r="2" spans="1:64" ht="22.8">
      <c r="A2" s="112" t="s">
        <v>41</v>
      </c>
      <c r="B2" s="112"/>
      <c r="C2" s="112"/>
      <c r="D2" s="112"/>
      <c r="E2" s="112"/>
      <c r="F2" s="112"/>
      <c r="G2" s="112"/>
      <c r="H2" s="107"/>
      <c r="I2" s="107"/>
      <c r="J2" s="6"/>
    </row>
    <row r="3" spans="1:64" ht="15.75" customHeight="1">
      <c r="A3" s="113" t="s">
        <v>37</v>
      </c>
      <c r="B3" s="113"/>
      <c r="C3" s="113"/>
      <c r="D3" s="113"/>
      <c r="E3" s="113"/>
      <c r="F3" s="113"/>
      <c r="G3" s="113"/>
      <c r="H3" s="107"/>
      <c r="I3" s="107"/>
      <c r="J3" s="6"/>
    </row>
    <row r="4" spans="1:64" ht="10.199999999999999" customHeight="1">
      <c r="B4" s="4" t="s">
        <v>42</v>
      </c>
      <c r="F4" s="7"/>
    </row>
    <row r="5" spans="1:64" ht="13.8" thickBot="1">
      <c r="F5" s="7"/>
    </row>
    <row r="6" spans="1:64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28">
        <v>2023</v>
      </c>
      <c r="H6" s="8">
        <v>2024</v>
      </c>
      <c r="I6" s="104"/>
      <c r="J6" s="104"/>
      <c r="K6" s="104"/>
      <c r="L6" s="12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4" s="1" customFormat="1" ht="14.4" thickBot="1">
      <c r="A7" s="10" t="s">
        <v>15</v>
      </c>
      <c r="B7" s="11">
        <v>0.93500000000000005</v>
      </c>
      <c r="C7" s="11">
        <v>0.69889999999999997</v>
      </c>
      <c r="D7" s="11">
        <v>0.39</v>
      </c>
      <c r="E7" s="11">
        <v>0.90700000000000003</v>
      </c>
      <c r="F7" s="11">
        <v>1</v>
      </c>
      <c r="G7" s="129">
        <v>1</v>
      </c>
      <c r="H7" s="130">
        <v>0.7</v>
      </c>
      <c r="I7" s="126"/>
      <c r="J7" s="126"/>
      <c r="K7" s="126"/>
      <c r="L7" s="1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4" ht="15" customHeight="1">
      <c r="B8" s="3" t="s">
        <v>35</v>
      </c>
      <c r="F8" s="5"/>
      <c r="G8" s="5"/>
      <c r="H8" s="5"/>
      <c r="I8" s="5"/>
      <c r="BI8" s="4"/>
      <c r="BJ8" s="4"/>
      <c r="BK8" s="4"/>
      <c r="BL8" s="4"/>
    </row>
    <row r="9" spans="1:64" ht="15" customHeight="1">
      <c r="D9" s="3"/>
    </row>
    <row r="10" spans="1:64" ht="17.399999999999999">
      <c r="A10" s="114" t="s">
        <v>26</v>
      </c>
      <c r="B10" s="114"/>
      <c r="C10" s="114"/>
      <c r="D10" s="114"/>
      <c r="E10" s="114"/>
      <c r="F10" s="114"/>
      <c r="G10" s="114"/>
      <c r="H10" s="109"/>
      <c r="I10" s="109"/>
    </row>
    <row r="11" spans="1:64" ht="12" customHeight="1" thickBot="1">
      <c r="A11" s="115"/>
      <c r="B11" s="115"/>
      <c r="C11" s="115"/>
      <c r="D11" s="115"/>
      <c r="E11" s="115"/>
      <c r="F11" s="115"/>
      <c r="G11" s="115"/>
      <c r="H11" s="13"/>
      <c r="J11" s="4"/>
    </row>
    <row r="12" spans="1:64" s="1" customFormat="1" ht="14.4" thickBot="1">
      <c r="B12" s="116" t="s">
        <v>10</v>
      </c>
      <c r="C12" s="117"/>
      <c r="D12" s="118"/>
      <c r="E12" s="116" t="s">
        <v>13</v>
      </c>
      <c r="F12" s="119"/>
      <c r="G12" s="120"/>
      <c r="H12" s="14" t="s">
        <v>21</v>
      </c>
      <c r="I12" s="106" t="s">
        <v>24</v>
      </c>
      <c r="J12" s="10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4" ht="14.4" thickBot="1">
      <c r="A14" s="33">
        <v>2018</v>
      </c>
      <c r="B14" s="23">
        <v>0.6</v>
      </c>
      <c r="C14" s="24">
        <v>0.89739999999999998</v>
      </c>
      <c r="D14" s="83">
        <v>-1.2999999999999999E-2</v>
      </c>
      <c r="E14" s="26">
        <v>0.6</v>
      </c>
      <c r="F14" s="24">
        <v>0.92920000000000003</v>
      </c>
      <c r="G14" s="83">
        <v>-1.7999999999999999E-2</v>
      </c>
      <c r="H14" s="27" t="s">
        <v>25</v>
      </c>
      <c r="I14" s="82">
        <v>0.75929999999999997</v>
      </c>
      <c r="J14" s="82">
        <v>0.71540000000000004</v>
      </c>
      <c r="S14" s="36"/>
      <c r="T14" s="37"/>
      <c r="W14" s="36"/>
      <c r="X14" s="37"/>
      <c r="BL14" s="4"/>
    </row>
    <row r="15" spans="1:64" s="87" customFormat="1" ht="14.4" thickBot="1">
      <c r="A15" s="33">
        <v>2019</v>
      </c>
      <c r="B15" s="96">
        <v>0.6</v>
      </c>
      <c r="C15" s="97">
        <v>0.88939999999999997</v>
      </c>
      <c r="D15" s="98">
        <f t="shared" ref="D15" si="0">(C15-C14)/C14</f>
        <v>-8.9146422999777219E-3</v>
      </c>
      <c r="E15" s="96">
        <v>0.6</v>
      </c>
      <c r="F15" s="97">
        <v>0.89410000000000001</v>
      </c>
      <c r="G15" s="98">
        <f t="shared" ref="G15" si="1">(F15-F14)/F14</f>
        <v>-3.7774429616874751E-2</v>
      </c>
      <c r="H15" s="27" t="s">
        <v>25</v>
      </c>
      <c r="I15" s="82">
        <v>0.73650000000000004</v>
      </c>
      <c r="J15" s="82">
        <v>0.69230000000000003</v>
      </c>
      <c r="K15" s="37"/>
      <c r="L15" s="37"/>
      <c r="M15" s="37"/>
      <c r="N15" s="37"/>
      <c r="O15" s="37"/>
      <c r="P15" s="37"/>
      <c r="Q15" s="37"/>
      <c r="R15" s="37"/>
      <c r="S15" s="37"/>
      <c r="T15" s="36"/>
      <c r="U15" s="37"/>
      <c r="V15" s="37"/>
      <c r="W15" s="37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</row>
    <row r="16" spans="1:64" s="87" customFormat="1" ht="14.4" thickBot="1">
      <c r="A16" s="33">
        <v>2020</v>
      </c>
      <c r="B16" s="96">
        <v>0.6</v>
      </c>
      <c r="C16" s="97">
        <v>0.86380000000000001</v>
      </c>
      <c r="D16" s="98">
        <f>(C16-C15)/C15</f>
        <v>-2.8783449516527948E-2</v>
      </c>
      <c r="E16" s="96">
        <v>0.6</v>
      </c>
      <c r="F16" s="97">
        <v>0.86750000000000005</v>
      </c>
      <c r="G16" s="98">
        <f>(F16-F15)/F15</f>
        <v>-2.9750587182641713E-2</v>
      </c>
      <c r="H16" s="27" t="s">
        <v>25</v>
      </c>
      <c r="I16" s="100">
        <v>0.73740000000000006</v>
      </c>
      <c r="J16" s="100">
        <v>0.70799999999999996</v>
      </c>
      <c r="K16" s="37"/>
      <c r="L16" s="37"/>
      <c r="M16" s="37"/>
      <c r="N16" s="37"/>
      <c r="O16" s="37"/>
      <c r="P16" s="37"/>
      <c r="Q16" s="37"/>
      <c r="R16" s="37"/>
      <c r="S16" s="37"/>
      <c r="T16" s="36"/>
      <c r="U16" s="37"/>
      <c r="V16" s="37"/>
      <c r="W16" s="37"/>
      <c r="X16" s="36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64" s="87" customFormat="1" ht="14.4" thickBot="1">
      <c r="A17" s="33">
        <v>2021</v>
      </c>
      <c r="B17" s="96">
        <v>0.6</v>
      </c>
      <c r="C17" s="97">
        <v>0.50180000000000002</v>
      </c>
      <c r="D17" s="98">
        <f>(C17-C16)/C16</f>
        <v>-0.41907849039129424</v>
      </c>
      <c r="E17" s="96">
        <v>0.6</v>
      </c>
      <c r="F17" s="97">
        <v>0.57499999999999996</v>
      </c>
      <c r="G17" s="98">
        <f>(F17-F16)/F16</f>
        <v>-0.3371757925072047</v>
      </c>
      <c r="H17" s="27" t="s">
        <v>39</v>
      </c>
      <c r="I17" s="100">
        <v>0.48699999999999999</v>
      </c>
      <c r="J17" s="100">
        <v>0.46700000000000003</v>
      </c>
      <c r="K17" s="37"/>
      <c r="L17" s="37"/>
      <c r="M17" s="37"/>
      <c r="N17" s="37"/>
      <c r="O17" s="37"/>
      <c r="P17" s="37"/>
      <c r="Q17" s="37"/>
      <c r="R17" s="37"/>
      <c r="S17" s="37"/>
      <c r="T17" s="36"/>
      <c r="U17" s="37"/>
      <c r="V17" s="37"/>
      <c r="W17" s="37"/>
      <c r="X17" s="36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</row>
    <row r="18" spans="1:64" ht="14.4" thickBot="1">
      <c r="A18" s="33">
        <v>2022</v>
      </c>
      <c r="B18" s="96">
        <v>0.6</v>
      </c>
      <c r="C18" s="97">
        <v>0.75990000000000002</v>
      </c>
      <c r="D18" s="98">
        <f>(C18-C17)/C17</f>
        <v>0.51434834595456358</v>
      </c>
      <c r="E18" s="96">
        <v>0.6</v>
      </c>
      <c r="F18" s="97">
        <v>0.74719999999999998</v>
      </c>
      <c r="G18" s="98">
        <f>(F18-F17)/F17</f>
        <v>0.29947826086956525</v>
      </c>
      <c r="H18" s="27" t="s">
        <v>25</v>
      </c>
      <c r="I18" s="100">
        <v>0.48699999999999999</v>
      </c>
      <c r="J18" s="100">
        <v>0.46700000000000003</v>
      </c>
      <c r="T18" s="38"/>
      <c r="X18" s="38"/>
    </row>
    <row r="19" spans="1:64" ht="14.4" thickBot="1">
      <c r="A19" s="33">
        <v>2023</v>
      </c>
      <c r="B19" s="96">
        <v>0.6</v>
      </c>
      <c r="C19" s="97">
        <v>0.80820000000000003</v>
      </c>
      <c r="D19" s="98">
        <f>(C19-C18)/C18</f>
        <v>6.3560994867745774E-2</v>
      </c>
      <c r="E19" s="96">
        <v>0.6</v>
      </c>
      <c r="F19" s="97">
        <v>0.82889999999999997</v>
      </c>
      <c r="G19" s="98">
        <f>(F19-F18)/F18</f>
        <v>0.10934154175588864</v>
      </c>
      <c r="H19" s="27" t="s">
        <v>25</v>
      </c>
      <c r="I19" s="100">
        <v>0.4698</v>
      </c>
      <c r="J19" s="100">
        <v>0.45379999999999998</v>
      </c>
      <c r="T19" s="38"/>
      <c r="X19" s="38"/>
    </row>
    <row r="20" spans="1:64" ht="14.4" thickBot="1">
      <c r="A20" s="79">
        <v>2024</v>
      </c>
      <c r="B20" s="84">
        <v>0.6</v>
      </c>
      <c r="C20" s="85">
        <v>0.84399999999999997</v>
      </c>
      <c r="D20" s="86">
        <f>(C20-C19)/C19</f>
        <v>4.4295966344964043E-2</v>
      </c>
      <c r="E20" s="84">
        <v>0.6</v>
      </c>
      <c r="F20" s="85">
        <v>0.85680000000000001</v>
      </c>
      <c r="G20" s="86">
        <f>(F20-F19)/F19</f>
        <v>3.3659066232356177E-2</v>
      </c>
      <c r="H20" s="30" t="s">
        <v>25</v>
      </c>
      <c r="I20" s="101">
        <v>0.45800000000000002</v>
      </c>
      <c r="J20" s="101">
        <v>0.42049999999999998</v>
      </c>
      <c r="T20" s="36"/>
      <c r="U20" s="37"/>
      <c r="X20" s="36"/>
      <c r="Y20" s="37"/>
    </row>
    <row r="21" spans="1:64">
      <c r="T21" s="36"/>
      <c r="U21" s="37"/>
      <c r="X21" s="36"/>
      <c r="Y21" s="37"/>
    </row>
    <row r="22" spans="1:64">
      <c r="T22" s="36"/>
      <c r="U22" s="37"/>
      <c r="X22" s="36"/>
      <c r="Y22" s="37"/>
    </row>
    <row r="23" spans="1:64">
      <c r="T23" s="36"/>
      <c r="U23" s="37"/>
      <c r="X23" s="36"/>
      <c r="Y23" s="37"/>
    </row>
    <row r="24" spans="1:64">
      <c r="T24" s="36"/>
      <c r="U24" s="37"/>
      <c r="X24" s="36"/>
      <c r="Y24" s="37"/>
    </row>
    <row r="25" spans="1:64">
      <c r="T25" s="36"/>
      <c r="U25" s="37"/>
      <c r="X25" s="36"/>
      <c r="Y25" s="37"/>
    </row>
    <row r="26" spans="1:64">
      <c r="T26" s="36"/>
      <c r="U26" s="37"/>
      <c r="X26" s="36"/>
      <c r="Y26" s="37"/>
    </row>
    <row r="27" spans="1:64">
      <c r="L27" s="37"/>
      <c r="M27" s="37"/>
    </row>
    <row r="29" spans="1:64">
      <c r="W29" s="38"/>
    </row>
    <row r="30" spans="1:64">
      <c r="W30" s="38"/>
    </row>
    <row r="31" spans="1:64">
      <c r="W31" s="38"/>
    </row>
    <row r="32" spans="1:64">
      <c r="W32" s="38"/>
    </row>
    <row r="33" spans="23:23">
      <c r="W33" s="38"/>
    </row>
    <row r="34" spans="23:23">
      <c r="W34" s="38"/>
    </row>
    <row r="51" spans="1:54" ht="12" customHeight="1"/>
    <row r="52" spans="1:54" ht="19.05" customHeight="1">
      <c r="A52" s="108" t="s">
        <v>23</v>
      </c>
      <c r="B52" s="108"/>
      <c r="C52" s="108"/>
      <c r="D52" s="108"/>
      <c r="E52" s="108"/>
      <c r="F52" s="108"/>
      <c r="G52" s="108"/>
      <c r="H52" s="109"/>
      <c r="I52" s="109"/>
    </row>
    <row r="53" spans="1:54" ht="12.6" thickBot="1"/>
    <row r="54" spans="1:54" s="7" customFormat="1" ht="14.1" customHeight="1" thickBot="1">
      <c r="B54" s="110">
        <v>2019</v>
      </c>
      <c r="C54" s="111"/>
      <c r="D54" s="110">
        <v>2020</v>
      </c>
      <c r="E54" s="111"/>
      <c r="F54" s="110">
        <v>2021</v>
      </c>
      <c r="G54" s="111"/>
      <c r="H54" s="110">
        <v>2022</v>
      </c>
      <c r="I54" s="111"/>
      <c r="J54" s="110">
        <v>2023</v>
      </c>
      <c r="K54" s="111"/>
      <c r="L54" s="110">
        <v>2024</v>
      </c>
      <c r="M54" s="111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7" customFormat="1" ht="13.8" thickBot="1">
      <c r="A55" s="74" t="s">
        <v>7</v>
      </c>
      <c r="B55" s="41" t="s">
        <v>8</v>
      </c>
      <c r="C55" s="42" t="s">
        <v>9</v>
      </c>
      <c r="D55" s="41" t="s">
        <v>8</v>
      </c>
      <c r="E55" s="42" t="s">
        <v>9</v>
      </c>
      <c r="F55" s="41" t="s">
        <v>8</v>
      </c>
      <c r="G55" s="42" t="s">
        <v>9</v>
      </c>
      <c r="H55" s="41" t="s">
        <v>8</v>
      </c>
      <c r="I55" s="42" t="s">
        <v>9</v>
      </c>
      <c r="J55" s="41" t="s">
        <v>8</v>
      </c>
      <c r="K55" s="42" t="s">
        <v>9</v>
      </c>
      <c r="L55" s="41" t="s">
        <v>8</v>
      </c>
      <c r="M55" s="42" t="s">
        <v>9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7" customFormat="1" ht="13.2">
      <c r="A56" s="49" t="s">
        <v>0</v>
      </c>
      <c r="B56" s="46">
        <v>284.60000000000002</v>
      </c>
      <c r="C56" s="47">
        <v>0.88937500000000003</v>
      </c>
      <c r="D56" s="46">
        <v>169.29999999999998</v>
      </c>
      <c r="E56" s="47">
        <v>0.86377551020408172</v>
      </c>
      <c r="F56" s="46">
        <v>175.13999999999996</v>
      </c>
      <c r="G56" s="47">
        <v>0.50183381088825207</v>
      </c>
      <c r="H56" s="46">
        <v>281.92</v>
      </c>
      <c r="I56" s="47">
        <v>0.75989218328840979</v>
      </c>
      <c r="J56" s="46">
        <v>215.78</v>
      </c>
      <c r="K56" s="47">
        <v>0.80816479400749064</v>
      </c>
      <c r="L56" s="46">
        <v>186.52</v>
      </c>
      <c r="M56" s="47">
        <v>0.84398190045248878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7" customFormat="1" ht="13.2">
      <c r="A57" s="49" t="s">
        <v>20</v>
      </c>
      <c r="B57" s="53">
        <v>17.399999999999999</v>
      </c>
      <c r="C57" s="54">
        <v>5.4374999999999993E-2</v>
      </c>
      <c r="D57" s="53">
        <v>8.6999999999999993</v>
      </c>
      <c r="E57" s="54">
        <v>4.4387755102040821E-2</v>
      </c>
      <c r="F57" s="53">
        <v>9.86</v>
      </c>
      <c r="G57" s="54">
        <v>2.8252148997134675E-2</v>
      </c>
      <c r="H57" s="53">
        <v>20.079999999999998</v>
      </c>
      <c r="I57" s="54">
        <v>5.4123989218328838E-2</v>
      </c>
      <c r="J57" s="53">
        <v>20.22</v>
      </c>
      <c r="K57" s="54">
        <v>7.5730337078651677E-2</v>
      </c>
      <c r="L57" s="53">
        <v>8.48</v>
      </c>
      <c r="M57" s="54">
        <v>3.8371040723981904E-2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7" customFormat="1" ht="13.2">
      <c r="A58" s="49" t="s">
        <v>3</v>
      </c>
      <c r="B58" s="53">
        <v>0</v>
      </c>
      <c r="C58" s="54">
        <v>0</v>
      </c>
      <c r="D58" s="53">
        <v>0</v>
      </c>
      <c r="E58" s="54">
        <v>0</v>
      </c>
      <c r="F58" s="53">
        <v>0</v>
      </c>
      <c r="G58" s="54">
        <v>0</v>
      </c>
      <c r="H58" s="53">
        <v>2</v>
      </c>
      <c r="I58" s="54">
        <v>5.3908355795148251E-3</v>
      </c>
      <c r="J58" s="53">
        <v>0</v>
      </c>
      <c r="K58" s="54">
        <v>0</v>
      </c>
      <c r="L58" s="53">
        <v>0</v>
      </c>
      <c r="M58" s="54">
        <v>0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7" customFormat="1" ht="13.2">
      <c r="A59" s="49" t="s">
        <v>1</v>
      </c>
      <c r="B59" s="53">
        <v>2</v>
      </c>
      <c r="C59" s="54">
        <v>6.2500000000000003E-3</v>
      </c>
      <c r="D59" s="53">
        <v>4</v>
      </c>
      <c r="E59" s="54">
        <v>2.0408163265306124E-2</v>
      </c>
      <c r="F59" s="53">
        <v>0</v>
      </c>
      <c r="G59" s="54">
        <v>0</v>
      </c>
      <c r="H59" s="53">
        <v>0</v>
      </c>
      <c r="I59" s="54">
        <v>0</v>
      </c>
      <c r="J59" s="53">
        <v>1</v>
      </c>
      <c r="K59" s="54">
        <v>3.7453183520599251E-3</v>
      </c>
      <c r="L59" s="53">
        <v>0</v>
      </c>
      <c r="M59" s="54">
        <v>0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1:54" s="7" customFormat="1" ht="13.2">
      <c r="A60" s="49" t="s">
        <v>2</v>
      </c>
      <c r="B60" s="53">
        <v>10</v>
      </c>
      <c r="C60" s="54">
        <v>3.125E-2</v>
      </c>
      <c r="D60" s="53">
        <v>9</v>
      </c>
      <c r="E60" s="54">
        <v>4.5918367346938785E-2</v>
      </c>
      <c r="F60" s="53">
        <v>5</v>
      </c>
      <c r="G60" s="54">
        <v>1.4326647564469917E-2</v>
      </c>
      <c r="H60" s="53">
        <v>23</v>
      </c>
      <c r="I60" s="54">
        <v>6.1994609164420483E-2</v>
      </c>
      <c r="J60" s="53">
        <v>5</v>
      </c>
      <c r="K60" s="54">
        <v>1.8726591760299626E-2</v>
      </c>
      <c r="L60" s="53">
        <v>0</v>
      </c>
      <c r="M60" s="54">
        <v>0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1:54" s="7" customFormat="1" ht="12.75" customHeight="1">
      <c r="A61" s="55" t="s">
        <v>16</v>
      </c>
      <c r="B61" s="53">
        <v>3</v>
      </c>
      <c r="C61" s="54">
        <v>9.3749999999999997E-3</v>
      </c>
      <c r="D61" s="53">
        <v>3</v>
      </c>
      <c r="E61" s="54">
        <v>1.5306122448979593E-2</v>
      </c>
      <c r="F61" s="53">
        <v>6</v>
      </c>
      <c r="G61" s="54">
        <v>1.7191977077363901E-2</v>
      </c>
      <c r="H61" s="53">
        <v>3</v>
      </c>
      <c r="I61" s="54">
        <v>8.0862533692722376E-3</v>
      </c>
      <c r="J61" s="53">
        <v>0</v>
      </c>
      <c r="K61" s="54">
        <v>0</v>
      </c>
      <c r="L61" s="53">
        <v>2</v>
      </c>
      <c r="M61" s="54">
        <v>9.0497737556561094E-3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1:54" s="7" customFormat="1" ht="13.2">
      <c r="A62" s="49" t="s">
        <v>28</v>
      </c>
      <c r="B62" s="53">
        <v>3</v>
      </c>
      <c r="C62" s="54">
        <v>9.3749999999999997E-3</v>
      </c>
      <c r="D62" s="53">
        <v>2</v>
      </c>
      <c r="E62" s="54">
        <v>1.0204081632653062E-2</v>
      </c>
      <c r="F62" s="53">
        <v>0</v>
      </c>
      <c r="G62" s="54">
        <v>0</v>
      </c>
      <c r="H62" s="53">
        <v>5</v>
      </c>
      <c r="I62" s="54">
        <v>1.3477088948787063E-2</v>
      </c>
      <c r="J62" s="53">
        <v>4</v>
      </c>
      <c r="K62" s="54">
        <v>1.4981273408239701E-2</v>
      </c>
      <c r="L62" s="53">
        <v>5</v>
      </c>
      <c r="M62" s="54">
        <v>2.2624434389140271E-2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1:54" s="7" customFormat="1" ht="13.2">
      <c r="A63" s="49" t="s">
        <v>27</v>
      </c>
      <c r="B63" s="53">
        <v>0</v>
      </c>
      <c r="C63" s="54">
        <v>0</v>
      </c>
      <c r="D63" s="53">
        <v>0</v>
      </c>
      <c r="E63" s="54">
        <v>0</v>
      </c>
      <c r="F63" s="53">
        <v>153</v>
      </c>
      <c r="G63" s="54">
        <v>0.43839541547277944</v>
      </c>
      <c r="H63" s="53">
        <v>34</v>
      </c>
      <c r="I63" s="54">
        <v>9.1644204851752023E-2</v>
      </c>
      <c r="J63" s="53">
        <v>20</v>
      </c>
      <c r="K63" s="54">
        <v>7.4906367041198504E-2</v>
      </c>
      <c r="L63" s="53">
        <v>19</v>
      </c>
      <c r="M63" s="54">
        <v>8.5972850678733032E-2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1:54" s="7" customFormat="1" ht="13.2">
      <c r="A64" s="49" t="s">
        <v>5</v>
      </c>
      <c r="B64" s="53">
        <v>0</v>
      </c>
      <c r="C64" s="54">
        <v>0</v>
      </c>
      <c r="D64" s="53">
        <v>0</v>
      </c>
      <c r="E64" s="54">
        <v>0</v>
      </c>
      <c r="F64" s="53">
        <v>0</v>
      </c>
      <c r="G64" s="54">
        <v>0</v>
      </c>
      <c r="H64" s="53">
        <v>0</v>
      </c>
      <c r="I64" s="54">
        <v>0</v>
      </c>
      <c r="J64" s="53">
        <v>0</v>
      </c>
      <c r="K64" s="54">
        <v>0</v>
      </c>
      <c r="L64" s="53">
        <v>0</v>
      </c>
      <c r="M64" s="54">
        <v>0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1:64" s="7" customFormat="1" ht="13.2">
      <c r="A65" s="49" t="s">
        <v>4</v>
      </c>
      <c r="B65" s="53">
        <v>0</v>
      </c>
      <c r="C65" s="54">
        <v>0</v>
      </c>
      <c r="D65" s="53">
        <v>0</v>
      </c>
      <c r="E65" s="54">
        <v>0</v>
      </c>
      <c r="F65" s="53">
        <v>0</v>
      </c>
      <c r="G65" s="54">
        <v>0</v>
      </c>
      <c r="H65" s="53">
        <v>2</v>
      </c>
      <c r="I65" s="54">
        <v>5.3908355795148251E-3</v>
      </c>
      <c r="J65" s="53">
        <v>1</v>
      </c>
      <c r="K65" s="54">
        <v>3.7453183520599251E-3</v>
      </c>
      <c r="L65" s="53">
        <v>0</v>
      </c>
      <c r="M65" s="54">
        <v>0</v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64" s="7" customFormat="1" ht="13.8" thickBot="1">
      <c r="A66" s="49" t="s">
        <v>6</v>
      </c>
      <c r="B66" s="77">
        <v>320</v>
      </c>
      <c r="C66" s="78">
        <v>1</v>
      </c>
      <c r="D66" s="77">
        <v>195.99999999999997</v>
      </c>
      <c r="E66" s="78">
        <v>1</v>
      </c>
      <c r="F66" s="77">
        <v>348.99999999999994</v>
      </c>
      <c r="G66" s="78">
        <v>1</v>
      </c>
      <c r="H66" s="77">
        <v>371</v>
      </c>
      <c r="I66" s="78">
        <v>1.0000000000000002</v>
      </c>
      <c r="J66" s="77">
        <v>267</v>
      </c>
      <c r="K66" s="78">
        <v>1</v>
      </c>
      <c r="L66" s="77">
        <v>221</v>
      </c>
      <c r="M66" s="78">
        <v>1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1:64" s="7" customFormat="1" ht="13.2">
      <c r="A67" s="56"/>
      <c r="B67" s="57"/>
      <c r="C67" s="58"/>
      <c r="D67" s="59"/>
      <c r="E67" s="48"/>
      <c r="F67" s="59"/>
      <c r="G67" s="48"/>
      <c r="H67" s="48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64" s="7" customFormat="1" ht="13.2">
      <c r="A68" s="56"/>
      <c r="B68" s="57"/>
      <c r="C68" s="58"/>
      <c r="D68" s="59"/>
      <c r="E68" s="48"/>
      <c r="F68" s="59"/>
      <c r="G68" s="48"/>
      <c r="H68" s="48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s="7" customFormat="1" ht="13.2">
      <c r="A69" s="56"/>
      <c r="B69" s="57"/>
      <c r="C69" s="58"/>
      <c r="D69" s="59"/>
      <c r="E69" s="48"/>
      <c r="F69" s="59"/>
      <c r="G69" s="48"/>
      <c r="H69" s="48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s="7" customFormat="1" ht="13.2">
      <c r="A70" s="56"/>
      <c r="B70" s="57"/>
      <c r="C70" s="58"/>
      <c r="D70" s="59"/>
      <c r="E70" s="48"/>
      <c r="F70" s="59"/>
      <c r="G70" s="48"/>
      <c r="H70" s="4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s="7" customFormat="1" ht="13.2">
      <c r="A71" s="56"/>
      <c r="B71" s="57"/>
      <c r="C71" s="58"/>
      <c r="D71" s="59"/>
      <c r="E71" s="48"/>
      <c r="F71" s="59"/>
      <c r="G71" s="48"/>
      <c r="H71" s="48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s="7" customFormat="1" ht="13.2">
      <c r="A72" s="56"/>
      <c r="B72" s="57"/>
      <c r="C72" s="58"/>
      <c r="D72" s="59"/>
      <c r="E72" s="48"/>
      <c r="F72" s="59"/>
      <c r="G72" s="48"/>
      <c r="H72" s="4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84" spans="1:57" ht="16.5" customHeight="1"/>
    <row r="86" spans="1:57" ht="41.1" customHeight="1">
      <c r="A86" s="60"/>
      <c r="B86" s="105" t="s">
        <v>29</v>
      </c>
      <c r="C86" s="105"/>
      <c r="D86" s="105"/>
      <c r="E86" s="105"/>
      <c r="F86" s="105"/>
      <c r="G86" s="60"/>
      <c r="H86" s="61"/>
      <c r="I86" s="61"/>
    </row>
    <row r="87" spans="1:57" ht="12.6" thickBot="1"/>
    <row r="88" spans="1:57" s="7" customFormat="1" ht="13.8" thickBot="1">
      <c r="D88" s="62">
        <v>2019</v>
      </c>
      <c r="E88" s="62">
        <v>2020</v>
      </c>
      <c r="F88" s="62">
        <v>2021</v>
      </c>
      <c r="G88" s="62">
        <v>2022</v>
      </c>
      <c r="H88" s="62">
        <v>2023</v>
      </c>
      <c r="I88" s="62">
        <v>2024</v>
      </c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</row>
    <row r="89" spans="1:57" s="7" customFormat="1" ht="13.2">
      <c r="B89" s="49" t="s">
        <v>20</v>
      </c>
      <c r="C89" s="63"/>
      <c r="D89" s="64">
        <v>19</v>
      </c>
      <c r="E89" s="65">
        <v>13</v>
      </c>
      <c r="F89" s="65">
        <v>15</v>
      </c>
      <c r="G89" s="65">
        <v>14</v>
      </c>
      <c r="H89" s="65">
        <v>18</v>
      </c>
      <c r="I89" s="65">
        <v>17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</row>
    <row r="90" spans="1:57" s="7" customFormat="1" ht="13.2">
      <c r="B90" s="49" t="s">
        <v>3</v>
      </c>
      <c r="C90" s="66"/>
      <c r="D90" s="67">
        <v>3</v>
      </c>
      <c r="E90" s="68">
        <v>0</v>
      </c>
      <c r="F90" s="68">
        <v>3</v>
      </c>
      <c r="G90" s="68">
        <v>1</v>
      </c>
      <c r="H90" s="68">
        <v>3</v>
      </c>
      <c r="I90" s="68">
        <v>2</v>
      </c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</row>
    <row r="91" spans="1:57" s="7" customFormat="1" ht="13.2">
      <c r="B91" s="49" t="s">
        <v>40</v>
      </c>
      <c r="C91" s="66"/>
      <c r="D91" s="67">
        <v>4</v>
      </c>
      <c r="E91" s="68">
        <v>3</v>
      </c>
      <c r="F91" s="68">
        <v>8</v>
      </c>
      <c r="G91" s="68">
        <v>5</v>
      </c>
      <c r="H91" s="68">
        <v>4</v>
      </c>
      <c r="I91" s="68">
        <v>1</v>
      </c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</row>
    <row r="92" spans="1:57" s="7" customFormat="1" ht="13.2">
      <c r="B92" s="49" t="s">
        <v>2</v>
      </c>
      <c r="C92" s="66"/>
      <c r="D92" s="67">
        <v>8</v>
      </c>
      <c r="E92" s="68">
        <v>6</v>
      </c>
      <c r="F92" s="68">
        <v>12</v>
      </c>
      <c r="G92" s="68">
        <v>10</v>
      </c>
      <c r="H92" s="68">
        <v>2</v>
      </c>
      <c r="I92" s="68">
        <v>4</v>
      </c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</row>
    <row r="93" spans="1:57" s="7" customFormat="1" ht="12.75" customHeight="1">
      <c r="B93" s="55" t="s">
        <v>16</v>
      </c>
      <c r="C93" s="66"/>
      <c r="D93" s="67">
        <v>25</v>
      </c>
      <c r="E93" s="68">
        <v>14</v>
      </c>
      <c r="F93" s="68">
        <v>20</v>
      </c>
      <c r="G93" s="68">
        <v>25</v>
      </c>
      <c r="H93" s="68">
        <v>20</v>
      </c>
      <c r="I93" s="68">
        <v>13</v>
      </c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</row>
    <row r="94" spans="1:57" s="7" customFormat="1" ht="15" customHeight="1">
      <c r="B94" s="49" t="s">
        <v>27</v>
      </c>
      <c r="C94" s="66"/>
      <c r="D94" s="67">
        <v>20</v>
      </c>
      <c r="E94" s="68">
        <v>12</v>
      </c>
      <c r="F94" s="68">
        <v>37</v>
      </c>
      <c r="G94" s="68">
        <v>28</v>
      </c>
      <c r="H94" s="68">
        <v>20</v>
      </c>
      <c r="I94" s="68">
        <v>17</v>
      </c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</row>
    <row r="95" spans="1:57" s="7" customFormat="1" ht="15" customHeight="1">
      <c r="B95" s="49" t="s">
        <v>5</v>
      </c>
      <c r="C95" s="66"/>
      <c r="D95" s="67">
        <v>1</v>
      </c>
      <c r="E95" s="68">
        <v>2</v>
      </c>
      <c r="F95" s="68">
        <v>1</v>
      </c>
      <c r="G95" s="68">
        <v>1</v>
      </c>
      <c r="H95" s="68">
        <v>0</v>
      </c>
      <c r="I95" s="68">
        <v>0</v>
      </c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</row>
    <row r="96" spans="1:57" s="7" customFormat="1" ht="13.8" thickBot="1">
      <c r="B96" s="49" t="s">
        <v>4</v>
      </c>
      <c r="C96" s="63"/>
      <c r="D96" s="69">
        <v>2</v>
      </c>
      <c r="E96" s="70">
        <v>0</v>
      </c>
      <c r="F96" s="70">
        <v>0</v>
      </c>
      <c r="G96" s="70">
        <v>1</v>
      </c>
      <c r="H96" s="70">
        <v>2</v>
      </c>
      <c r="I96" s="70">
        <v>0</v>
      </c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9" spans="2:64" ht="18.75" customHeight="1">
      <c r="B99" s="105" t="s">
        <v>30</v>
      </c>
      <c r="C99" s="105"/>
      <c r="D99" s="105"/>
      <c r="E99" s="105"/>
      <c r="F99" s="105"/>
      <c r="BL99" s="4"/>
    </row>
    <row r="100" spans="2:64">
      <c r="BL100" s="4"/>
    </row>
    <row r="101" spans="2:64" ht="13.2">
      <c r="C101" s="71">
        <v>27.57</v>
      </c>
      <c r="D101" s="56" t="s">
        <v>31</v>
      </c>
      <c r="BL101" s="4"/>
    </row>
    <row r="102" spans="2:64" ht="13.2">
      <c r="C102" s="102">
        <v>40.159999999999997</v>
      </c>
      <c r="D102" s="56" t="s">
        <v>32</v>
      </c>
      <c r="BL102" s="4"/>
    </row>
  </sheetData>
  <mergeCells count="16">
    <mergeCell ref="L54:M54"/>
    <mergeCell ref="A2:I2"/>
    <mergeCell ref="A3:I3"/>
    <mergeCell ref="A10:I10"/>
    <mergeCell ref="A11:G11"/>
    <mergeCell ref="B12:D12"/>
    <mergeCell ref="E12:G12"/>
    <mergeCell ref="B99:F99"/>
    <mergeCell ref="I12:J12"/>
    <mergeCell ref="A52:I52"/>
    <mergeCell ref="B86:F86"/>
    <mergeCell ref="B54:C54"/>
    <mergeCell ref="D54:E54"/>
    <mergeCell ref="F54:G54"/>
    <mergeCell ref="H54:I54"/>
    <mergeCell ref="J54:K54"/>
  </mergeCells>
  <pageMargins left="0.7" right="0.7" top="0.75" bottom="0.75" header="0.3" footer="0.3"/>
  <pageSetup orientation="portrait" r:id="rId1"/>
  <rowBreaks count="1" manualBreakCount="1"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"/>
  <sheetViews>
    <sheetView showGridLines="0" zoomScaleNormal="100" zoomScaleSheetLayoutView="100" workbookViewId="0">
      <selection activeCell="M8" sqref="M8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125" style="4" customWidth="1"/>
    <col min="9" max="9" width="11.375" style="4" customWidth="1"/>
    <col min="10" max="11" width="11.375" style="5" customWidth="1"/>
    <col min="12" max="12" width="12.125" style="5" customWidth="1"/>
    <col min="13" max="13" width="12.875" style="5" customWidth="1"/>
    <col min="14" max="47" width="5.125" style="5" customWidth="1"/>
    <col min="48" max="64" width="11.375" style="5" customWidth="1"/>
    <col min="65" max="16384" width="11.375" style="4"/>
  </cols>
  <sheetData>
    <row r="1" spans="1:63" ht="15" customHeight="1"/>
    <row r="2" spans="1:63" ht="22.8">
      <c r="A2" s="112" t="s">
        <v>33</v>
      </c>
      <c r="B2" s="112"/>
      <c r="C2" s="112"/>
      <c r="D2" s="112"/>
      <c r="E2" s="112"/>
      <c r="F2" s="112"/>
      <c r="G2" s="112"/>
      <c r="H2" s="107"/>
      <c r="I2" s="107"/>
      <c r="J2" s="6"/>
    </row>
    <row r="3" spans="1:63" ht="15.75" customHeight="1">
      <c r="A3" s="113" t="s">
        <v>37</v>
      </c>
      <c r="B3" s="113"/>
      <c r="C3" s="113"/>
      <c r="D3" s="113"/>
      <c r="E3" s="113"/>
      <c r="F3" s="113"/>
      <c r="G3" s="113"/>
      <c r="H3" s="107"/>
      <c r="I3" s="107"/>
      <c r="J3" s="6"/>
    </row>
    <row r="4" spans="1:63" ht="6.75" customHeight="1">
      <c r="F4" s="7"/>
    </row>
    <row r="5" spans="1:63" ht="13.8" thickBot="1">
      <c r="F5" s="7"/>
    </row>
    <row r="6" spans="1:63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28">
        <v>2023</v>
      </c>
      <c r="H6" s="8">
        <v>2024</v>
      </c>
      <c r="I6" s="104"/>
      <c r="J6" s="104"/>
      <c r="K6" s="104"/>
      <c r="L6" s="12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3" s="1" customFormat="1" ht="14.4" thickBot="1">
      <c r="A7" s="10" t="s">
        <v>15</v>
      </c>
      <c r="B7" s="11">
        <v>0.78400000000000003</v>
      </c>
      <c r="C7" s="11">
        <v>0.64649999999999996</v>
      </c>
      <c r="D7" s="11">
        <v>0.35349999999999998</v>
      </c>
      <c r="E7" s="11">
        <v>0.64629999999999999</v>
      </c>
      <c r="F7" s="11">
        <v>0.86619999999999997</v>
      </c>
      <c r="G7" s="129">
        <v>0.72</v>
      </c>
      <c r="H7" s="130">
        <v>0.64</v>
      </c>
      <c r="I7" s="126"/>
      <c r="J7" s="126"/>
      <c r="K7" s="126"/>
      <c r="L7" s="1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3" ht="15" customHeight="1">
      <c r="D8" s="3" t="s">
        <v>35</v>
      </c>
    </row>
    <row r="9" spans="1:63" ht="15" customHeight="1">
      <c r="D9" s="3"/>
    </row>
    <row r="10" spans="1:63" ht="17.399999999999999">
      <c r="A10" s="114" t="s">
        <v>26</v>
      </c>
      <c r="B10" s="114"/>
      <c r="C10" s="114"/>
      <c r="D10" s="114"/>
      <c r="E10" s="114"/>
      <c r="F10" s="114"/>
      <c r="G10" s="114"/>
      <c r="H10" s="109"/>
      <c r="I10" s="109"/>
    </row>
    <row r="11" spans="1:63" ht="12" customHeight="1" thickBot="1">
      <c r="A11" s="115"/>
      <c r="B11" s="115"/>
      <c r="C11" s="115"/>
      <c r="D11" s="115"/>
      <c r="E11" s="115"/>
      <c r="F11" s="115"/>
      <c r="G11" s="115"/>
      <c r="H11" s="13"/>
    </row>
    <row r="12" spans="1:63" s="1" customFormat="1" ht="14.4" thickBot="1">
      <c r="B12" s="116" t="s">
        <v>10</v>
      </c>
      <c r="C12" s="117"/>
      <c r="D12" s="118"/>
      <c r="E12" s="116" t="s">
        <v>13</v>
      </c>
      <c r="F12" s="119"/>
      <c r="G12" s="120"/>
      <c r="H12" s="14" t="s">
        <v>21</v>
      </c>
      <c r="I12" s="106" t="s">
        <v>24</v>
      </c>
      <c r="J12" s="10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ht="14.4" thickBot="1">
      <c r="A14" s="33">
        <v>2018</v>
      </c>
      <c r="B14" s="23">
        <v>0.6</v>
      </c>
      <c r="C14" s="24">
        <v>0.75609999999999999</v>
      </c>
      <c r="D14" s="83">
        <v>-2.4E-2</v>
      </c>
      <c r="E14" s="26">
        <v>0.6</v>
      </c>
      <c r="F14" s="24">
        <v>0.77700000000000002</v>
      </c>
      <c r="G14" s="83">
        <v>-3.6999999999999998E-2</v>
      </c>
      <c r="H14" s="27" t="s">
        <v>25</v>
      </c>
      <c r="I14" s="82">
        <v>0.75929999999999997</v>
      </c>
      <c r="J14" s="82">
        <v>0.71540000000000004</v>
      </c>
      <c r="T14" s="36"/>
      <c r="U14" s="37"/>
      <c r="X14" s="36"/>
      <c r="Y14" s="37"/>
    </row>
    <row r="15" spans="1:63" ht="14.4" thickBot="1">
      <c r="A15" s="33">
        <v>2019</v>
      </c>
      <c r="B15" s="96">
        <v>0.6</v>
      </c>
      <c r="C15" s="97">
        <v>0.69679999999999997</v>
      </c>
      <c r="D15" s="98">
        <f t="shared" ref="D15" si="0">(C15-C14)/C14</f>
        <v>-7.842877926200241E-2</v>
      </c>
      <c r="E15" s="99">
        <v>0.6</v>
      </c>
      <c r="F15" s="97">
        <v>0.72950000000000004</v>
      </c>
      <c r="G15" s="98">
        <f t="shared" ref="G15" si="1">(F15-F14)/F14</f>
        <v>-6.1132561132561117E-2</v>
      </c>
      <c r="H15" s="27" t="s">
        <v>25</v>
      </c>
      <c r="I15" s="82">
        <v>0.73650000000000004</v>
      </c>
      <c r="J15" s="82">
        <v>0.69230000000000003</v>
      </c>
      <c r="T15" s="36"/>
      <c r="U15" s="37"/>
      <c r="X15" s="36"/>
      <c r="Y15" s="37"/>
    </row>
    <row r="16" spans="1:63" ht="14.4" thickBot="1">
      <c r="A16" s="33">
        <v>2020</v>
      </c>
      <c r="B16" s="96">
        <v>0.6</v>
      </c>
      <c r="C16" s="97">
        <v>0.79920000000000002</v>
      </c>
      <c r="D16" s="98">
        <f>(C16-C15)/C15</f>
        <v>0.14695752009184851</v>
      </c>
      <c r="E16" s="99">
        <v>0.6</v>
      </c>
      <c r="F16" s="97">
        <v>0.81330000000000002</v>
      </c>
      <c r="G16" s="98">
        <f>(F16-F15)/F15</f>
        <v>0.11487320082248112</v>
      </c>
      <c r="H16" s="27" t="s">
        <v>25</v>
      </c>
      <c r="I16" s="100">
        <v>0.73740000000000006</v>
      </c>
      <c r="J16" s="100">
        <v>0.70799999999999996</v>
      </c>
      <c r="T16" s="36"/>
      <c r="U16" s="37"/>
      <c r="X16" s="36"/>
      <c r="Y16" s="37"/>
    </row>
    <row r="17" spans="1:25" ht="14.4" thickBot="1">
      <c r="A17" s="33">
        <v>2021</v>
      </c>
      <c r="B17" s="96">
        <v>0.6</v>
      </c>
      <c r="C17" s="97">
        <v>0.69310000000000005</v>
      </c>
      <c r="D17" s="98">
        <f>(C17-C16)/C16</f>
        <v>-0.13275775775775772</v>
      </c>
      <c r="E17" s="99">
        <v>0.6</v>
      </c>
      <c r="F17" s="97">
        <v>0.68710000000000004</v>
      </c>
      <c r="G17" s="98">
        <f>(F17-F16)/F16</f>
        <v>-0.15517029386450262</v>
      </c>
      <c r="H17" s="27" t="s">
        <v>25</v>
      </c>
      <c r="I17" s="100">
        <v>0.48699999999999999</v>
      </c>
      <c r="J17" s="100">
        <v>0.46700000000000003</v>
      </c>
      <c r="T17" s="36"/>
      <c r="U17" s="37"/>
      <c r="X17" s="36"/>
      <c r="Y17" s="37"/>
    </row>
    <row r="18" spans="1:25" ht="14.4" thickBot="1">
      <c r="A18" s="33">
        <v>2022</v>
      </c>
      <c r="B18" s="96">
        <v>0.6</v>
      </c>
      <c r="C18" s="97">
        <v>0.70620000000000005</v>
      </c>
      <c r="D18" s="98">
        <f>(C18-C17)/C17</f>
        <v>1.8900591545231566E-2</v>
      </c>
      <c r="E18" s="99">
        <v>0.6</v>
      </c>
      <c r="F18" s="97">
        <v>0.68989999999999996</v>
      </c>
      <c r="G18" s="98">
        <f>(F18-F17)/F17</f>
        <v>4.075098238975278E-3</v>
      </c>
      <c r="H18" s="27" t="s">
        <v>25</v>
      </c>
      <c r="I18" s="100">
        <v>0.48699999999999999</v>
      </c>
      <c r="J18" s="100">
        <v>0.46700000000000003</v>
      </c>
      <c r="T18" s="38"/>
      <c r="X18" s="38"/>
    </row>
    <row r="19" spans="1:25" ht="14.4" thickBot="1">
      <c r="A19" s="33">
        <v>2023</v>
      </c>
      <c r="B19" s="96">
        <v>0.6</v>
      </c>
      <c r="C19" s="97">
        <v>0.71940000000000004</v>
      </c>
      <c r="D19" s="98">
        <f>(C19-C18)/C18</f>
        <v>1.8691588785046714E-2</v>
      </c>
      <c r="E19" s="99">
        <v>0.6</v>
      </c>
      <c r="F19" s="97">
        <v>0.69889999999999997</v>
      </c>
      <c r="G19" s="98">
        <f>(F19-F18)/F18</f>
        <v>1.3045368894042628E-2</v>
      </c>
      <c r="H19" s="27" t="s">
        <v>25</v>
      </c>
      <c r="I19" s="100">
        <v>0.4698</v>
      </c>
      <c r="J19" s="100">
        <v>0.45379999999999998</v>
      </c>
      <c r="T19" s="38"/>
      <c r="X19" s="38"/>
    </row>
    <row r="20" spans="1:25" ht="14.4" thickBot="1">
      <c r="A20" s="79">
        <v>2024</v>
      </c>
      <c r="B20" s="84">
        <v>0.6</v>
      </c>
      <c r="C20" s="85">
        <v>0.62029999999999996</v>
      </c>
      <c r="D20" s="86">
        <f>(C20-C19)/C19</f>
        <v>-0.13775368362524334</v>
      </c>
      <c r="E20" s="88">
        <v>0.6</v>
      </c>
      <c r="F20" s="85">
        <v>0.52780000000000005</v>
      </c>
      <c r="G20" s="86">
        <f>(F20-F19)/F19</f>
        <v>-0.24481327800829866</v>
      </c>
      <c r="H20" s="30" t="s">
        <v>25</v>
      </c>
      <c r="I20" s="101">
        <v>0.45800000000000002</v>
      </c>
      <c r="J20" s="101">
        <v>0.42049999999999998</v>
      </c>
      <c r="T20" s="36"/>
      <c r="U20" s="37"/>
      <c r="X20" s="36"/>
      <c r="Y20" s="37"/>
    </row>
    <row r="21" spans="1:25">
      <c r="T21" s="36"/>
      <c r="U21" s="37"/>
      <c r="X21" s="36"/>
      <c r="Y21" s="37"/>
    </row>
    <row r="22" spans="1:25">
      <c r="T22" s="36"/>
      <c r="U22" s="37"/>
      <c r="X22" s="36"/>
      <c r="Y22" s="37"/>
    </row>
    <row r="23" spans="1:25">
      <c r="T23" s="36"/>
      <c r="U23" s="37"/>
      <c r="X23" s="36"/>
      <c r="Y23" s="37"/>
    </row>
    <row r="24" spans="1:25">
      <c r="T24" s="36"/>
      <c r="U24" s="37"/>
      <c r="X24" s="36"/>
      <c r="Y24" s="37"/>
    </row>
    <row r="25" spans="1:25">
      <c r="T25" s="36"/>
      <c r="U25" s="37"/>
      <c r="X25" s="36"/>
      <c r="Y25" s="37"/>
    </row>
    <row r="26" spans="1:25">
      <c r="T26" s="36"/>
      <c r="U26" s="37"/>
      <c r="X26" s="36"/>
      <c r="Y26" s="37"/>
    </row>
    <row r="27" spans="1:25">
      <c r="L27" s="37"/>
      <c r="M27" s="37"/>
    </row>
    <row r="29" spans="1:25">
      <c r="W29" s="38"/>
    </row>
    <row r="30" spans="1:25">
      <c r="W30" s="38"/>
    </row>
    <row r="31" spans="1:25">
      <c r="W31" s="38"/>
    </row>
    <row r="32" spans="1:25">
      <c r="W32" s="38"/>
    </row>
    <row r="33" spans="23:23">
      <c r="W33" s="38"/>
    </row>
    <row r="34" spans="23:23">
      <c r="W34" s="38"/>
    </row>
    <row r="51" spans="1:54" ht="12" customHeight="1"/>
    <row r="52" spans="1:54" ht="19.05" customHeight="1">
      <c r="A52" s="108" t="s">
        <v>23</v>
      </c>
      <c r="B52" s="108"/>
      <c r="C52" s="108"/>
      <c r="D52" s="108"/>
      <c r="E52" s="108"/>
      <c r="F52" s="108"/>
      <c r="G52" s="108"/>
      <c r="H52" s="109"/>
      <c r="I52" s="109"/>
    </row>
    <row r="53" spans="1:54" ht="12.6" thickBot="1"/>
    <row r="54" spans="1:54" s="7" customFormat="1" ht="14.1" customHeight="1" thickBot="1">
      <c r="B54" s="121">
        <v>2019</v>
      </c>
      <c r="C54" s="122"/>
      <c r="D54" s="121">
        <v>2020</v>
      </c>
      <c r="E54" s="122"/>
      <c r="F54" s="121">
        <v>2021</v>
      </c>
      <c r="G54" s="122"/>
      <c r="H54" s="121">
        <v>2022</v>
      </c>
      <c r="I54" s="122"/>
      <c r="J54" s="121">
        <v>2023</v>
      </c>
      <c r="K54" s="122"/>
      <c r="L54" s="121">
        <v>2024</v>
      </c>
      <c r="M54" s="122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7" customFormat="1" ht="13.8" thickBot="1">
      <c r="A55" s="74" t="s">
        <v>7</v>
      </c>
      <c r="B55" s="40" t="s">
        <v>8</v>
      </c>
      <c r="C55" s="18" t="s">
        <v>9</v>
      </c>
      <c r="D55" s="40" t="s">
        <v>8</v>
      </c>
      <c r="E55" s="18" t="s">
        <v>9</v>
      </c>
      <c r="F55" s="40" t="s">
        <v>8</v>
      </c>
      <c r="G55" s="18" t="s">
        <v>9</v>
      </c>
      <c r="H55" s="40" t="s">
        <v>8</v>
      </c>
      <c r="I55" s="18" t="s">
        <v>9</v>
      </c>
      <c r="J55" s="40" t="s">
        <v>8</v>
      </c>
      <c r="K55" s="18" t="s">
        <v>9</v>
      </c>
      <c r="L55" s="40" t="s">
        <v>8</v>
      </c>
      <c r="M55" s="18" t="s">
        <v>9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7" customFormat="1" ht="13.2">
      <c r="A56" s="49" t="s">
        <v>0</v>
      </c>
      <c r="B56" s="43">
        <v>509.68</v>
      </c>
      <c r="C56" s="44">
        <v>0.69676008202323991</v>
      </c>
      <c r="D56" s="43">
        <v>291.7</v>
      </c>
      <c r="E56" s="44">
        <v>0.79917808219178077</v>
      </c>
      <c r="F56" s="43">
        <v>476.1400000000001</v>
      </c>
      <c r="G56" s="44">
        <v>0.6831276901004304</v>
      </c>
      <c r="H56" s="43">
        <v>426.90000000000009</v>
      </c>
      <c r="I56" s="44">
        <v>0.70620347394540961</v>
      </c>
      <c r="J56" s="43">
        <v>434.53999999999996</v>
      </c>
      <c r="K56" s="44">
        <v>0.71943708609271517</v>
      </c>
      <c r="L56" s="43">
        <v>342.38000000000005</v>
      </c>
      <c r="M56" s="44">
        <v>0.62025362318840593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7" customFormat="1" ht="13.2">
      <c r="A57" s="49" t="s">
        <v>20</v>
      </c>
      <c r="B57" s="50">
        <v>48.32</v>
      </c>
      <c r="C57" s="51">
        <v>6.6056049213943951E-2</v>
      </c>
      <c r="D57" s="50">
        <v>21.299999999999997</v>
      </c>
      <c r="E57" s="51">
        <v>5.8356164383561636E-2</v>
      </c>
      <c r="F57" s="50">
        <v>52.859999999999978</v>
      </c>
      <c r="G57" s="51">
        <v>7.5839311334289769E-2</v>
      </c>
      <c r="H57" s="50">
        <v>45.099999999999987</v>
      </c>
      <c r="I57" s="51">
        <v>7.4607113316790721E-2</v>
      </c>
      <c r="J57" s="50">
        <v>25.459999999999994</v>
      </c>
      <c r="K57" s="51">
        <v>4.2152317880794689E-2</v>
      </c>
      <c r="L57" s="50">
        <v>22.619999999999997</v>
      </c>
      <c r="M57" s="51">
        <v>4.0978260869565214E-2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7" customFormat="1" ht="13.2">
      <c r="A58" s="49" t="s">
        <v>3</v>
      </c>
      <c r="B58" s="50">
        <v>10</v>
      </c>
      <c r="C58" s="51">
        <v>1.367053998632946E-2</v>
      </c>
      <c r="D58" s="50">
        <v>6</v>
      </c>
      <c r="E58" s="51">
        <v>1.643835616438356E-2</v>
      </c>
      <c r="F58" s="50">
        <v>10</v>
      </c>
      <c r="G58" s="51">
        <v>1.4347202295552365E-2</v>
      </c>
      <c r="H58" s="50">
        <v>5</v>
      </c>
      <c r="I58" s="51">
        <v>8.271298593879239E-3</v>
      </c>
      <c r="J58" s="50">
        <v>4</v>
      </c>
      <c r="K58" s="51">
        <v>6.6225165562913907E-3</v>
      </c>
      <c r="L58" s="50">
        <v>0</v>
      </c>
      <c r="M58" s="51">
        <v>0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7" customFormat="1" ht="13.2">
      <c r="A59" s="49" t="s">
        <v>1</v>
      </c>
      <c r="B59" s="50">
        <v>22</v>
      </c>
      <c r="C59" s="51">
        <v>3.007518796992481E-2</v>
      </c>
      <c r="D59" s="50">
        <v>3</v>
      </c>
      <c r="E59" s="51">
        <v>8.21917808219178E-3</v>
      </c>
      <c r="F59" s="50">
        <v>8</v>
      </c>
      <c r="G59" s="51">
        <v>1.1477761836441893E-2</v>
      </c>
      <c r="H59" s="50">
        <v>13</v>
      </c>
      <c r="I59" s="51">
        <v>2.1505376344086023E-2</v>
      </c>
      <c r="J59" s="50">
        <v>15</v>
      </c>
      <c r="K59" s="51">
        <v>2.4834437086092714E-2</v>
      </c>
      <c r="L59" s="50">
        <v>22</v>
      </c>
      <c r="M59" s="51">
        <v>3.9855072463768113E-2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1:54" s="7" customFormat="1" ht="13.2">
      <c r="A60" s="49" t="s">
        <v>2</v>
      </c>
      <c r="B60" s="50">
        <v>77</v>
      </c>
      <c r="C60" s="51">
        <v>0.10526315789473684</v>
      </c>
      <c r="D60" s="50">
        <v>21</v>
      </c>
      <c r="E60" s="51">
        <v>5.7534246575342465E-2</v>
      </c>
      <c r="F60" s="50">
        <v>49</v>
      </c>
      <c r="G60" s="51">
        <v>7.0301291248206582E-2</v>
      </c>
      <c r="H60" s="50">
        <v>67</v>
      </c>
      <c r="I60" s="51">
        <v>0.11083540115798181</v>
      </c>
      <c r="J60" s="50">
        <v>77</v>
      </c>
      <c r="K60" s="51">
        <v>0.12748344370860928</v>
      </c>
      <c r="L60" s="50">
        <v>79</v>
      </c>
      <c r="M60" s="51">
        <v>0.1431159420289855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1:54" s="7" customFormat="1" ht="12.75" customHeight="1">
      <c r="A61" s="55" t="s">
        <v>16</v>
      </c>
      <c r="B61" s="50">
        <v>5.5</v>
      </c>
      <c r="C61" s="51">
        <v>7.5187969924812026E-3</v>
      </c>
      <c r="D61" s="50">
        <v>2</v>
      </c>
      <c r="E61" s="51">
        <v>5.4794520547945206E-3</v>
      </c>
      <c r="F61" s="50">
        <v>8</v>
      </c>
      <c r="G61" s="51">
        <v>1.1477761836441893E-2</v>
      </c>
      <c r="H61" s="50">
        <v>3.5</v>
      </c>
      <c r="I61" s="51">
        <v>5.7899090157154673E-3</v>
      </c>
      <c r="J61" s="50">
        <v>1</v>
      </c>
      <c r="K61" s="51">
        <v>1.6556291390728477E-3</v>
      </c>
      <c r="L61" s="50">
        <v>1</v>
      </c>
      <c r="M61" s="51">
        <v>1.8115942028985507E-3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1:54" s="7" customFormat="1" ht="13.2">
      <c r="A62" s="49" t="s">
        <v>28</v>
      </c>
      <c r="B62" s="50">
        <v>15</v>
      </c>
      <c r="C62" s="51">
        <v>2.050580997949419E-2</v>
      </c>
      <c r="D62" s="50">
        <v>1</v>
      </c>
      <c r="E62" s="51">
        <v>2.7397260273972603E-3</v>
      </c>
      <c r="F62" s="50">
        <v>4</v>
      </c>
      <c r="G62" s="51">
        <v>5.7388809182209463E-3</v>
      </c>
      <c r="H62" s="50">
        <v>4</v>
      </c>
      <c r="I62" s="51">
        <v>6.6170388751033912E-3</v>
      </c>
      <c r="J62" s="50">
        <v>2</v>
      </c>
      <c r="K62" s="51">
        <v>3.3112582781456954E-3</v>
      </c>
      <c r="L62" s="50">
        <v>5</v>
      </c>
      <c r="M62" s="51">
        <v>9.057971014492754E-3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1:54" s="7" customFormat="1" ht="13.2">
      <c r="A63" s="49" t="s">
        <v>27</v>
      </c>
      <c r="B63" s="50">
        <v>6</v>
      </c>
      <c r="C63" s="51">
        <v>8.2023239917976762E-3</v>
      </c>
      <c r="D63" s="50">
        <v>4</v>
      </c>
      <c r="E63" s="51">
        <v>1.0958904109589041E-2</v>
      </c>
      <c r="F63" s="50">
        <v>76</v>
      </c>
      <c r="G63" s="51">
        <v>0.10903873744619798</v>
      </c>
      <c r="H63" s="50">
        <v>26</v>
      </c>
      <c r="I63" s="51">
        <v>4.3010752688172046E-2</v>
      </c>
      <c r="J63" s="50">
        <v>40</v>
      </c>
      <c r="K63" s="51">
        <v>6.6225165562913912E-2</v>
      </c>
      <c r="L63" s="50">
        <v>60</v>
      </c>
      <c r="M63" s="51">
        <v>0.10869565217391304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1:54" s="7" customFormat="1" ht="13.2">
      <c r="A64" s="49" t="s">
        <v>5</v>
      </c>
      <c r="B64" s="50">
        <v>7</v>
      </c>
      <c r="C64" s="51">
        <v>9.5693779904306216E-3</v>
      </c>
      <c r="D64" s="50">
        <v>5</v>
      </c>
      <c r="E64" s="51">
        <v>1.3698630136986301E-2</v>
      </c>
      <c r="F64" s="50">
        <v>0</v>
      </c>
      <c r="G64" s="51">
        <v>0</v>
      </c>
      <c r="H64" s="50">
        <v>0</v>
      </c>
      <c r="I64" s="51">
        <v>0</v>
      </c>
      <c r="J64" s="50">
        <v>0</v>
      </c>
      <c r="K64" s="51">
        <v>0</v>
      </c>
      <c r="L64" s="50">
        <v>0</v>
      </c>
      <c r="M64" s="51">
        <v>0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1:64" s="7" customFormat="1" ht="13.2">
      <c r="A65" s="49" t="s">
        <v>4</v>
      </c>
      <c r="B65" s="50">
        <v>31</v>
      </c>
      <c r="C65" s="51">
        <v>4.2378673957621328E-2</v>
      </c>
      <c r="D65" s="50">
        <v>10</v>
      </c>
      <c r="E65" s="51">
        <v>2.7397260273972601E-2</v>
      </c>
      <c r="F65" s="50">
        <v>13</v>
      </c>
      <c r="G65" s="51">
        <v>1.8651362984218073E-2</v>
      </c>
      <c r="H65" s="50">
        <v>14</v>
      </c>
      <c r="I65" s="51">
        <v>2.3159636062861869E-2</v>
      </c>
      <c r="J65" s="50">
        <v>5</v>
      </c>
      <c r="K65" s="51">
        <v>8.2781456953642391E-3</v>
      </c>
      <c r="L65" s="50">
        <v>20</v>
      </c>
      <c r="M65" s="51">
        <v>3.6231884057971016E-2</v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64" s="7" customFormat="1" ht="13.8" thickBot="1">
      <c r="A66" s="49" t="s">
        <v>6</v>
      </c>
      <c r="B66" s="75">
        <v>731.5</v>
      </c>
      <c r="C66" s="76">
        <v>1</v>
      </c>
      <c r="D66" s="75">
        <v>365</v>
      </c>
      <c r="E66" s="76">
        <v>0.99999999999999989</v>
      </c>
      <c r="F66" s="75">
        <v>697.00000000000011</v>
      </c>
      <c r="G66" s="76">
        <v>1</v>
      </c>
      <c r="H66" s="75">
        <v>604.5</v>
      </c>
      <c r="I66" s="76">
        <v>1.0000000000000002</v>
      </c>
      <c r="J66" s="75">
        <v>604</v>
      </c>
      <c r="K66" s="76">
        <v>1</v>
      </c>
      <c r="L66" s="75">
        <v>552</v>
      </c>
      <c r="M66" s="76">
        <v>1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1:64" s="7" customFormat="1" ht="13.2">
      <c r="A67" s="56"/>
      <c r="B67" s="57"/>
      <c r="C67" s="58"/>
      <c r="D67" s="59"/>
      <c r="E67" s="48"/>
      <c r="F67" s="59"/>
      <c r="G67" s="48"/>
      <c r="H67" s="48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64" s="7" customFormat="1" ht="13.2">
      <c r="A68" s="56"/>
      <c r="B68" s="57"/>
      <c r="C68" s="58"/>
      <c r="D68" s="59"/>
      <c r="E68" s="48"/>
      <c r="F68" s="59"/>
      <c r="G68" s="48"/>
      <c r="H68" s="48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s="7" customFormat="1" ht="13.2">
      <c r="A69" s="56"/>
      <c r="B69" s="57"/>
      <c r="C69" s="58"/>
      <c r="D69" s="59"/>
      <c r="E69" s="48"/>
      <c r="F69" s="59"/>
      <c r="G69" s="48"/>
      <c r="H69" s="48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s="7" customFormat="1" ht="13.2">
      <c r="A70" s="56"/>
      <c r="B70" s="57"/>
      <c r="C70" s="58"/>
      <c r="D70" s="59"/>
      <c r="E70" s="48"/>
      <c r="F70" s="59"/>
      <c r="G70" s="48"/>
      <c r="H70" s="4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s="7" customFormat="1" ht="13.2">
      <c r="A71" s="56"/>
      <c r="B71" s="57"/>
      <c r="C71" s="58"/>
      <c r="D71" s="59"/>
      <c r="E71" s="48"/>
      <c r="F71" s="59"/>
      <c r="G71" s="48"/>
      <c r="H71" s="48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s="7" customFormat="1" ht="13.2">
      <c r="A72" s="56"/>
      <c r="B72" s="57"/>
      <c r="C72" s="58"/>
      <c r="D72" s="59"/>
      <c r="E72" s="48"/>
      <c r="F72" s="59"/>
      <c r="G72" s="48"/>
      <c r="H72" s="4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84" spans="1:57" ht="16.5" customHeight="1"/>
    <row r="86" spans="1:57" ht="41.1" customHeight="1">
      <c r="A86" s="60"/>
      <c r="B86" s="105" t="s">
        <v>29</v>
      </c>
      <c r="C86" s="105"/>
      <c r="D86" s="105"/>
      <c r="E86" s="105"/>
      <c r="F86" s="105"/>
      <c r="G86" s="60"/>
      <c r="H86" s="61"/>
      <c r="I86" s="61"/>
    </row>
    <row r="87" spans="1:57" ht="12.6" thickBot="1"/>
    <row r="88" spans="1:57" s="7" customFormat="1" ht="13.8" thickBot="1">
      <c r="D88" s="62">
        <v>2019</v>
      </c>
      <c r="E88" s="62">
        <v>2020</v>
      </c>
      <c r="F88" s="62">
        <v>2021</v>
      </c>
      <c r="G88" s="62">
        <v>2022</v>
      </c>
      <c r="H88" s="62">
        <v>2023</v>
      </c>
      <c r="I88" s="62">
        <v>2024</v>
      </c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</row>
    <row r="89" spans="1:57" s="7" customFormat="1" ht="13.2">
      <c r="B89" s="49" t="s">
        <v>20</v>
      </c>
      <c r="C89" s="63"/>
      <c r="D89" s="64">
        <v>25</v>
      </c>
      <c r="E89" s="65">
        <v>17</v>
      </c>
      <c r="F89" s="65">
        <v>31</v>
      </c>
      <c r="G89" s="65">
        <v>26</v>
      </c>
      <c r="H89" s="65">
        <v>20</v>
      </c>
      <c r="I89" s="65">
        <v>29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</row>
    <row r="90" spans="1:57" s="7" customFormat="1" ht="13.2">
      <c r="B90" s="49" t="s">
        <v>3</v>
      </c>
      <c r="C90" s="66"/>
      <c r="D90" s="67">
        <v>16</v>
      </c>
      <c r="E90" s="68">
        <v>8</v>
      </c>
      <c r="F90" s="68">
        <v>17</v>
      </c>
      <c r="G90" s="68">
        <v>18</v>
      </c>
      <c r="H90" s="68">
        <v>19</v>
      </c>
      <c r="I90" s="68">
        <v>16</v>
      </c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</row>
    <row r="91" spans="1:57" s="7" customFormat="1" ht="13.2">
      <c r="B91" s="49" t="s">
        <v>40</v>
      </c>
      <c r="C91" s="66"/>
      <c r="D91" s="67">
        <v>30</v>
      </c>
      <c r="E91" s="68">
        <v>12</v>
      </c>
      <c r="F91" s="68">
        <v>19</v>
      </c>
      <c r="G91" s="68">
        <v>15</v>
      </c>
      <c r="H91" s="68">
        <v>18</v>
      </c>
      <c r="I91" s="68">
        <v>16</v>
      </c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</row>
    <row r="92" spans="1:57" s="7" customFormat="1" ht="13.2">
      <c r="B92" s="49" t="s">
        <v>2</v>
      </c>
      <c r="C92" s="66"/>
      <c r="D92" s="67">
        <v>30</v>
      </c>
      <c r="E92" s="68">
        <v>11</v>
      </c>
      <c r="F92" s="68">
        <v>18</v>
      </c>
      <c r="G92" s="68">
        <v>25</v>
      </c>
      <c r="H92" s="68">
        <v>21</v>
      </c>
      <c r="I92" s="68">
        <v>14</v>
      </c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</row>
    <row r="93" spans="1:57" s="7" customFormat="1" ht="12.75" customHeight="1">
      <c r="B93" s="55" t="s">
        <v>16</v>
      </c>
      <c r="C93" s="66"/>
      <c r="D93" s="67">
        <v>25</v>
      </c>
      <c r="E93" s="68">
        <v>16</v>
      </c>
      <c r="F93" s="68">
        <v>36</v>
      </c>
      <c r="G93" s="68">
        <v>28</v>
      </c>
      <c r="H93" s="68">
        <v>23</v>
      </c>
      <c r="I93" s="68">
        <v>21</v>
      </c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</row>
    <row r="94" spans="1:57" s="7" customFormat="1" ht="15" customHeight="1">
      <c r="B94" s="49" t="s">
        <v>27</v>
      </c>
      <c r="C94" s="66"/>
      <c r="D94" s="67">
        <v>20</v>
      </c>
      <c r="E94" s="68">
        <v>19</v>
      </c>
      <c r="F94" s="68">
        <v>33</v>
      </c>
      <c r="G94" s="68">
        <v>25</v>
      </c>
      <c r="H94" s="68">
        <v>27</v>
      </c>
      <c r="I94" s="68">
        <v>31</v>
      </c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</row>
    <row r="95" spans="1:57" s="7" customFormat="1" ht="15" customHeight="1">
      <c r="B95" s="49" t="s">
        <v>5</v>
      </c>
      <c r="C95" s="66"/>
      <c r="D95" s="67">
        <v>5</v>
      </c>
      <c r="E95" s="68">
        <v>4</v>
      </c>
      <c r="F95" s="68">
        <v>3</v>
      </c>
      <c r="G95" s="68">
        <v>7</v>
      </c>
      <c r="H95" s="68">
        <v>4</v>
      </c>
      <c r="I95" s="68">
        <v>4</v>
      </c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</row>
    <row r="96" spans="1:57" s="7" customFormat="1" ht="13.8" thickBot="1">
      <c r="B96" s="49" t="s">
        <v>4</v>
      </c>
      <c r="C96" s="63"/>
      <c r="D96" s="69">
        <v>12</v>
      </c>
      <c r="E96" s="70">
        <v>3</v>
      </c>
      <c r="F96" s="70">
        <v>9</v>
      </c>
      <c r="G96" s="70">
        <v>9</v>
      </c>
      <c r="H96" s="70">
        <v>6</v>
      </c>
      <c r="I96" s="70">
        <v>6</v>
      </c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9" spans="2:64" ht="18.75" customHeight="1">
      <c r="B99" s="105" t="s">
        <v>30</v>
      </c>
      <c r="C99" s="105"/>
      <c r="D99" s="105"/>
      <c r="E99" s="105"/>
      <c r="F99" s="105"/>
      <c r="BL99" s="4"/>
    </row>
    <row r="100" spans="2:64">
      <c r="BL100" s="4"/>
    </row>
    <row r="101" spans="2:64" ht="13.2">
      <c r="C101" s="103">
        <v>19.77</v>
      </c>
      <c r="D101" s="56" t="s">
        <v>31</v>
      </c>
      <c r="BL101" s="4"/>
    </row>
    <row r="102" spans="2:64" ht="13.2">
      <c r="C102" s="73">
        <v>34.090000000000003</v>
      </c>
      <c r="D102" s="56" t="s">
        <v>32</v>
      </c>
      <c r="BL102" s="4"/>
    </row>
  </sheetData>
  <mergeCells count="16">
    <mergeCell ref="L54:M54"/>
    <mergeCell ref="A2:I2"/>
    <mergeCell ref="A3:I3"/>
    <mergeCell ref="A10:I10"/>
    <mergeCell ref="A52:I52"/>
    <mergeCell ref="B12:D12"/>
    <mergeCell ref="E12:G12"/>
    <mergeCell ref="A11:G11"/>
    <mergeCell ref="B86:F86"/>
    <mergeCell ref="I12:J12"/>
    <mergeCell ref="B99:F99"/>
    <mergeCell ref="B54:C54"/>
    <mergeCell ref="D54:E54"/>
    <mergeCell ref="F54:G54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103"/>
  <sheetViews>
    <sheetView showGridLines="0" zoomScaleNormal="100" workbookViewId="0">
      <selection activeCell="S20" sqref="S20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2.75" style="4" customWidth="1"/>
    <col min="9" max="9" width="11.375" style="4" customWidth="1"/>
    <col min="10" max="11" width="11.375" style="5" customWidth="1"/>
    <col min="12" max="47" width="5.125" style="5" customWidth="1"/>
    <col min="48" max="64" width="11.375" style="5" customWidth="1"/>
    <col min="65" max="16384" width="11.375" style="4"/>
  </cols>
  <sheetData>
    <row r="1" spans="1:64" ht="15" customHeight="1"/>
    <row r="2" spans="1:64" ht="22.8">
      <c r="A2" s="112" t="s">
        <v>36</v>
      </c>
      <c r="B2" s="112"/>
      <c r="C2" s="112"/>
      <c r="D2" s="112"/>
      <c r="E2" s="112"/>
      <c r="F2" s="112"/>
      <c r="G2" s="112"/>
      <c r="H2" s="107"/>
      <c r="I2" s="107"/>
      <c r="J2" s="6"/>
    </row>
    <row r="3" spans="1:64" ht="15.75" customHeight="1">
      <c r="A3" s="113" t="s">
        <v>37</v>
      </c>
      <c r="B3" s="113"/>
      <c r="C3" s="113"/>
      <c r="D3" s="113"/>
      <c r="E3" s="113"/>
      <c r="F3" s="113"/>
      <c r="G3" s="113"/>
      <c r="H3" s="107"/>
      <c r="I3" s="107"/>
      <c r="J3" s="6"/>
    </row>
    <row r="4" spans="1:64" ht="6.75" customHeight="1">
      <c r="F4" s="7"/>
    </row>
    <row r="5" spans="1:64" ht="13.8" thickBot="1">
      <c r="F5" s="7"/>
    </row>
    <row r="6" spans="1:64" s="1" customFormat="1" ht="14.4" thickBot="1">
      <c r="A6" s="8" t="s">
        <v>14</v>
      </c>
      <c r="B6" s="9">
        <v>2015</v>
      </c>
      <c r="C6" s="9">
        <v>2016</v>
      </c>
      <c r="D6" s="9">
        <v>2017</v>
      </c>
      <c r="E6" s="9">
        <v>2018</v>
      </c>
      <c r="F6" s="9">
        <v>2019</v>
      </c>
      <c r="G6" s="8">
        <v>2020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4" s="1" customFormat="1" ht="13.8">
      <c r="A7" s="10" t="s">
        <v>15</v>
      </c>
      <c r="B7" s="11">
        <v>1</v>
      </c>
      <c r="C7" s="11">
        <v>0.7</v>
      </c>
      <c r="D7" s="11">
        <v>0.92300000000000004</v>
      </c>
      <c r="E7" s="11">
        <v>1</v>
      </c>
      <c r="F7" s="11">
        <v>1</v>
      </c>
      <c r="G7" s="1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4" ht="15" customHeight="1">
      <c r="B8" s="3"/>
      <c r="F8" s="5"/>
      <c r="G8" s="5"/>
      <c r="H8" s="5"/>
      <c r="I8" s="5"/>
      <c r="BI8" s="4"/>
      <c r="BJ8" s="4"/>
      <c r="BK8" s="4"/>
      <c r="BL8" s="4"/>
    </row>
    <row r="9" spans="1:64" ht="15" customHeight="1">
      <c r="D9" s="3"/>
    </row>
    <row r="10" spans="1:64" ht="17.399999999999999">
      <c r="A10" s="114" t="s">
        <v>26</v>
      </c>
      <c r="B10" s="114"/>
      <c r="C10" s="114"/>
      <c r="D10" s="114"/>
      <c r="E10" s="114"/>
      <c r="F10" s="114"/>
      <c r="G10" s="114"/>
      <c r="H10" s="109"/>
      <c r="I10" s="109"/>
    </row>
    <row r="11" spans="1:64" ht="12" customHeight="1" thickBot="1">
      <c r="A11" s="115"/>
      <c r="B11" s="115"/>
      <c r="C11" s="115"/>
      <c r="D11" s="115"/>
      <c r="E11" s="115"/>
      <c r="F11" s="115"/>
      <c r="G11" s="115"/>
      <c r="H11" s="13"/>
    </row>
    <row r="12" spans="1:64" s="1" customFormat="1" ht="14.4" thickBot="1">
      <c r="B12" s="116" t="s">
        <v>10</v>
      </c>
      <c r="C12" s="117"/>
      <c r="D12" s="118"/>
      <c r="E12" s="116" t="s">
        <v>13</v>
      </c>
      <c r="F12" s="119"/>
      <c r="G12" s="120"/>
      <c r="H12" s="14" t="s">
        <v>21</v>
      </c>
      <c r="I12" s="123" t="s">
        <v>24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22</v>
      </c>
      <c r="I13" s="90" t="s">
        <v>17</v>
      </c>
      <c r="J13" s="90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4" s="1" customFormat="1" ht="13.8">
      <c r="A14" s="22">
        <v>2015</v>
      </c>
      <c r="B14" s="23">
        <v>0.6</v>
      </c>
      <c r="C14" s="24">
        <v>0.78800000000000003</v>
      </c>
      <c r="D14" s="25" t="s">
        <v>34</v>
      </c>
      <c r="E14" s="26">
        <v>0.6</v>
      </c>
      <c r="F14" s="24">
        <v>0.81599999999999995</v>
      </c>
      <c r="G14" s="25" t="s">
        <v>34</v>
      </c>
      <c r="H14" s="27" t="s">
        <v>25</v>
      </c>
      <c r="I14" s="91">
        <v>0.70830000000000004</v>
      </c>
      <c r="J14" s="91">
        <v>0.66800000000000004</v>
      </c>
      <c r="K14" s="92"/>
      <c r="L14" s="2"/>
      <c r="M14" s="2"/>
      <c r="N14" s="2"/>
      <c r="O14" s="2"/>
      <c r="P14" s="2"/>
      <c r="Q14" s="2"/>
      <c r="R14" s="2"/>
      <c r="S14" s="28"/>
      <c r="T14" s="2"/>
      <c r="U14" s="2"/>
      <c r="V14" s="2"/>
      <c r="W14" s="2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4" s="32" customFormat="1" ht="13.8">
      <c r="A15" s="22">
        <v>2016</v>
      </c>
      <c r="B15" s="23">
        <v>0.6</v>
      </c>
      <c r="C15" s="24">
        <v>0.82899999999999996</v>
      </c>
      <c r="D15" s="25">
        <f>(C15-C14)/C14</f>
        <v>5.2030456852791784E-2</v>
      </c>
      <c r="E15" s="26">
        <v>0.6</v>
      </c>
      <c r="F15" s="24">
        <v>0.81799999999999995</v>
      </c>
      <c r="G15" s="25">
        <f>(F15-F14)/F14</f>
        <v>2.4509803921568649E-3</v>
      </c>
      <c r="H15" s="27" t="s">
        <v>25</v>
      </c>
      <c r="I15" s="91">
        <v>0.71579999999999999</v>
      </c>
      <c r="J15" s="91">
        <v>0.67889999999999995</v>
      </c>
      <c r="K15" s="92"/>
      <c r="L15" s="21"/>
      <c r="M15" s="21"/>
      <c r="N15" s="21"/>
      <c r="O15" s="21"/>
      <c r="P15" s="21"/>
      <c r="Q15" s="21"/>
      <c r="R15" s="21"/>
      <c r="S15" s="31"/>
      <c r="T15" s="21"/>
      <c r="U15" s="21"/>
      <c r="V15" s="21"/>
      <c r="W15" s="3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</row>
    <row r="16" spans="1:64" s="1" customFormat="1" ht="14.4" thickBot="1">
      <c r="A16" s="33">
        <v>2017</v>
      </c>
      <c r="B16" s="34">
        <v>0.6</v>
      </c>
      <c r="C16" s="35">
        <v>0.91500000000000004</v>
      </c>
      <c r="D16" s="25">
        <f>(C16-C15)/C15</f>
        <v>0.103739445114596</v>
      </c>
      <c r="E16" s="34">
        <v>0.6</v>
      </c>
      <c r="F16" s="35">
        <v>0.88600000000000001</v>
      </c>
      <c r="G16" s="25">
        <f>(F16-F15)/F15</f>
        <v>8.3129584352078317E-2</v>
      </c>
      <c r="H16" s="27" t="s">
        <v>25</v>
      </c>
      <c r="I16" s="91">
        <v>0.75170000000000003</v>
      </c>
      <c r="J16" s="91">
        <v>0.71889999999999998</v>
      </c>
      <c r="K16" s="92"/>
      <c r="L16" s="2"/>
      <c r="M16" s="2"/>
      <c r="N16" s="2"/>
      <c r="O16" s="2"/>
      <c r="P16" s="2"/>
      <c r="Q16" s="2"/>
      <c r="R16" s="2"/>
      <c r="S16" s="28"/>
      <c r="T16" s="21"/>
      <c r="U16" s="2"/>
      <c r="V16" s="2"/>
      <c r="W16" s="28"/>
      <c r="X16" s="2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4" ht="14.4" thickBot="1">
      <c r="A17" s="33">
        <v>2018</v>
      </c>
      <c r="B17" s="80">
        <v>0.6</v>
      </c>
      <c r="C17" s="81">
        <v>0.78620000000000001</v>
      </c>
      <c r="D17" s="29">
        <f>(C17-C16)/C16</f>
        <v>-0.1407650273224044</v>
      </c>
      <c r="E17" s="80">
        <v>0.6</v>
      </c>
      <c r="F17" s="81">
        <v>0.7681</v>
      </c>
      <c r="G17" s="29">
        <f>(F17-F16)/F16</f>
        <v>-0.13306997742663657</v>
      </c>
      <c r="H17" s="30" t="s">
        <v>25</v>
      </c>
      <c r="I17" s="93">
        <v>0.76</v>
      </c>
      <c r="J17" s="93">
        <v>0.71499999999999997</v>
      </c>
      <c r="K17" s="94"/>
      <c r="S17" s="36"/>
      <c r="T17" s="37"/>
      <c r="W17" s="36"/>
      <c r="X17" s="37"/>
      <c r="BL17" s="4"/>
    </row>
    <row r="18" spans="1:64" ht="14.4" thickBot="1">
      <c r="A18" s="33">
        <v>2019</v>
      </c>
      <c r="B18" s="34">
        <v>0.6</v>
      </c>
      <c r="C18" s="35">
        <v>0.65739999999999998</v>
      </c>
      <c r="D18" s="29">
        <f>(C18-C17)/C17</f>
        <v>-0.16382599847367085</v>
      </c>
      <c r="E18" s="34">
        <v>0.6</v>
      </c>
      <c r="F18" s="35">
        <v>0.67400000000000004</v>
      </c>
      <c r="G18" s="29">
        <f>(F18-F17)/F17</f>
        <v>-0.12251008983205307</v>
      </c>
      <c r="H18" s="27" t="s">
        <v>25</v>
      </c>
      <c r="I18" s="95">
        <v>0.73699999999999999</v>
      </c>
      <c r="J18" s="95">
        <v>0.69199999999999995</v>
      </c>
      <c r="K18" s="94"/>
      <c r="S18" s="36"/>
      <c r="T18" s="37"/>
      <c r="W18" s="36"/>
      <c r="X18" s="37"/>
      <c r="BL18" s="4"/>
    </row>
    <row r="19" spans="1:64" ht="14.4" thickBot="1">
      <c r="A19" s="33">
        <v>2020</v>
      </c>
      <c r="B19" s="34">
        <v>0.6</v>
      </c>
      <c r="C19" s="35">
        <v>0.75</v>
      </c>
      <c r="D19" s="29">
        <f>(C19-C18)/C18</f>
        <v>0.14085792515972015</v>
      </c>
      <c r="E19" s="34">
        <v>0.6</v>
      </c>
      <c r="F19" s="35">
        <v>0.74329999999999996</v>
      </c>
      <c r="G19" s="29">
        <f>(F19-F18)/F18</f>
        <v>0.10281899109792272</v>
      </c>
      <c r="H19" s="89" t="s">
        <v>25</v>
      </c>
      <c r="I19" s="95">
        <v>0.73740000000000006</v>
      </c>
      <c r="J19" s="95">
        <v>0.70799999999999996</v>
      </c>
      <c r="K19" s="94"/>
      <c r="S19" s="36"/>
      <c r="T19" s="37"/>
      <c r="W19" s="36"/>
      <c r="X19" s="37"/>
      <c r="BL19" s="4"/>
    </row>
    <row r="20" spans="1:64">
      <c r="T20" s="36"/>
      <c r="U20" s="37"/>
      <c r="X20" s="36"/>
      <c r="Y20" s="37"/>
    </row>
    <row r="21" spans="1:64">
      <c r="T21" s="36"/>
      <c r="U21" s="37"/>
      <c r="X21" s="36"/>
      <c r="Y21" s="37"/>
    </row>
    <row r="22" spans="1:64">
      <c r="T22" s="36"/>
      <c r="U22" s="37"/>
      <c r="X22" s="36"/>
      <c r="Y22" s="37"/>
    </row>
    <row r="23" spans="1:64">
      <c r="T23" s="36"/>
      <c r="U23" s="37"/>
      <c r="X23" s="36"/>
      <c r="Y23" s="37"/>
    </row>
    <row r="24" spans="1:64">
      <c r="T24" s="36"/>
      <c r="U24" s="37"/>
      <c r="X24" s="36"/>
      <c r="Y24" s="37"/>
    </row>
    <row r="25" spans="1:64">
      <c r="T25" s="36"/>
      <c r="U25" s="37"/>
      <c r="X25" s="36"/>
      <c r="Y25" s="37"/>
    </row>
    <row r="26" spans="1:64">
      <c r="T26" s="36"/>
      <c r="U26" s="37"/>
      <c r="X26" s="36"/>
      <c r="Y26" s="37"/>
    </row>
    <row r="27" spans="1:64">
      <c r="L27" s="37"/>
      <c r="M27" s="37"/>
    </row>
    <row r="29" spans="1:64">
      <c r="W29" s="38"/>
    </row>
    <row r="30" spans="1:64">
      <c r="W30" s="38"/>
    </row>
    <row r="31" spans="1:64">
      <c r="W31" s="38"/>
    </row>
    <row r="32" spans="1:64">
      <c r="W32" s="38"/>
    </row>
    <row r="33" spans="1:23" s="5" customFormat="1">
      <c r="A33" s="4"/>
      <c r="B33" s="4"/>
      <c r="C33" s="4"/>
      <c r="D33" s="4"/>
      <c r="E33" s="4"/>
      <c r="F33" s="4"/>
      <c r="G33" s="4"/>
      <c r="H33" s="4"/>
      <c r="I33" s="4"/>
      <c r="W33" s="38"/>
    </row>
    <row r="34" spans="1:23" s="5" customFormat="1">
      <c r="A34" s="4"/>
      <c r="B34" s="4"/>
      <c r="C34" s="4"/>
      <c r="D34" s="4"/>
      <c r="E34" s="4"/>
      <c r="F34" s="4"/>
      <c r="G34" s="4"/>
      <c r="H34" s="4"/>
      <c r="I34" s="4"/>
      <c r="W34" s="38"/>
    </row>
    <row r="51" spans="1:58" ht="12" customHeight="1"/>
    <row r="52" spans="1:58" ht="19.05" customHeight="1">
      <c r="A52" s="108" t="s">
        <v>23</v>
      </c>
      <c r="B52" s="108"/>
      <c r="C52" s="108"/>
      <c r="D52" s="108"/>
      <c r="E52" s="108"/>
      <c r="F52" s="108"/>
      <c r="G52" s="108"/>
      <c r="H52" s="109"/>
      <c r="I52" s="109"/>
    </row>
    <row r="53" spans="1:58" ht="12.6" thickBot="1"/>
    <row r="54" spans="1:58" s="7" customFormat="1" ht="14.1" customHeight="1" thickBot="1">
      <c r="B54" s="121">
        <v>2016</v>
      </c>
      <c r="C54" s="122"/>
      <c r="D54" s="121">
        <v>2017</v>
      </c>
      <c r="E54" s="122"/>
      <c r="F54" s="121">
        <v>2018</v>
      </c>
      <c r="G54" s="122"/>
      <c r="H54" s="121">
        <v>2019</v>
      </c>
      <c r="I54" s="122"/>
      <c r="J54" s="121">
        <v>2020</v>
      </c>
      <c r="K54" s="122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</row>
    <row r="55" spans="1:58" s="7" customFormat="1" ht="13.8" thickBot="1">
      <c r="A55" s="74" t="s">
        <v>7</v>
      </c>
      <c r="B55" s="40" t="s">
        <v>8</v>
      </c>
      <c r="C55" s="18" t="s">
        <v>9</v>
      </c>
      <c r="D55" s="40" t="s">
        <v>8</v>
      </c>
      <c r="E55" s="18" t="s">
        <v>9</v>
      </c>
      <c r="F55" s="40" t="s">
        <v>8</v>
      </c>
      <c r="G55" s="18" t="s">
        <v>9</v>
      </c>
      <c r="H55" s="40" t="s">
        <v>8</v>
      </c>
      <c r="I55" s="18" t="s">
        <v>9</v>
      </c>
      <c r="J55" s="40" t="s">
        <v>8</v>
      </c>
      <c r="K55" s="18" t="s">
        <v>9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</row>
    <row r="56" spans="1:58" s="7" customFormat="1" ht="13.2">
      <c r="A56" s="49" t="s">
        <v>0</v>
      </c>
      <c r="B56" s="45">
        <v>29</v>
      </c>
      <c r="C56" s="44">
        <f>B56/B66</f>
        <v>0.82857142857142863</v>
      </c>
      <c r="D56" s="45">
        <v>54</v>
      </c>
      <c r="E56" s="44">
        <f>D56/D66</f>
        <v>0.87096774193548387</v>
      </c>
      <c r="F56" s="45">
        <v>51.1</v>
      </c>
      <c r="G56" s="44">
        <f>F56/F66</f>
        <v>0.7861538461538462</v>
      </c>
      <c r="H56" s="45">
        <v>40.1</v>
      </c>
      <c r="I56" s="44">
        <f>H56/H66</f>
        <v>0.65737704918032791</v>
      </c>
      <c r="J56" s="45">
        <v>39</v>
      </c>
      <c r="K56" s="44">
        <f>J56/J66</f>
        <v>0.75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</row>
    <row r="57" spans="1:58" s="7" customFormat="1" ht="13.2">
      <c r="A57" s="49" t="s">
        <v>20</v>
      </c>
      <c r="B57" s="52">
        <v>0</v>
      </c>
      <c r="C57" s="51">
        <f>B57/B66</f>
        <v>0</v>
      </c>
      <c r="D57" s="52">
        <v>2</v>
      </c>
      <c r="E57" s="51">
        <f>D57/D66</f>
        <v>3.2258064516129031E-2</v>
      </c>
      <c r="F57" s="52">
        <v>2.9</v>
      </c>
      <c r="G57" s="51">
        <f>F57/F66</f>
        <v>4.4615384615384612E-2</v>
      </c>
      <c r="H57" s="52">
        <v>2.9</v>
      </c>
      <c r="I57" s="51">
        <f>H57/H66</f>
        <v>4.7540983606557376E-2</v>
      </c>
      <c r="J57" s="52">
        <v>0</v>
      </c>
      <c r="K57" s="51">
        <f>J57/J66</f>
        <v>0</v>
      </c>
      <c r="L57" s="39"/>
      <c r="M57" s="39"/>
      <c r="N57" s="39"/>
      <c r="O57" s="39"/>
      <c r="P57" s="39"/>
      <c r="Q57" s="39"/>
      <c r="R57" s="39"/>
      <c r="S57" s="39"/>
      <c r="T57" s="39" t="s">
        <v>38</v>
      </c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</row>
    <row r="58" spans="1:58" s="7" customFormat="1" ht="13.2">
      <c r="A58" s="49" t="s">
        <v>3</v>
      </c>
      <c r="B58" s="52">
        <v>0</v>
      </c>
      <c r="C58" s="51">
        <f>B58/B66</f>
        <v>0</v>
      </c>
      <c r="D58" s="52">
        <v>0</v>
      </c>
      <c r="E58" s="51">
        <f>D58/D66</f>
        <v>0</v>
      </c>
      <c r="F58" s="52">
        <v>0</v>
      </c>
      <c r="G58" s="51">
        <f>F58/F66</f>
        <v>0</v>
      </c>
      <c r="H58" s="52">
        <v>0</v>
      </c>
      <c r="I58" s="51">
        <f>H58/H66</f>
        <v>0</v>
      </c>
      <c r="J58" s="52">
        <v>0</v>
      </c>
      <c r="K58" s="51">
        <f>J58/J66</f>
        <v>0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</row>
    <row r="59" spans="1:58" s="7" customFormat="1" ht="13.2">
      <c r="A59" s="49" t="s">
        <v>1</v>
      </c>
      <c r="B59" s="52">
        <v>5</v>
      </c>
      <c r="C59" s="51">
        <f>B59/B66</f>
        <v>0.14285714285714285</v>
      </c>
      <c r="D59" s="52">
        <v>5</v>
      </c>
      <c r="E59" s="51">
        <f>D59/D66</f>
        <v>8.0645161290322578E-2</v>
      </c>
      <c r="F59" s="52">
        <v>5</v>
      </c>
      <c r="G59" s="51">
        <f>F59/F66</f>
        <v>7.6923076923076927E-2</v>
      </c>
      <c r="H59" s="52">
        <v>5</v>
      </c>
      <c r="I59" s="51">
        <f>H59/H66</f>
        <v>8.1967213114754092E-2</v>
      </c>
      <c r="J59" s="52">
        <v>5</v>
      </c>
      <c r="K59" s="51">
        <f>J59/J66</f>
        <v>9.6153846153846159E-2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</row>
    <row r="60" spans="1:58" s="7" customFormat="1" ht="13.2">
      <c r="A60" s="49" t="s">
        <v>2</v>
      </c>
      <c r="B60" s="52">
        <v>1</v>
      </c>
      <c r="C60" s="51">
        <f>B60/B66</f>
        <v>2.8571428571428571E-2</v>
      </c>
      <c r="D60" s="52">
        <v>0</v>
      </c>
      <c r="E60" s="51">
        <f>D60/D66</f>
        <v>0</v>
      </c>
      <c r="F60" s="52">
        <v>5</v>
      </c>
      <c r="G60" s="51">
        <f>F60/F66</f>
        <v>7.6923076923076927E-2</v>
      </c>
      <c r="H60" s="52">
        <v>9</v>
      </c>
      <c r="I60" s="51">
        <f>H60/H66</f>
        <v>0.14754098360655737</v>
      </c>
      <c r="J60" s="52">
        <v>5</v>
      </c>
      <c r="K60" s="51">
        <f>J60/J66</f>
        <v>9.6153846153846159E-2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</row>
    <row r="61" spans="1:58" s="7" customFormat="1" ht="12.75" customHeight="1">
      <c r="A61" s="55" t="s">
        <v>16</v>
      </c>
      <c r="B61" s="52">
        <v>0</v>
      </c>
      <c r="C61" s="51">
        <f>B61/B66</f>
        <v>0</v>
      </c>
      <c r="D61" s="52">
        <v>1</v>
      </c>
      <c r="E61" s="51">
        <f>D61/D66</f>
        <v>1.6129032258064516E-2</v>
      </c>
      <c r="F61" s="52"/>
      <c r="G61" s="51">
        <f>F61/F66</f>
        <v>0</v>
      </c>
      <c r="H61" s="52">
        <v>0</v>
      </c>
      <c r="I61" s="51">
        <f>H61/H66</f>
        <v>0</v>
      </c>
      <c r="J61" s="52">
        <v>0</v>
      </c>
      <c r="K61" s="51">
        <f>J61/J66</f>
        <v>0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</row>
    <row r="62" spans="1:58" s="7" customFormat="1" ht="13.2">
      <c r="A62" s="49" t="s">
        <v>28</v>
      </c>
      <c r="B62" s="52">
        <v>0</v>
      </c>
      <c r="C62" s="51">
        <f>B62/B66</f>
        <v>0</v>
      </c>
      <c r="D62" s="52">
        <v>0</v>
      </c>
      <c r="E62" s="51">
        <f>D62/D66</f>
        <v>0</v>
      </c>
      <c r="F62" s="52">
        <v>0</v>
      </c>
      <c r="G62" s="51">
        <f>F62/F66</f>
        <v>0</v>
      </c>
      <c r="H62" s="52">
        <v>0</v>
      </c>
      <c r="I62" s="51">
        <f>H62/H66</f>
        <v>0</v>
      </c>
      <c r="J62" s="52">
        <v>0</v>
      </c>
      <c r="K62" s="51">
        <f>J62/J66</f>
        <v>0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</row>
    <row r="63" spans="1:58" s="7" customFormat="1" ht="13.2">
      <c r="A63" s="49" t="s">
        <v>27</v>
      </c>
      <c r="B63" s="52">
        <v>0</v>
      </c>
      <c r="C63" s="51">
        <f>B63/B66</f>
        <v>0</v>
      </c>
      <c r="D63" s="52">
        <v>0</v>
      </c>
      <c r="E63" s="51">
        <f>D63/D66</f>
        <v>0</v>
      </c>
      <c r="F63" s="52">
        <v>1</v>
      </c>
      <c r="G63" s="51">
        <f>F63/F66</f>
        <v>1.5384615384615385E-2</v>
      </c>
      <c r="H63" s="52">
        <v>4</v>
      </c>
      <c r="I63" s="51">
        <f>H63/H66</f>
        <v>6.5573770491803282E-2</v>
      </c>
      <c r="J63" s="52">
        <v>3</v>
      </c>
      <c r="K63" s="51">
        <f>J63/J66</f>
        <v>5.7692307692307696E-2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</row>
    <row r="64" spans="1:58" s="7" customFormat="1" ht="13.2">
      <c r="A64" s="49" t="s">
        <v>5</v>
      </c>
      <c r="B64" s="52">
        <v>0</v>
      </c>
      <c r="C64" s="51">
        <f>B64/B66</f>
        <v>0</v>
      </c>
      <c r="D64" s="52">
        <v>0</v>
      </c>
      <c r="E64" s="51">
        <f>D64/D66</f>
        <v>0</v>
      </c>
      <c r="F64" s="52">
        <v>0</v>
      </c>
      <c r="G64" s="51">
        <f>F64/F66</f>
        <v>0</v>
      </c>
      <c r="H64" s="52">
        <v>0</v>
      </c>
      <c r="I64" s="51">
        <f>H64/H66</f>
        <v>0</v>
      </c>
      <c r="J64" s="52">
        <v>0</v>
      </c>
      <c r="K64" s="51">
        <f>J64/J66</f>
        <v>0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</row>
    <row r="65" spans="1:64" s="7" customFormat="1" ht="13.2">
      <c r="A65" s="49" t="s">
        <v>4</v>
      </c>
      <c r="B65" s="52">
        <v>0</v>
      </c>
      <c r="C65" s="51">
        <f>B65/B66</f>
        <v>0</v>
      </c>
      <c r="D65" s="52">
        <v>0</v>
      </c>
      <c r="E65" s="51">
        <f>D65/D66</f>
        <v>0</v>
      </c>
      <c r="F65" s="52">
        <v>0</v>
      </c>
      <c r="G65" s="51">
        <f>F65/F66</f>
        <v>0</v>
      </c>
      <c r="H65" s="52">
        <v>0</v>
      </c>
      <c r="I65" s="51">
        <f>H65/H66</f>
        <v>0</v>
      </c>
      <c r="J65" s="52">
        <v>0</v>
      </c>
      <c r="K65" s="51">
        <f>J65/J66</f>
        <v>0</v>
      </c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</row>
    <row r="66" spans="1:64" s="7" customFormat="1" ht="13.8" thickBot="1">
      <c r="A66" s="49" t="s">
        <v>6</v>
      </c>
      <c r="B66" s="75">
        <f t="shared" ref="B66:K66" si="0">SUM(B56:B65)</f>
        <v>35</v>
      </c>
      <c r="C66" s="76">
        <f t="shared" si="0"/>
        <v>1</v>
      </c>
      <c r="D66" s="75">
        <f t="shared" si="0"/>
        <v>62</v>
      </c>
      <c r="E66" s="76">
        <f t="shared" si="0"/>
        <v>1</v>
      </c>
      <c r="F66" s="75">
        <f t="shared" si="0"/>
        <v>65</v>
      </c>
      <c r="G66" s="76">
        <f t="shared" si="0"/>
        <v>1</v>
      </c>
      <c r="H66" s="75">
        <f t="shared" si="0"/>
        <v>61</v>
      </c>
      <c r="I66" s="76">
        <f t="shared" si="0"/>
        <v>0.99999999999999989</v>
      </c>
      <c r="J66" s="75">
        <f t="shared" si="0"/>
        <v>52</v>
      </c>
      <c r="K66" s="76">
        <f t="shared" si="0"/>
        <v>1</v>
      </c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</row>
    <row r="67" spans="1:64" s="7" customFormat="1" ht="13.2">
      <c r="A67" s="56"/>
      <c r="B67" s="57"/>
      <c r="C67" s="58"/>
      <c r="D67" s="59"/>
      <c r="E67" s="48"/>
      <c r="F67" s="59"/>
      <c r="G67" s="48"/>
      <c r="H67" s="48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64" s="7" customFormat="1" ht="13.2">
      <c r="A68" s="56"/>
      <c r="B68" s="57"/>
      <c r="C68" s="58"/>
      <c r="D68" s="59"/>
      <c r="E68" s="48"/>
      <c r="F68" s="59"/>
      <c r="G68" s="48"/>
      <c r="H68" s="48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s="7" customFormat="1" ht="13.2">
      <c r="A69" s="56"/>
      <c r="B69" s="57"/>
      <c r="C69" s="58"/>
      <c r="D69" s="59"/>
      <c r="E69" s="48"/>
      <c r="F69" s="59"/>
      <c r="G69" s="48"/>
      <c r="H69" s="48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s="7" customFormat="1" ht="13.2">
      <c r="A70" s="56"/>
      <c r="B70" s="57"/>
      <c r="C70" s="58"/>
      <c r="D70" s="59"/>
      <c r="E70" s="48"/>
      <c r="F70" s="59"/>
      <c r="G70" s="48"/>
      <c r="H70" s="4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s="7" customFormat="1" ht="13.2">
      <c r="A71" s="56"/>
      <c r="B71" s="57"/>
      <c r="C71" s="58"/>
      <c r="D71" s="59"/>
      <c r="E71" s="48"/>
      <c r="F71" s="59"/>
      <c r="G71" s="48"/>
      <c r="H71" s="48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s="7" customFormat="1" ht="13.2">
      <c r="A72" s="56"/>
      <c r="B72" s="57"/>
      <c r="C72" s="58"/>
      <c r="D72" s="59"/>
      <c r="E72" s="48"/>
      <c r="F72" s="59"/>
      <c r="G72" s="48"/>
      <c r="H72" s="4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84" spans="1:61" s="5" customFormat="1" ht="16.5" customHeight="1">
      <c r="A84" s="4"/>
      <c r="B84" s="4"/>
      <c r="C84" s="4"/>
      <c r="D84" s="4"/>
      <c r="E84" s="4"/>
      <c r="F84" s="4"/>
      <c r="G84" s="4"/>
      <c r="H84" s="4"/>
      <c r="I84" s="4"/>
    </row>
    <row r="86" spans="1:61" s="5" customFormat="1" ht="41.1" customHeight="1">
      <c r="A86" s="60"/>
      <c r="B86" s="105" t="s">
        <v>29</v>
      </c>
      <c r="C86" s="105"/>
      <c r="D86" s="105"/>
      <c r="E86" s="105"/>
      <c r="F86" s="105"/>
      <c r="G86" s="60"/>
      <c r="H86" s="61"/>
      <c r="I86" s="61"/>
    </row>
    <row r="87" spans="1:61" s="5" customFormat="1" ht="12.6" thickBot="1">
      <c r="A87" s="4"/>
      <c r="B87" s="4"/>
      <c r="C87" s="4"/>
      <c r="D87" s="4"/>
      <c r="E87" s="4"/>
      <c r="F87" s="4"/>
      <c r="G87" s="4"/>
      <c r="H87" s="4"/>
      <c r="I87" s="4"/>
    </row>
    <row r="88" spans="1:61" s="7" customFormat="1" ht="13.8" thickBot="1">
      <c r="D88" s="62">
        <v>2016</v>
      </c>
      <c r="E88" s="62">
        <v>2017</v>
      </c>
      <c r="F88" s="62">
        <v>2018</v>
      </c>
      <c r="G88" s="62">
        <v>2019</v>
      </c>
      <c r="H88" s="62">
        <v>2020</v>
      </c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</row>
    <row r="89" spans="1:61" s="7" customFormat="1" ht="13.2">
      <c r="B89" s="49" t="s">
        <v>20</v>
      </c>
      <c r="C89" s="63"/>
      <c r="D89" s="64">
        <v>1</v>
      </c>
      <c r="E89" s="65">
        <v>3</v>
      </c>
      <c r="F89" s="65">
        <v>1</v>
      </c>
      <c r="G89" s="65">
        <v>2</v>
      </c>
      <c r="H89" s="65">
        <v>2</v>
      </c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</row>
    <row r="90" spans="1:61" s="7" customFormat="1" ht="13.2">
      <c r="B90" s="49" t="s">
        <v>3</v>
      </c>
      <c r="C90" s="66"/>
      <c r="D90" s="67">
        <v>0</v>
      </c>
      <c r="E90" s="68">
        <v>1</v>
      </c>
      <c r="F90" s="68">
        <v>0</v>
      </c>
      <c r="G90" s="68">
        <v>0</v>
      </c>
      <c r="H90" s="68">
        <v>0</v>
      </c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</row>
    <row r="91" spans="1:61" s="7" customFormat="1" ht="13.2">
      <c r="B91" s="49" t="s">
        <v>1</v>
      </c>
      <c r="C91" s="66"/>
      <c r="D91" s="67">
        <v>2</v>
      </c>
      <c r="E91" s="68">
        <v>0</v>
      </c>
      <c r="F91" s="68">
        <v>2</v>
      </c>
      <c r="G91" s="68">
        <v>2</v>
      </c>
      <c r="H91" s="68">
        <v>1</v>
      </c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</row>
    <row r="92" spans="1:61" s="7" customFormat="1" ht="13.2">
      <c r="B92" s="49" t="s">
        <v>2</v>
      </c>
      <c r="C92" s="66"/>
      <c r="D92" s="67">
        <v>1</v>
      </c>
      <c r="E92" s="68">
        <v>3</v>
      </c>
      <c r="F92" s="68">
        <v>1</v>
      </c>
      <c r="G92" s="68">
        <v>1</v>
      </c>
      <c r="H92" s="68">
        <v>2</v>
      </c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</row>
    <row r="93" spans="1:61" s="7" customFormat="1" ht="12.75" customHeight="1">
      <c r="B93" s="55" t="s">
        <v>16</v>
      </c>
      <c r="C93" s="66"/>
      <c r="D93" s="67">
        <v>3</v>
      </c>
      <c r="E93" s="68">
        <v>5</v>
      </c>
      <c r="F93" s="68">
        <v>7</v>
      </c>
      <c r="G93" s="68">
        <v>5</v>
      </c>
      <c r="H93" s="68">
        <v>7</v>
      </c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</row>
    <row r="94" spans="1:61" s="7" customFormat="1" ht="12.75" customHeight="1">
      <c r="B94" s="55" t="s">
        <v>28</v>
      </c>
      <c r="C94" s="66"/>
      <c r="D94" s="67">
        <v>1</v>
      </c>
      <c r="E94" s="68">
        <v>2</v>
      </c>
      <c r="F94" s="68"/>
      <c r="G94" s="68"/>
      <c r="H94" s="68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</row>
    <row r="95" spans="1:61" s="7" customFormat="1" ht="15" customHeight="1">
      <c r="B95" s="49" t="s">
        <v>27</v>
      </c>
      <c r="C95" s="66"/>
      <c r="D95" s="67">
        <v>3</v>
      </c>
      <c r="E95" s="68">
        <v>6</v>
      </c>
      <c r="F95" s="68">
        <v>9</v>
      </c>
      <c r="G95" s="68">
        <v>6</v>
      </c>
      <c r="H95" s="68">
        <v>5</v>
      </c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</row>
    <row r="96" spans="1:61" s="7" customFormat="1" ht="15" customHeight="1">
      <c r="B96" s="49" t="s">
        <v>5</v>
      </c>
      <c r="C96" s="66"/>
      <c r="D96" s="67">
        <v>0</v>
      </c>
      <c r="E96" s="68">
        <v>1</v>
      </c>
      <c r="F96" s="68">
        <v>1</v>
      </c>
      <c r="G96" s="68">
        <v>0</v>
      </c>
      <c r="H96" s="68">
        <v>1</v>
      </c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</row>
    <row r="97" spans="2:64" s="7" customFormat="1" ht="13.8" thickBot="1">
      <c r="B97" s="49" t="s">
        <v>4</v>
      </c>
      <c r="C97" s="63"/>
      <c r="D97" s="69">
        <v>0</v>
      </c>
      <c r="E97" s="70">
        <v>0</v>
      </c>
      <c r="F97" s="70">
        <v>0</v>
      </c>
      <c r="G97" s="70">
        <v>0</v>
      </c>
      <c r="H97" s="70">
        <v>0</v>
      </c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</row>
    <row r="100" spans="2:64" ht="18.75" customHeight="1">
      <c r="B100" s="105" t="s">
        <v>30</v>
      </c>
      <c r="C100" s="105"/>
      <c r="D100" s="105"/>
      <c r="E100" s="105"/>
      <c r="F100" s="105"/>
      <c r="BL100" s="4"/>
    </row>
    <row r="101" spans="2:64">
      <c r="BL101" s="4"/>
    </row>
    <row r="102" spans="2:64" ht="13.2">
      <c r="C102" s="71">
        <v>20.67</v>
      </c>
      <c r="D102" s="56" t="s">
        <v>31</v>
      </c>
      <c r="BL102" s="4"/>
    </row>
    <row r="103" spans="2:64" ht="13.2">
      <c r="C103" s="72">
        <v>45.34</v>
      </c>
      <c r="D103" s="56" t="s">
        <v>32</v>
      </c>
      <c r="BL103" s="4"/>
    </row>
  </sheetData>
  <mergeCells count="15">
    <mergeCell ref="B100:F100"/>
    <mergeCell ref="I12:J12"/>
    <mergeCell ref="A52:I52"/>
    <mergeCell ref="B54:C54"/>
    <mergeCell ref="D54:E54"/>
    <mergeCell ref="B86:F86"/>
    <mergeCell ref="F54:G54"/>
    <mergeCell ref="H54:I54"/>
    <mergeCell ref="J54:K54"/>
    <mergeCell ref="A2:I2"/>
    <mergeCell ref="A3:I3"/>
    <mergeCell ref="A10:I10"/>
    <mergeCell ref="A11:G11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5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PDSD Dunlap Ave</vt:lpstr>
      <vt:lpstr>PDSD 19th Ave</vt:lpstr>
      <vt:lpstr>Capitol Complex</vt:lpstr>
      <vt:lpstr>'Capitol Complex'!Print_Area</vt:lpstr>
      <vt:lpstr>'PDSD 19th Ave'!Print_Area</vt:lpstr>
      <vt:lpstr>'PDSD Dunlap Ave'!Print_Area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2010-09-09T23:32:47Z</cp:lastPrinted>
  <dcterms:created xsi:type="dcterms:W3CDTF">1999-06-08T15:24:14Z</dcterms:created>
  <dcterms:modified xsi:type="dcterms:W3CDTF">2024-10-10T21:57:14Z</dcterms:modified>
</cp:coreProperties>
</file>