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ml.chartshapes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charts/chart1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ml.chartshapes+xml"/>
  <Override PartName="/xl/charts/chart14.xml" ContentType="application/vnd.openxmlformats-officedocument.drawingml.chart+xml"/>
  <Override PartName="/xl/drawings/drawing19.xml" ContentType="application/vnd.openxmlformats-officedocument.drawingml.chartshapes+xml"/>
  <Override PartName="/xl/charts/chart15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6.xml" ContentType="application/vnd.openxmlformats-officedocument.drawingml.chart+xml"/>
  <Override PartName="/xl/drawings/drawing22.xml" ContentType="application/vnd.openxmlformats-officedocument.drawingml.chartshapes+xml"/>
  <Override PartName="/xl/charts/chart17.xml" ContentType="application/vnd.openxmlformats-officedocument.drawingml.chart+xml"/>
  <Override PartName="/xl/drawings/drawing23.xml" ContentType="application/vnd.openxmlformats-officedocument.drawingml.chartshapes+xml"/>
  <Override PartName="/xl/charts/chart18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9.xml" ContentType="application/vnd.openxmlformats-officedocument.drawingml.chart+xml"/>
  <Override PartName="/xl/drawings/drawing26.xml" ContentType="application/vnd.openxmlformats-officedocument.drawingml.chartshapes+xml"/>
  <Override PartName="/xl/charts/chart20.xml" ContentType="application/vnd.openxmlformats-officedocument.drawingml.chart+xml"/>
  <Override PartName="/xl/drawings/drawing27.xml" ContentType="application/vnd.openxmlformats-officedocument.drawingml.chartshapes+xml"/>
  <Override PartName="/xl/charts/chart21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2.xml" ContentType="application/vnd.openxmlformats-officedocument.drawingml.chart+xml"/>
  <Override PartName="/xl/drawings/drawing30.xml" ContentType="application/vnd.openxmlformats-officedocument.drawingml.chartshapes+xml"/>
  <Override PartName="/xl/charts/chart23.xml" ContentType="application/vnd.openxmlformats-officedocument.drawingml.chart+xml"/>
  <Override PartName="/xl/drawings/drawing31.xml" ContentType="application/vnd.openxmlformats-officedocument.drawingml.chartshapes+xml"/>
  <Override PartName="/xl/charts/chart24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25.xml" ContentType="application/vnd.openxmlformats-officedocument.drawingml.chart+xml"/>
  <Override PartName="/xl/drawings/drawing34.xml" ContentType="application/vnd.openxmlformats-officedocument.drawingml.chartshapes+xml"/>
  <Override PartName="/xl/charts/chart26.xml" ContentType="application/vnd.openxmlformats-officedocument.drawingml.chart+xml"/>
  <Override PartName="/xl/drawings/drawing35.xml" ContentType="application/vnd.openxmlformats-officedocument.drawingml.chartshapes+xml"/>
  <Override PartName="/xl/charts/chart27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28.xml" ContentType="application/vnd.openxmlformats-officedocument.drawingml.chart+xml"/>
  <Override PartName="/xl/drawings/drawing38.xml" ContentType="application/vnd.openxmlformats-officedocument.drawingml.chartshapes+xml"/>
  <Override PartName="/xl/charts/chart29.xml" ContentType="application/vnd.openxmlformats-officedocument.drawingml.chart+xml"/>
  <Override PartName="/xl/drawings/drawing39.xml" ContentType="application/vnd.openxmlformats-officedocument.drawingml.chartshapes+xml"/>
  <Override PartName="/xl/charts/chart30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24212\Desktop\10.11\"/>
    </mc:Choice>
  </mc:AlternateContent>
  <bookViews>
    <workbookView xWindow="0" yWindow="0" windowWidth="23040" windowHeight="9192" tabRatio="893"/>
  </bookViews>
  <sheets>
    <sheet name="Capitol Complex" sheetId="11" r:id="rId1"/>
    <sheet name="Central &amp; Indian School" sheetId="28" r:id="rId2"/>
    <sheet name="N. 22nd Ave" sheetId="19" r:id="rId3"/>
    <sheet name="S. 22nd Ave." sheetId="9" r:id="rId4"/>
    <sheet name="Valley Auto Dr" sheetId="10" r:id="rId5"/>
    <sheet name="N. 51st Ave." sheetId="13" r:id="rId6"/>
    <sheet name="EER #24" sheetId="14" r:id="rId7"/>
    <sheet name="EER #59" sheetId="25" r:id="rId8"/>
    <sheet name="E. Washington" sheetId="12" r:id="rId9"/>
    <sheet name="EER #38" sheetId="8" r:id="rId10"/>
  </sheets>
  <definedNames>
    <definedName name="_xlnm.Print_Area" localSheetId="0">'Capitol Complex'!$A$1:$I$105</definedName>
    <definedName name="_xlnm.Print_Area" localSheetId="1">'Central &amp; Indian School'!$A$1:$I$102</definedName>
    <definedName name="_xlnm.Print_Area" localSheetId="8">'E. Washington'!$A$1:$I$108</definedName>
    <definedName name="_xlnm.Print_Area" localSheetId="6">'EER #24'!$A$1:$I$105</definedName>
    <definedName name="_xlnm.Print_Area" localSheetId="9">'EER #38'!$A$1:$I$102</definedName>
    <definedName name="_xlnm.Print_Area" localSheetId="7">'EER #59'!$A$1:$I$103</definedName>
    <definedName name="_xlnm.Print_Area" localSheetId="2">'N. 22nd Ave'!$A$1:$I$104</definedName>
    <definedName name="_xlnm.Print_Area" localSheetId="5">'N. 51st Ave.'!$A$1:$I$104</definedName>
    <definedName name="_xlnm.Print_Area" localSheetId="3">'S. 22nd Ave.'!$A$1:$I$106</definedName>
    <definedName name="_xlnm.Print_Area" localSheetId="4">'Valley Auto Dr'!$A$1:$I$104</definedName>
  </definedNames>
  <calcPr calcId="162913"/>
</workbook>
</file>

<file path=xl/calcChain.xml><?xml version="1.0" encoding="utf-8"?>
<calcChain xmlns="http://schemas.openxmlformats.org/spreadsheetml/2006/main">
  <c r="M58" i="8" l="1"/>
  <c r="M64" i="8"/>
  <c r="M63" i="8"/>
  <c r="M62" i="8"/>
  <c r="M61" i="8"/>
  <c r="M60" i="8"/>
  <c r="M59" i="8"/>
  <c r="M56" i="8"/>
  <c r="M55" i="8"/>
  <c r="G18" i="8"/>
  <c r="D18" i="8"/>
  <c r="G20" i="25"/>
  <c r="D20" i="25"/>
  <c r="G20" i="14"/>
  <c r="D20" i="14"/>
  <c r="G20" i="13"/>
  <c r="D20" i="13"/>
  <c r="G20" i="10"/>
  <c r="D20" i="10"/>
  <c r="G20" i="9"/>
  <c r="D20" i="9"/>
  <c r="G20" i="19"/>
  <c r="D20" i="19"/>
  <c r="G20" i="28"/>
  <c r="D20" i="28"/>
  <c r="G20" i="11"/>
  <c r="D20" i="11"/>
  <c r="M57" i="8" l="1"/>
  <c r="M65" i="8" s="1"/>
  <c r="J65" i="8"/>
  <c r="H65" i="8"/>
  <c r="I63" i="8" s="1"/>
  <c r="F65" i="8"/>
  <c r="D65" i="8"/>
  <c r="E57" i="8" s="1"/>
  <c r="B65" i="8"/>
  <c r="K64" i="8"/>
  <c r="G64" i="8"/>
  <c r="C64" i="8"/>
  <c r="K63" i="8"/>
  <c r="G63" i="8"/>
  <c r="C63" i="8"/>
  <c r="K62" i="8"/>
  <c r="G62" i="8"/>
  <c r="E62" i="8"/>
  <c r="C62" i="8"/>
  <c r="K61" i="8"/>
  <c r="G61" i="8"/>
  <c r="E61" i="8"/>
  <c r="C61" i="8"/>
  <c r="K60" i="8"/>
  <c r="I60" i="8"/>
  <c r="G60" i="8"/>
  <c r="C60" i="8"/>
  <c r="K59" i="8"/>
  <c r="I59" i="8"/>
  <c r="G59" i="8"/>
  <c r="C59" i="8"/>
  <c r="K58" i="8"/>
  <c r="G58" i="8"/>
  <c r="E58" i="8"/>
  <c r="C58" i="8"/>
  <c r="K57" i="8"/>
  <c r="G57" i="8"/>
  <c r="C57" i="8"/>
  <c r="K56" i="8"/>
  <c r="I56" i="8"/>
  <c r="G56" i="8"/>
  <c r="G65" i="8" s="1"/>
  <c r="C56" i="8"/>
  <c r="K55" i="8"/>
  <c r="K65" i="8" s="1"/>
  <c r="G55" i="8"/>
  <c r="C55" i="8"/>
  <c r="C65" i="8" s="1"/>
  <c r="G17" i="8"/>
  <c r="D17" i="8"/>
  <c r="G16" i="8"/>
  <c r="D16" i="8"/>
  <c r="G15" i="8"/>
  <c r="D15" i="8"/>
  <c r="K70" i="12"/>
  <c r="J70" i="12"/>
  <c r="I70" i="12"/>
  <c r="H70" i="12"/>
  <c r="G70" i="12"/>
  <c r="F70" i="12"/>
  <c r="E70" i="12"/>
  <c r="D70" i="12"/>
  <c r="C70" i="12"/>
  <c r="B70" i="12"/>
  <c r="K69" i="12"/>
  <c r="I69" i="12"/>
  <c r="G69" i="12"/>
  <c r="E69" i="12"/>
  <c r="C69" i="12"/>
  <c r="K68" i="12"/>
  <c r="I68" i="12"/>
  <c r="G68" i="12"/>
  <c r="E68" i="12"/>
  <c r="C68" i="12"/>
  <c r="K67" i="12"/>
  <c r="I67" i="12"/>
  <c r="G67" i="12"/>
  <c r="E67" i="12"/>
  <c r="C67" i="12"/>
  <c r="K66" i="12"/>
  <c r="I66" i="12"/>
  <c r="G66" i="12"/>
  <c r="E66" i="12"/>
  <c r="C66" i="12"/>
  <c r="K65" i="12"/>
  <c r="I65" i="12"/>
  <c r="G65" i="12"/>
  <c r="E65" i="12"/>
  <c r="C65" i="12"/>
  <c r="K64" i="12"/>
  <c r="I64" i="12"/>
  <c r="G64" i="12"/>
  <c r="E64" i="12"/>
  <c r="C64" i="12"/>
  <c r="K63" i="12"/>
  <c r="I63" i="12"/>
  <c r="G63" i="12"/>
  <c r="E63" i="12"/>
  <c r="C63" i="12"/>
  <c r="K62" i="12"/>
  <c r="I62" i="12"/>
  <c r="G62" i="12"/>
  <c r="E62" i="12"/>
  <c r="C62" i="12"/>
  <c r="K61" i="12"/>
  <c r="I61" i="12"/>
  <c r="G61" i="12"/>
  <c r="E61" i="12"/>
  <c r="C61" i="12"/>
  <c r="K60" i="12"/>
  <c r="I60" i="12"/>
  <c r="G60" i="12"/>
  <c r="E60" i="12"/>
  <c r="C60" i="12"/>
  <c r="G23" i="12"/>
  <c r="D23" i="12"/>
  <c r="G22" i="12"/>
  <c r="D22" i="12"/>
  <c r="G21" i="12"/>
  <c r="D21" i="12"/>
  <c r="G20" i="12"/>
  <c r="D20" i="12"/>
  <c r="G19" i="12"/>
  <c r="D19" i="12"/>
  <c r="G18" i="12"/>
  <c r="D18" i="12"/>
  <c r="G17" i="12"/>
  <c r="D17" i="12"/>
  <c r="G16" i="12"/>
  <c r="D16" i="12"/>
  <c r="G15" i="12"/>
  <c r="D15" i="12"/>
  <c r="H66" i="25"/>
  <c r="I64" i="25" s="1"/>
  <c r="F66" i="25"/>
  <c r="G64" i="25" s="1"/>
  <c r="D66" i="25"/>
  <c r="B66" i="25"/>
  <c r="E65" i="25"/>
  <c r="C65" i="25"/>
  <c r="E64" i="25"/>
  <c r="C64" i="25"/>
  <c r="E63" i="25"/>
  <c r="C63" i="25"/>
  <c r="E62" i="25"/>
  <c r="C62" i="25"/>
  <c r="E61" i="25"/>
  <c r="C61" i="25"/>
  <c r="E60" i="25"/>
  <c r="C60" i="25"/>
  <c r="E59" i="25"/>
  <c r="C59" i="25"/>
  <c r="E58" i="25"/>
  <c r="C58" i="25"/>
  <c r="I57" i="25"/>
  <c r="E57" i="25"/>
  <c r="C57" i="25"/>
  <c r="E56" i="25"/>
  <c r="E66" i="25" s="1"/>
  <c r="C56" i="25"/>
  <c r="C66" i="25" s="1"/>
  <c r="G19" i="25"/>
  <c r="D19" i="25"/>
  <c r="G18" i="25"/>
  <c r="D18" i="25"/>
  <c r="G17" i="25"/>
  <c r="D17" i="25"/>
  <c r="G16" i="25"/>
  <c r="D16" i="25"/>
  <c r="G15" i="25"/>
  <c r="D15" i="25"/>
  <c r="H66" i="14"/>
  <c r="I65" i="14" s="1"/>
  <c r="F66" i="14"/>
  <c r="D66" i="14"/>
  <c r="B66" i="14"/>
  <c r="C58" i="14" s="1"/>
  <c r="G65" i="14"/>
  <c r="E65" i="14"/>
  <c r="G64" i="14"/>
  <c r="E64" i="14"/>
  <c r="G63" i="14"/>
  <c r="E63" i="14"/>
  <c r="G62" i="14"/>
  <c r="E62" i="14"/>
  <c r="G61" i="14"/>
  <c r="E61" i="14"/>
  <c r="G60" i="14"/>
  <c r="E60" i="14"/>
  <c r="G59" i="14"/>
  <c r="E59" i="14"/>
  <c r="G58" i="14"/>
  <c r="E58" i="14"/>
  <c r="G57" i="14"/>
  <c r="E57" i="14"/>
  <c r="G56" i="14"/>
  <c r="G66" i="14" s="1"/>
  <c r="E56" i="14"/>
  <c r="E66" i="14" s="1"/>
  <c r="G19" i="14"/>
  <c r="D19" i="14"/>
  <c r="G18" i="14"/>
  <c r="D18" i="14"/>
  <c r="G17" i="14"/>
  <c r="D17" i="14"/>
  <c r="G16" i="14"/>
  <c r="D16" i="14"/>
  <c r="G15" i="14"/>
  <c r="D15" i="14"/>
  <c r="H66" i="13"/>
  <c r="F66" i="13"/>
  <c r="D66" i="13"/>
  <c r="B66" i="13"/>
  <c r="C62" i="13" s="1"/>
  <c r="I65" i="13"/>
  <c r="G65" i="13"/>
  <c r="E65" i="13"/>
  <c r="I64" i="13"/>
  <c r="G64" i="13"/>
  <c r="E64" i="13"/>
  <c r="I63" i="13"/>
  <c r="G63" i="13"/>
  <c r="E63" i="13"/>
  <c r="I62" i="13"/>
  <c r="G62" i="13"/>
  <c r="E62" i="13"/>
  <c r="I61" i="13"/>
  <c r="G61" i="13"/>
  <c r="E61" i="13"/>
  <c r="I60" i="13"/>
  <c r="G60" i="13"/>
  <c r="E60" i="13"/>
  <c r="I59" i="13"/>
  <c r="G59" i="13"/>
  <c r="E59" i="13"/>
  <c r="I58" i="13"/>
  <c r="G58" i="13"/>
  <c r="E58" i="13"/>
  <c r="I57" i="13"/>
  <c r="G57" i="13"/>
  <c r="E57" i="13"/>
  <c r="I56" i="13"/>
  <c r="I66" i="13" s="1"/>
  <c r="G56" i="13"/>
  <c r="G66" i="13" s="1"/>
  <c r="E56" i="13"/>
  <c r="E66" i="13" s="1"/>
  <c r="G19" i="13"/>
  <c r="D19" i="13"/>
  <c r="G18" i="13"/>
  <c r="D18" i="13"/>
  <c r="G17" i="13"/>
  <c r="D17" i="13"/>
  <c r="G16" i="13"/>
  <c r="D16" i="13"/>
  <c r="G15" i="13"/>
  <c r="D15" i="13"/>
  <c r="H66" i="10"/>
  <c r="I65" i="10" s="1"/>
  <c r="F66" i="10"/>
  <c r="D66" i="10"/>
  <c r="E64" i="10" s="1"/>
  <c r="B66" i="10"/>
  <c r="G65" i="10"/>
  <c r="C65" i="10"/>
  <c r="I64" i="10"/>
  <c r="G64" i="10"/>
  <c r="C64" i="10"/>
  <c r="G63" i="10"/>
  <c r="C63" i="10"/>
  <c r="I62" i="10"/>
  <c r="G62" i="10"/>
  <c r="C62" i="10"/>
  <c r="I61" i="10"/>
  <c r="G61" i="10"/>
  <c r="C61" i="10"/>
  <c r="I60" i="10"/>
  <c r="G60" i="10"/>
  <c r="C60" i="10"/>
  <c r="I59" i="10"/>
  <c r="G59" i="10"/>
  <c r="C59" i="10"/>
  <c r="I58" i="10"/>
  <c r="G58" i="10"/>
  <c r="C58" i="10"/>
  <c r="I57" i="10"/>
  <c r="G57" i="10"/>
  <c r="C57" i="10"/>
  <c r="I56" i="10"/>
  <c r="G56" i="10"/>
  <c r="G66" i="10" s="1"/>
  <c r="C56" i="10"/>
  <c r="C66" i="10" s="1"/>
  <c r="G19" i="10"/>
  <c r="D19" i="10"/>
  <c r="G18" i="10"/>
  <c r="D18" i="10"/>
  <c r="G17" i="10"/>
  <c r="D17" i="10"/>
  <c r="G16" i="10"/>
  <c r="D16" i="10"/>
  <c r="G15" i="10"/>
  <c r="D15" i="10"/>
  <c r="H68" i="9"/>
  <c r="I66" i="9" s="1"/>
  <c r="F68" i="9"/>
  <c r="G66" i="9" s="1"/>
  <c r="D68" i="9"/>
  <c r="B68" i="9"/>
  <c r="E67" i="9"/>
  <c r="C67" i="9"/>
  <c r="E66" i="9"/>
  <c r="C66" i="9"/>
  <c r="E65" i="9"/>
  <c r="C65" i="9"/>
  <c r="E64" i="9"/>
  <c r="C64" i="9"/>
  <c r="E63" i="9"/>
  <c r="C63" i="9"/>
  <c r="E62" i="9"/>
  <c r="C62" i="9"/>
  <c r="E61" i="9"/>
  <c r="C61" i="9"/>
  <c r="E60" i="9"/>
  <c r="C60" i="9"/>
  <c r="E59" i="9"/>
  <c r="C59" i="9"/>
  <c r="E58" i="9"/>
  <c r="E68" i="9" s="1"/>
  <c r="C58" i="9"/>
  <c r="C68" i="9" s="1"/>
  <c r="G19" i="9"/>
  <c r="D19" i="9"/>
  <c r="G18" i="9"/>
  <c r="D18" i="9"/>
  <c r="G17" i="9"/>
  <c r="D17" i="9"/>
  <c r="G16" i="9"/>
  <c r="D16" i="9"/>
  <c r="G15" i="9"/>
  <c r="D15" i="9"/>
  <c r="H65" i="19"/>
  <c r="I64" i="19" s="1"/>
  <c r="F65" i="19"/>
  <c r="G63" i="19" s="1"/>
  <c r="E65" i="19"/>
  <c r="D65" i="19"/>
  <c r="B65" i="19"/>
  <c r="C58" i="19" s="1"/>
  <c r="E64" i="19"/>
  <c r="I63" i="19"/>
  <c r="E63" i="19"/>
  <c r="C63" i="19"/>
  <c r="E62" i="19"/>
  <c r="I61" i="19"/>
  <c r="E61" i="19"/>
  <c r="C61" i="19"/>
  <c r="E60" i="19"/>
  <c r="I59" i="19"/>
  <c r="E59" i="19"/>
  <c r="C59" i="19"/>
  <c r="E58" i="19"/>
  <c r="I57" i="19"/>
  <c r="E57" i="19"/>
  <c r="C57" i="19"/>
  <c r="E56" i="19"/>
  <c r="I55" i="19"/>
  <c r="E55" i="19"/>
  <c r="C55" i="19"/>
  <c r="G19" i="19"/>
  <c r="D19" i="19"/>
  <c r="G18" i="19"/>
  <c r="D18" i="19"/>
  <c r="G17" i="19"/>
  <c r="D17" i="19"/>
  <c r="G16" i="19"/>
  <c r="D16" i="19"/>
  <c r="G15" i="19"/>
  <c r="D15" i="19"/>
  <c r="H65" i="28"/>
  <c r="F65" i="28"/>
  <c r="D65" i="28"/>
  <c r="B65" i="28"/>
  <c r="C64" i="28" s="1"/>
  <c r="I64" i="28"/>
  <c r="G64" i="28"/>
  <c r="E64" i="28"/>
  <c r="I63" i="28"/>
  <c r="G63" i="28"/>
  <c r="E63" i="28"/>
  <c r="I62" i="28"/>
  <c r="G62" i="28"/>
  <c r="E62" i="28"/>
  <c r="I61" i="28"/>
  <c r="G61" i="28"/>
  <c r="E61" i="28"/>
  <c r="C61" i="28"/>
  <c r="I60" i="28"/>
  <c r="G60" i="28"/>
  <c r="E60" i="28"/>
  <c r="I59" i="28"/>
  <c r="G59" i="28"/>
  <c r="E59" i="28"/>
  <c r="I58" i="28"/>
  <c r="G58" i="28"/>
  <c r="E58" i="28"/>
  <c r="I57" i="28"/>
  <c r="G57" i="28"/>
  <c r="E57" i="28"/>
  <c r="C57" i="28"/>
  <c r="I56" i="28"/>
  <c r="G56" i="28"/>
  <c r="E56" i="28"/>
  <c r="I55" i="28"/>
  <c r="I65" i="28" s="1"/>
  <c r="G55" i="28"/>
  <c r="G65" i="28" s="1"/>
  <c r="E55" i="28"/>
  <c r="E65" i="28" s="1"/>
  <c r="C55" i="28"/>
  <c r="G19" i="28"/>
  <c r="D19" i="28"/>
  <c r="G18" i="28"/>
  <c r="D18" i="28"/>
  <c r="G17" i="28"/>
  <c r="D17" i="28"/>
  <c r="G16" i="28"/>
  <c r="D16" i="28"/>
  <c r="G15" i="28"/>
  <c r="D15" i="28"/>
  <c r="H66" i="11"/>
  <c r="F66" i="11"/>
  <c r="G65" i="11" s="1"/>
  <c r="D66" i="11"/>
  <c r="E65" i="11" s="1"/>
  <c r="B66" i="11"/>
  <c r="C65" i="11" s="1"/>
  <c r="I65" i="11"/>
  <c r="I64" i="11"/>
  <c r="G64" i="11"/>
  <c r="E64" i="11"/>
  <c r="C64" i="11"/>
  <c r="I63" i="11"/>
  <c r="I62" i="11"/>
  <c r="G62" i="11"/>
  <c r="E62" i="11"/>
  <c r="C62" i="11"/>
  <c r="I61" i="11"/>
  <c r="I60" i="11"/>
  <c r="G60" i="11"/>
  <c r="E60" i="11"/>
  <c r="C60" i="11"/>
  <c r="I59" i="11"/>
  <c r="I58" i="11"/>
  <c r="G58" i="11"/>
  <c r="E58" i="11"/>
  <c r="C58" i="11"/>
  <c r="I57" i="11"/>
  <c r="I56" i="11"/>
  <c r="I66" i="11" s="1"/>
  <c r="G56" i="11"/>
  <c r="E56" i="11"/>
  <c r="C56" i="11"/>
  <c r="G19" i="11"/>
  <c r="D19" i="11"/>
  <c r="G18" i="11"/>
  <c r="D18" i="11"/>
  <c r="G17" i="11"/>
  <c r="D17" i="11"/>
  <c r="G16" i="11"/>
  <c r="D16" i="11"/>
  <c r="G15" i="11"/>
  <c r="D15" i="11"/>
  <c r="I57" i="8" l="1"/>
  <c r="E59" i="8"/>
  <c r="E56" i="8"/>
  <c r="I62" i="8"/>
  <c r="E64" i="8"/>
  <c r="E55" i="8"/>
  <c r="I61" i="8"/>
  <c r="E63" i="8"/>
  <c r="I58" i="8"/>
  <c r="E60" i="8"/>
  <c r="I64" i="8"/>
  <c r="I55" i="8"/>
  <c r="G57" i="25"/>
  <c r="G59" i="25"/>
  <c r="G61" i="25"/>
  <c r="G63" i="25"/>
  <c r="G65" i="25"/>
  <c r="I59" i="25"/>
  <c r="I61" i="25"/>
  <c r="I63" i="25"/>
  <c r="I65" i="25"/>
  <c r="G56" i="25"/>
  <c r="G58" i="25"/>
  <c r="G60" i="25"/>
  <c r="G62" i="25"/>
  <c r="I56" i="25"/>
  <c r="I58" i="25"/>
  <c r="I60" i="25"/>
  <c r="I62" i="25"/>
  <c r="I57" i="14"/>
  <c r="C64" i="14"/>
  <c r="C62" i="14"/>
  <c r="I63" i="14"/>
  <c r="C60" i="14"/>
  <c r="I59" i="14"/>
  <c r="C56" i="14"/>
  <c r="I56" i="14"/>
  <c r="I66" i="14" s="1"/>
  <c r="I58" i="14"/>
  <c r="I60" i="14"/>
  <c r="I62" i="14"/>
  <c r="I64" i="14"/>
  <c r="I61" i="14"/>
  <c r="C57" i="14"/>
  <c r="C59" i="14"/>
  <c r="C61" i="14"/>
  <c r="C63" i="14"/>
  <c r="C65" i="14"/>
  <c r="C58" i="13"/>
  <c r="C64" i="13"/>
  <c r="C56" i="13"/>
  <c r="C57" i="13"/>
  <c r="C59" i="13"/>
  <c r="C61" i="13"/>
  <c r="C63" i="13"/>
  <c r="C65" i="13"/>
  <c r="C60" i="13"/>
  <c r="E57" i="10"/>
  <c r="E59" i="10"/>
  <c r="E61" i="10"/>
  <c r="E63" i="10"/>
  <c r="E65" i="10"/>
  <c r="I63" i="10"/>
  <c r="I66" i="10" s="1"/>
  <c r="E56" i="10"/>
  <c r="E66" i="10" s="1"/>
  <c r="E58" i="10"/>
  <c r="E60" i="10"/>
  <c r="E62" i="10"/>
  <c r="G59" i="9"/>
  <c r="G65" i="9"/>
  <c r="I63" i="9"/>
  <c r="G61" i="9"/>
  <c r="G67" i="9"/>
  <c r="G63" i="9"/>
  <c r="I59" i="9"/>
  <c r="I67" i="9"/>
  <c r="G58" i="9"/>
  <c r="G60" i="9"/>
  <c r="G62" i="9"/>
  <c r="G64" i="9"/>
  <c r="I61" i="9"/>
  <c r="I65" i="9"/>
  <c r="I58" i="9"/>
  <c r="I60" i="9"/>
  <c r="I62" i="9"/>
  <c r="I64" i="9"/>
  <c r="C56" i="19"/>
  <c r="C65" i="19" s="1"/>
  <c r="C60" i="19"/>
  <c r="C62" i="19"/>
  <c r="C64" i="19"/>
  <c r="G56" i="19"/>
  <c r="G58" i="19"/>
  <c r="G60" i="19"/>
  <c r="G62" i="19"/>
  <c r="G64" i="19"/>
  <c r="I56" i="19"/>
  <c r="I65" i="19" s="1"/>
  <c r="I58" i="19"/>
  <c r="I60" i="19"/>
  <c r="I62" i="19"/>
  <c r="G55" i="19"/>
  <c r="G65" i="19" s="1"/>
  <c r="G57" i="19"/>
  <c r="G59" i="19"/>
  <c r="G61" i="19"/>
  <c r="C63" i="28"/>
  <c r="C59" i="28"/>
  <c r="C56" i="28"/>
  <c r="C65" i="28" s="1"/>
  <c r="C58" i="28"/>
  <c r="C60" i="28"/>
  <c r="C62" i="28"/>
  <c r="C57" i="11"/>
  <c r="C66" i="11" s="1"/>
  <c r="C59" i="11"/>
  <c r="C61" i="11"/>
  <c r="C63" i="11"/>
  <c r="E57" i="11"/>
  <c r="E66" i="11" s="1"/>
  <c r="E59" i="11"/>
  <c r="E61" i="11"/>
  <c r="E63" i="11"/>
  <c r="G57" i="11"/>
  <c r="G66" i="11" s="1"/>
  <c r="G59" i="11"/>
  <c r="G61" i="11"/>
  <c r="G63" i="11"/>
  <c r="E65" i="8" l="1"/>
  <c r="I65" i="8"/>
  <c r="I66" i="25"/>
  <c r="G66" i="25"/>
  <c r="C66" i="14"/>
  <c r="C66" i="13"/>
  <c r="I68" i="9"/>
  <c r="G68" i="9"/>
</calcChain>
</file>

<file path=xl/sharedStrings.xml><?xml version="1.0" encoding="utf-8"?>
<sst xmlns="http://schemas.openxmlformats.org/spreadsheetml/2006/main" count="632" uniqueCount="50">
  <si>
    <t>Travel Reduction Results from Annual "Think Pink" Survey</t>
  </si>
  <si>
    <t>Survey Year</t>
  </si>
  <si>
    <t>Response Rate</t>
  </si>
  <si>
    <t>Annual TRP Goals (as Established by Maricopa County) and Actuals</t>
  </si>
  <si>
    <t>SOV Trip Rate</t>
  </si>
  <si>
    <t>SOV Miles Traveled Rate</t>
  </si>
  <si>
    <t>Achieved</t>
  </si>
  <si>
    <t>All State Employees</t>
  </si>
  <si>
    <t>Goal</t>
  </si>
  <si>
    <t>Actual</t>
  </si>
  <si>
    <t>% Change</t>
  </si>
  <si>
    <t>Goal?</t>
  </si>
  <si>
    <t>SOV Trip Actual</t>
  </si>
  <si>
    <t>SOVMT Actual</t>
  </si>
  <si>
    <t>Number and Percentage of Commute Trips/Week by Mode</t>
  </si>
  <si>
    <t>Mode</t>
  </si>
  <si>
    <t>Trips/Week</t>
  </si>
  <si>
    <t>% Trips</t>
  </si>
  <si>
    <t>SOV</t>
  </si>
  <si>
    <t>Bus</t>
  </si>
  <si>
    <t>Carpool</t>
  </si>
  <si>
    <t>Bicycle</t>
  </si>
  <si>
    <t>Walk</t>
  </si>
  <si>
    <t>Vanpool</t>
  </si>
  <si>
    <t>AFV</t>
  </si>
  <si>
    <t>Telecommute</t>
  </si>
  <si>
    <t>CWW</t>
  </si>
  <si>
    <t>TOTAL</t>
  </si>
  <si>
    <t>NO</t>
  </si>
  <si>
    <t>Transportation, Dept. of - South 22nd Avenue</t>
  </si>
  <si>
    <t>Transportation, Dept. of - Valley Auto Drive</t>
  </si>
  <si>
    <t>Transportation, Dept. of - East Washington</t>
  </si>
  <si>
    <t>Transportation, Dept. of - N. 51st Avenue</t>
  </si>
  <si>
    <t>Transportation, Dept. of - Capitol Complex</t>
  </si>
  <si>
    <t>Transportation, Dept. of - EER #24 (West Hilton)</t>
  </si>
  <si>
    <t>Transportation, Dept. of - N. 22nd Avenue</t>
  </si>
  <si>
    <t>YES</t>
  </si>
  <si>
    <t>Transportation, Dept. of - EER #38 (West Lewis)</t>
  </si>
  <si>
    <t>Telework</t>
  </si>
  <si>
    <t>Light Rail</t>
  </si>
  <si>
    <t>Number of Employees Interested in an Alternate Mode</t>
  </si>
  <si>
    <t>Average Commute Distance and Time</t>
  </si>
  <si>
    <t>miles traveled each trip one-way</t>
  </si>
  <si>
    <t>minutes traveled each trip one-way</t>
  </si>
  <si>
    <t>*Survey was not conducted in 2014.</t>
  </si>
  <si>
    <t>2015*</t>
  </si>
  <si>
    <t>Transportation, Dept. of - Central &amp; Indian School</t>
  </si>
  <si>
    <t>Transportation, Dept. of - EER #59 (23rd Avenue / Durango)</t>
  </si>
  <si>
    <t xml:space="preserve"> </t>
  </si>
  <si>
    <t>Bus/Light 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</si>
</sst>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0.0"/>
  </numFmts>
  <fonts count="33">
    <font>
      <sz val="9"/>
      <name val="Geneva"/>
    </font>
    <font>
      <sz val="9"/>
      <name val="Geneva"/>
    </font>
    <font>
      <sz val="11"/>
      <name val="Times New Roman"/>
      <family val="1"/>
    </font>
    <font>
      <sz val="8"/>
      <name val="Times New Roman"/>
      <family val="1"/>
    </font>
    <font>
      <sz val="8"/>
      <name val="Geneva"/>
    </font>
    <font>
      <sz val="11"/>
      <color indexed="9"/>
      <name val="Times New Roman"/>
      <family val="1"/>
    </font>
    <font>
      <sz val="8"/>
      <color indexed="43"/>
      <name val="Times New Roman"/>
      <family val="1"/>
    </font>
    <font>
      <sz val="8"/>
      <color indexed="9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18"/>
      <name val="Times New Roman"/>
      <family val="1"/>
    </font>
    <font>
      <b/>
      <sz val="18"/>
      <color indexed="9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sz val="5"/>
      <color indexed="9"/>
      <name val="Times New Roman"/>
      <family val="1"/>
    </font>
    <font>
      <b/>
      <sz val="5"/>
      <color indexed="9"/>
      <name val="Times New Roman"/>
      <family val="1"/>
    </font>
    <font>
      <b/>
      <sz val="11"/>
      <color indexed="9"/>
      <name val="Times New Roman"/>
      <family val="1"/>
    </font>
    <font>
      <b/>
      <sz val="9"/>
      <color indexed="9"/>
      <name val="Times New Roman"/>
      <family val="1"/>
    </font>
    <font>
      <sz val="10"/>
      <color indexed="9"/>
      <name val="Times New Roman"/>
      <family val="1"/>
    </font>
    <font>
      <sz val="10"/>
      <color indexed="8"/>
      <name val="Times New Roman"/>
      <family val="1"/>
    </font>
    <font>
      <b/>
      <sz val="8"/>
      <color indexed="9"/>
      <name val="Times New Roman"/>
      <family val="1"/>
    </font>
    <font>
      <b/>
      <sz val="8"/>
      <color indexed="43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4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Border="1"/>
    <xf numFmtId="164" fontId="2" fillId="0" borderId="1" xfId="2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Border="1"/>
    <xf numFmtId="0" fontId="12" fillId="0" borderId="0" xfId="0" applyFont="1" applyBorder="1" applyAlignment="1">
      <alignment horizontal="center"/>
    </xf>
    <xf numFmtId="0" fontId="14" fillId="0" borderId="0" xfId="0" applyFont="1"/>
    <xf numFmtId="0" fontId="8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9" fontId="2" fillId="0" borderId="4" xfId="2" applyFont="1" applyBorder="1"/>
    <xf numFmtId="9" fontId="8" fillId="0" borderId="4" xfId="2" applyFont="1" applyBorder="1"/>
    <xf numFmtId="0" fontId="14" fillId="0" borderId="0" xfId="0" applyFont="1" applyBorder="1" applyAlignment="1">
      <alignment horizontal="center"/>
    </xf>
    <xf numFmtId="9" fontId="2" fillId="0" borderId="0" xfId="2" applyFont="1" applyBorder="1"/>
    <xf numFmtId="9" fontId="2" fillId="0" borderId="0" xfId="0" applyNumberFormat="1" applyFont="1" applyBorder="1"/>
    <xf numFmtId="9" fontId="15" fillId="0" borderId="0" xfId="2" applyFont="1" applyBorder="1"/>
    <xf numFmtId="9" fontId="8" fillId="0" borderId="0" xfId="2" applyFont="1" applyBorder="1"/>
    <xf numFmtId="0" fontId="17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9" fillId="0" borderId="0" xfId="0" applyFont="1" applyBorder="1"/>
    <xf numFmtId="0" fontId="5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0" fillId="0" borderId="0" xfId="0" applyFont="1" applyBorder="1"/>
    <xf numFmtId="0" fontId="2" fillId="0" borderId="11" xfId="0" applyFont="1" applyBorder="1" applyAlignment="1">
      <alignment horizontal="center"/>
    </xf>
    <xf numFmtId="164" fontId="2" fillId="0" borderId="12" xfId="2" applyNumberFormat="1" applyFont="1" applyBorder="1" applyAlignment="1">
      <alignment horizontal="center"/>
    </xf>
    <xf numFmtId="164" fontId="2" fillId="0" borderId="13" xfId="2" applyNumberFormat="1" applyFont="1" applyBorder="1" applyAlignment="1">
      <alignment horizontal="center"/>
    </xf>
    <xf numFmtId="164" fontId="2" fillId="0" borderId="14" xfId="2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0" xfId="0" applyFont="1"/>
    <xf numFmtId="0" fontId="2" fillId="0" borderId="15" xfId="0" applyFont="1" applyBorder="1" applyAlignment="1">
      <alignment horizontal="center"/>
    </xf>
    <xf numFmtId="164" fontId="2" fillId="0" borderId="16" xfId="2" applyNumberFormat="1" applyFont="1" applyBorder="1" applyAlignment="1">
      <alignment horizontal="center"/>
    </xf>
    <xf numFmtId="164" fontId="2" fillId="0" borderId="11" xfId="2" applyNumberFormat="1" applyFont="1" applyBorder="1" applyAlignment="1">
      <alignment horizontal="center"/>
    </xf>
    <xf numFmtId="2" fontId="20" fillId="0" borderId="0" xfId="0" applyNumberFormat="1" applyFont="1" applyBorder="1"/>
    <xf numFmtId="0" fontId="22" fillId="0" borderId="0" xfId="0" applyFont="1" applyBorder="1"/>
    <xf numFmtId="2" fontId="19" fillId="0" borderId="0" xfId="0" applyNumberFormat="1" applyFont="1" applyBorder="1"/>
    <xf numFmtId="0" fontId="23" fillId="0" borderId="0" xfId="0" applyFont="1" applyBorder="1"/>
    <xf numFmtId="0" fontId="14" fillId="0" borderId="17" xfId="0" applyFont="1" applyBorder="1" applyAlignment="1">
      <alignment horizontal="center"/>
    </xf>
    <xf numFmtId="3" fontId="24" fillId="0" borderId="18" xfId="1" applyNumberFormat="1" applyFont="1" applyFill="1" applyBorder="1"/>
    <xf numFmtId="164" fontId="14" fillId="0" borderId="19" xfId="2" applyNumberFormat="1" applyFont="1" applyBorder="1"/>
    <xf numFmtId="164" fontId="23" fillId="0" borderId="0" xfId="0" applyNumberFormat="1" applyFont="1" applyBorder="1"/>
    <xf numFmtId="0" fontId="14" fillId="0" borderId="15" xfId="0" applyFont="1" applyBorder="1"/>
    <xf numFmtId="3" fontId="24" fillId="0" borderId="16" xfId="1" applyNumberFormat="1" applyFont="1" applyFill="1" applyBorder="1"/>
    <xf numFmtId="164" fontId="14" fillId="0" borderId="14" xfId="2" applyNumberFormat="1" applyFont="1" applyBorder="1"/>
    <xf numFmtId="0" fontId="14" fillId="0" borderId="15" xfId="0" applyFont="1" applyBorder="1" applyAlignment="1">
      <alignment wrapText="1"/>
    </xf>
    <xf numFmtId="0" fontId="14" fillId="0" borderId="0" xfId="0" applyFont="1" applyBorder="1"/>
    <xf numFmtId="3" fontId="14" fillId="0" borderId="0" xfId="0" applyNumberFormat="1" applyFont="1" applyBorder="1"/>
    <xf numFmtId="164" fontId="14" fillId="0" borderId="0" xfId="2" applyNumberFormat="1" applyFont="1" applyBorder="1"/>
    <xf numFmtId="3" fontId="23" fillId="0" borderId="0" xfId="0" applyNumberFormat="1" applyFont="1" applyBorder="1"/>
    <xf numFmtId="0" fontId="1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4" fillId="0" borderId="2" xfId="0" applyFont="1" applyBorder="1" applyAlignment="1">
      <alignment horizontal="center"/>
    </xf>
    <xf numFmtId="1" fontId="14" fillId="0" borderId="20" xfId="2" applyNumberFormat="1" applyFont="1" applyBorder="1"/>
    <xf numFmtId="1" fontId="14" fillId="0" borderId="21" xfId="2" applyNumberFormat="1" applyFont="1" applyBorder="1" applyAlignment="1">
      <alignment horizontal="center"/>
    </xf>
    <xf numFmtId="1" fontId="14" fillId="0" borderId="22" xfId="2" applyNumberFormat="1" applyFont="1" applyBorder="1" applyAlignment="1">
      <alignment horizontal="center"/>
    </xf>
    <xf numFmtId="1" fontId="14" fillId="0" borderId="23" xfId="2" applyNumberFormat="1" applyFont="1" applyBorder="1"/>
    <xf numFmtId="1" fontId="14" fillId="0" borderId="24" xfId="2" applyNumberFormat="1" applyFont="1" applyBorder="1" applyAlignment="1">
      <alignment horizontal="center"/>
    </xf>
    <xf numFmtId="1" fontId="14" fillId="0" borderId="25" xfId="2" applyNumberFormat="1" applyFont="1" applyBorder="1" applyAlignment="1">
      <alignment horizontal="center"/>
    </xf>
    <xf numFmtId="0" fontId="10" fillId="0" borderId="0" xfId="0" applyFont="1"/>
    <xf numFmtId="0" fontId="14" fillId="0" borderId="2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5" fillId="0" borderId="0" xfId="0" applyFont="1"/>
    <xf numFmtId="164" fontId="2" fillId="0" borderId="26" xfId="2" applyNumberFormat="1" applyFont="1" applyBorder="1" applyAlignment="1">
      <alignment horizontal="center"/>
    </xf>
    <xf numFmtId="164" fontId="2" fillId="0" borderId="27" xfId="2" applyNumberFormat="1" applyFont="1" applyBorder="1" applyAlignment="1">
      <alignment horizontal="center"/>
    </xf>
    <xf numFmtId="2" fontId="7" fillId="0" borderId="0" xfId="0" applyNumberFormat="1" applyFont="1"/>
    <xf numFmtId="2" fontId="25" fillId="0" borderId="0" xfId="0" applyNumberFormat="1" applyFont="1"/>
    <xf numFmtId="0" fontId="26" fillId="0" borderId="0" xfId="0" applyFont="1"/>
    <xf numFmtId="164" fontId="2" fillId="0" borderId="28" xfId="2" applyNumberFormat="1" applyFont="1" applyBorder="1" applyAlignment="1">
      <alignment horizontal="center"/>
    </xf>
    <xf numFmtId="164" fontId="2" fillId="0" borderId="29" xfId="2" applyNumberFormat="1" applyFont="1" applyBorder="1" applyAlignment="1">
      <alignment horizontal="center"/>
    </xf>
    <xf numFmtId="0" fontId="23" fillId="0" borderId="0" xfId="0" applyFont="1"/>
    <xf numFmtId="1" fontId="14" fillId="0" borderId="30" xfId="2" applyNumberFormat="1" applyFont="1" applyBorder="1" applyAlignment="1">
      <alignment horizontal="center"/>
    </xf>
    <xf numFmtId="1" fontId="14" fillId="0" borderId="10" xfId="2" applyNumberFormat="1" applyFont="1" applyBorder="1" applyAlignment="1">
      <alignment horizontal="center"/>
    </xf>
    <xf numFmtId="1" fontId="14" fillId="0" borderId="0" xfId="2" applyNumberFormat="1" applyFont="1" applyBorder="1"/>
    <xf numFmtId="1" fontId="14" fillId="0" borderId="0" xfId="2" applyNumberFormat="1" applyFont="1" applyBorder="1" applyAlignment="1">
      <alignment horizontal="center"/>
    </xf>
    <xf numFmtId="165" fontId="14" fillId="0" borderId="23" xfId="0" applyNumberFormat="1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21" fillId="0" borderId="0" xfId="0" applyFont="1"/>
    <xf numFmtId="164" fontId="2" fillId="0" borderId="31" xfId="2" applyNumberFormat="1" applyFont="1" applyBorder="1" applyAlignment="1">
      <alignment horizontal="center"/>
    </xf>
    <xf numFmtId="2" fontId="22" fillId="0" borderId="0" xfId="0" applyNumberFormat="1" applyFont="1"/>
    <xf numFmtId="0" fontId="22" fillId="0" borderId="0" xfId="0" applyFont="1"/>
    <xf numFmtId="2" fontId="10" fillId="0" borderId="0" xfId="0" applyNumberFormat="1" applyFont="1"/>
    <xf numFmtId="1" fontId="14" fillId="0" borderId="14" xfId="2" applyNumberFormat="1" applyFont="1" applyBorder="1" applyAlignment="1">
      <alignment horizontal="center"/>
    </xf>
    <xf numFmtId="1" fontId="14" fillId="0" borderId="32" xfId="2" applyNumberFormat="1" applyFont="1" applyBorder="1" applyAlignment="1">
      <alignment horizontal="center"/>
    </xf>
    <xf numFmtId="1" fontId="14" fillId="0" borderId="33" xfId="2" applyNumberFormat="1" applyFont="1" applyBorder="1" applyAlignment="1">
      <alignment horizontal="center"/>
    </xf>
    <xf numFmtId="1" fontId="14" fillId="0" borderId="34" xfId="2" applyNumberFormat="1" applyFont="1" applyBorder="1" applyAlignment="1">
      <alignment horizontal="center"/>
    </xf>
    <xf numFmtId="1" fontId="14" fillId="0" borderId="35" xfId="2" applyNumberFormat="1" applyFont="1" applyBorder="1"/>
    <xf numFmtId="0" fontId="9" fillId="0" borderId="0" xfId="0" applyFont="1" applyBorder="1"/>
    <xf numFmtId="1" fontId="14" fillId="0" borderId="24" xfId="1" applyNumberFormat="1" applyFont="1" applyBorder="1" applyAlignment="1">
      <alignment horizontal="center"/>
    </xf>
    <xf numFmtId="1" fontId="14" fillId="0" borderId="25" xfId="1" applyNumberFormat="1" applyFont="1" applyBorder="1" applyAlignment="1">
      <alignment horizontal="center"/>
    </xf>
    <xf numFmtId="1" fontId="14" fillId="0" borderId="19" xfId="2" applyNumberFormat="1" applyFont="1" applyBorder="1" applyAlignment="1">
      <alignment horizontal="center"/>
    </xf>
    <xf numFmtId="3" fontId="14" fillId="0" borderId="18" xfId="1" applyNumberFormat="1" applyFont="1" applyFill="1" applyBorder="1"/>
    <xf numFmtId="3" fontId="14" fillId="0" borderId="16" xfId="1" applyNumberFormat="1" applyFont="1" applyFill="1" applyBorder="1"/>
    <xf numFmtId="1" fontId="14" fillId="0" borderId="21" xfId="1" applyNumberFormat="1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3" fontId="14" fillId="0" borderId="28" xfId="0" applyNumberFormat="1" applyFont="1" applyBorder="1"/>
    <xf numFmtId="164" fontId="14" fillId="0" borderId="29" xfId="2" applyNumberFormat="1" applyFont="1" applyBorder="1"/>
    <xf numFmtId="0" fontId="8" fillId="0" borderId="15" xfId="0" applyFont="1" applyBorder="1" applyAlignment="1">
      <alignment horizontal="center"/>
    </xf>
    <xf numFmtId="164" fontId="8" fillId="0" borderId="28" xfId="2" applyNumberFormat="1" applyFont="1" applyBorder="1" applyAlignment="1">
      <alignment horizontal="center"/>
    </xf>
    <xf numFmtId="164" fontId="8" fillId="0" borderId="1" xfId="2" applyNumberFormat="1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164" fontId="8" fillId="0" borderId="0" xfId="2" applyNumberFormat="1" applyFont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2" fillId="0" borderId="36" xfId="2" applyNumberFormat="1" applyFont="1" applyBorder="1" applyAlignment="1">
      <alignment horizontal="center"/>
    </xf>
    <xf numFmtId="164" fontId="8" fillId="0" borderId="17" xfId="2" applyNumberFormat="1" applyFont="1" applyBorder="1" applyAlignment="1">
      <alignment horizontal="center"/>
    </xf>
    <xf numFmtId="164" fontId="8" fillId="0" borderId="7" xfId="2" applyNumberFormat="1" applyFont="1" applyBorder="1" applyAlignment="1">
      <alignment horizontal="center"/>
    </xf>
    <xf numFmtId="164" fontId="8" fillId="0" borderId="8" xfId="2" applyNumberFormat="1" applyFont="1" applyBorder="1" applyAlignment="1">
      <alignment horizontal="center"/>
    </xf>
    <xf numFmtId="0" fontId="18" fillId="0" borderId="0" xfId="0" applyFont="1"/>
    <xf numFmtId="164" fontId="8" fillId="0" borderId="37" xfId="2" applyNumberFormat="1" applyFont="1" applyBorder="1" applyAlignment="1">
      <alignment horizontal="center"/>
    </xf>
    <xf numFmtId="0" fontId="18" fillId="0" borderId="0" xfId="0" applyFont="1" applyBorder="1"/>
    <xf numFmtId="164" fontId="2" fillId="0" borderId="17" xfId="2" applyNumberFormat="1" applyFont="1" applyBorder="1" applyAlignment="1">
      <alignment horizontal="center"/>
    </xf>
    <xf numFmtId="164" fontId="2" fillId="0" borderId="7" xfId="2" applyNumberFormat="1" applyFont="1" applyBorder="1" applyAlignment="1">
      <alignment horizontal="center"/>
    </xf>
    <xf numFmtId="164" fontId="2" fillId="0" borderId="8" xfId="2" applyNumberFormat="1" applyFont="1" applyBorder="1" applyAlignment="1">
      <alignment horizontal="center"/>
    </xf>
    <xf numFmtId="164" fontId="2" fillId="0" borderId="37" xfId="2" applyNumberFormat="1" applyFont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164" fontId="2" fillId="0" borderId="14" xfId="2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28" fillId="0" borderId="0" xfId="0" applyFont="1"/>
    <xf numFmtId="164" fontId="2" fillId="0" borderId="0" xfId="2" applyNumberFormat="1" applyFont="1" applyAlignment="1"/>
    <xf numFmtId="9" fontId="29" fillId="0" borderId="0" xfId="2" applyFont="1" applyAlignment="1"/>
    <xf numFmtId="0" fontId="2" fillId="0" borderId="12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164" fontId="8" fillId="0" borderId="29" xfId="2" applyNumberFormat="1" applyFont="1" applyBorder="1" applyAlignment="1">
      <alignment horizontal="center"/>
    </xf>
    <xf numFmtId="164" fontId="8" fillId="0" borderId="41" xfId="2" applyNumberFormat="1" applyFont="1" applyBorder="1" applyAlignment="1">
      <alignment horizontal="center"/>
    </xf>
    <xf numFmtId="164" fontId="8" fillId="0" borderId="4" xfId="2" applyNumberFormat="1" applyFont="1" applyBorder="1" applyAlignment="1">
      <alignment horizontal="center"/>
    </xf>
    <xf numFmtId="164" fontId="8" fillId="0" borderId="6" xfId="2" applyNumberFormat="1" applyFont="1" applyBorder="1" applyAlignment="1">
      <alignment horizontal="center"/>
    </xf>
    <xf numFmtId="164" fontId="8" fillId="0" borderId="42" xfId="2" applyNumberFormat="1" applyFont="1" applyBorder="1" applyAlignment="1">
      <alignment horizontal="center"/>
    </xf>
    <xf numFmtId="164" fontId="8" fillId="0" borderId="32" xfId="2" applyNumberFormat="1" applyFont="1" applyBorder="1" applyAlignment="1">
      <alignment horizontal="center"/>
    </xf>
    <xf numFmtId="0" fontId="30" fillId="0" borderId="0" xfId="0" applyFont="1"/>
    <xf numFmtId="164" fontId="28" fillId="0" borderId="0" xfId="2" applyNumberFormat="1" applyFont="1" applyAlignment="1">
      <alignment horizontal="center"/>
    </xf>
    <xf numFmtId="0" fontId="29" fillId="0" borderId="0" xfId="0" applyFont="1"/>
    <xf numFmtId="164" fontId="8" fillId="0" borderId="43" xfId="2" applyNumberFormat="1" applyFont="1" applyBorder="1" applyAlignment="1">
      <alignment horizontal="center"/>
    </xf>
    <xf numFmtId="164" fontId="8" fillId="0" borderId="44" xfId="2" applyNumberFormat="1" applyFont="1" applyBorder="1" applyAlignment="1">
      <alignment horizontal="center"/>
    </xf>
    <xf numFmtId="164" fontId="2" fillId="0" borderId="13" xfId="2" applyNumberFormat="1" applyFont="1" applyFill="1" applyBorder="1" applyAlignment="1">
      <alignment horizontal="center"/>
    </xf>
    <xf numFmtId="164" fontId="2" fillId="0" borderId="16" xfId="2" applyNumberFormat="1" applyFont="1" applyFill="1" applyBorder="1" applyAlignment="1">
      <alignment horizontal="center"/>
    </xf>
    <xf numFmtId="164" fontId="2" fillId="0" borderId="11" xfId="2" applyNumberFormat="1" applyFont="1" applyFill="1" applyBorder="1" applyAlignment="1">
      <alignment horizontal="center"/>
    </xf>
    <xf numFmtId="164" fontId="27" fillId="0" borderId="0" xfId="0" applyNumberFormat="1" applyFont="1" applyAlignment="1"/>
    <xf numFmtId="164" fontId="28" fillId="0" borderId="0" xfId="0" applyNumberFormat="1" applyFont="1" applyAlignment="1"/>
    <xf numFmtId="164" fontId="2" fillId="0" borderId="43" xfId="2" applyNumberFormat="1" applyFont="1" applyBorder="1" applyAlignment="1">
      <alignment horizontal="center"/>
    </xf>
    <xf numFmtId="164" fontId="2" fillId="0" borderId="44" xfId="2" applyNumberFormat="1" applyFont="1" applyBorder="1" applyAlignment="1">
      <alignment horizontal="center"/>
    </xf>
    <xf numFmtId="164" fontId="2" fillId="0" borderId="32" xfId="2" applyNumberFormat="1" applyFont="1" applyBorder="1" applyAlignment="1">
      <alignment horizontal="center"/>
    </xf>
    <xf numFmtId="164" fontId="2" fillId="0" borderId="41" xfId="2" applyNumberFormat="1" applyFont="1" applyBorder="1" applyAlignment="1">
      <alignment horizontal="center"/>
    </xf>
    <xf numFmtId="164" fontId="2" fillId="0" borderId="4" xfId="2" applyNumberFormat="1" applyFont="1" applyBorder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164" fontId="2" fillId="0" borderId="42" xfId="2" applyNumberFormat="1" applyFont="1" applyBorder="1" applyAlignment="1">
      <alignment horizontal="center"/>
    </xf>
    <xf numFmtId="164" fontId="27" fillId="0" borderId="0" xfId="0" applyNumberFormat="1" applyFont="1" applyAlignment="1">
      <alignment horizontal="center"/>
    </xf>
    <xf numFmtId="164" fontId="28" fillId="0" borderId="0" xfId="0" applyNumberFormat="1" applyFont="1" applyAlignment="1">
      <alignment horizontal="center"/>
    </xf>
    <xf numFmtId="10" fontId="8" fillId="0" borderId="0" xfId="2" applyNumberFormat="1" applyFont="1" applyAlignment="1">
      <alignment horizontal="center"/>
    </xf>
    <xf numFmtId="2" fontId="14" fillId="0" borderId="23" xfId="0" applyNumberFormat="1" applyFont="1" applyBorder="1" applyAlignment="1">
      <alignment horizontal="center"/>
    </xf>
    <xf numFmtId="2" fontId="14" fillId="0" borderId="20" xfId="0" applyNumberFormat="1" applyFont="1" applyBorder="1" applyAlignment="1">
      <alignment horizontal="center"/>
    </xf>
    <xf numFmtId="10" fontId="8" fillId="0" borderId="0" xfId="2" applyNumberFormat="1" applyFont="1" applyBorder="1" applyAlignment="1">
      <alignment horizontal="center"/>
    </xf>
    <xf numFmtId="10" fontId="32" fillId="0" borderId="0" xfId="0" applyNumberFormat="1" applyFont="1" applyAlignment="1">
      <alignment horizontal="center"/>
    </xf>
    <xf numFmtId="10" fontId="31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14" fillId="0" borderId="38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9" fillId="0" borderId="0" xfId="0" applyFont="1" applyAlignment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18" fillId="0" borderId="39" xfId="0" applyFont="1" applyBorder="1"/>
    <xf numFmtId="0" fontId="18" fillId="0" borderId="40" xfId="0" applyFont="1" applyBorder="1"/>
    <xf numFmtId="0" fontId="2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8" fillId="0" borderId="0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9" fontId="2" fillId="0" borderId="45" xfId="2" applyFont="1" applyBorder="1"/>
    <xf numFmtId="9" fontId="8" fillId="0" borderId="10" xfId="2" applyFont="1" applyBorder="1"/>
    <xf numFmtId="9" fontId="8" fillId="0" borderId="13" xfId="2" applyFont="1" applyBorder="1"/>
    <xf numFmtId="9" fontId="2" fillId="0" borderId="10" xfId="2" applyFont="1" applyBorder="1"/>
    <xf numFmtId="10" fontId="2" fillId="0" borderId="0" xfId="2" applyNumberFormat="1" applyFont="1" applyBorder="1" applyAlignment="1">
      <alignment horizontal="center"/>
    </xf>
    <xf numFmtId="10" fontId="27" fillId="0" borderId="0" xfId="0" applyNumberFormat="1" applyFont="1" applyAlignment="1">
      <alignment horizontal="center"/>
    </xf>
    <xf numFmtId="10" fontId="28" fillId="0" borderId="0" xfId="0" applyNumberFormat="1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796203946728881"/>
          <c:y val="1.73611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176270671872758E-2"/>
          <c:y val="0.16319499781289948"/>
          <c:w val="0.87564914529554139"/>
          <c:h val="0.614585417295387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'Capitol Complex'!$B$54:$C$54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'Capitol Complex'!$A$57:$A$65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Complex'!$C$57:$C$65</c:f>
              <c:numCache>
                <c:formatCode>0.0%</c:formatCode>
                <c:ptCount val="9"/>
                <c:pt idx="0">
                  <c:v>2.2451712593355655E-2</c:v>
                </c:pt>
                <c:pt idx="1">
                  <c:v>5.6657223796033997E-3</c:v>
                </c:pt>
                <c:pt idx="2">
                  <c:v>0.12104043265516354</c:v>
                </c:pt>
                <c:pt idx="3">
                  <c:v>0.16404841617306207</c:v>
                </c:pt>
                <c:pt idx="4">
                  <c:v>2.8843677568890034E-2</c:v>
                </c:pt>
                <c:pt idx="5">
                  <c:v>3.6054596961112542E-3</c:v>
                </c:pt>
                <c:pt idx="6">
                  <c:v>2.5753283543651816E-2</c:v>
                </c:pt>
                <c:pt idx="7">
                  <c:v>2.0602626834921455E-3</c:v>
                </c:pt>
                <c:pt idx="8">
                  <c:v>1.545197012619109E-3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C8-476A-8E8A-3378D92D2F40}"/>
            </c:ext>
          </c:extLst>
        </c:ser>
        <c:ser>
          <c:idx val="0"/>
          <c:order val="1"/>
          <c:tx>
            <c:strRef>
              <c:f>'Capitol Complex'!$D$54:$E$54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'Capitol Complex'!$A$57:$A$65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Complex'!$E$57:$E$65</c:f>
              <c:numCache>
                <c:formatCode>0.0%</c:formatCode>
                <c:ptCount val="9"/>
                <c:pt idx="0">
                  <c:v>2.6137559429477021E-2</c:v>
                </c:pt>
                <c:pt idx="1">
                  <c:v>6.2123613312202834E-3</c:v>
                </c:pt>
                <c:pt idx="2">
                  <c:v>6.1996830427892217E-2</c:v>
                </c:pt>
                <c:pt idx="3">
                  <c:v>0.10713153724247224</c:v>
                </c:pt>
                <c:pt idx="4">
                  <c:v>4.0380348652931844E-2</c:v>
                </c:pt>
                <c:pt idx="5">
                  <c:v>4.9445324881141036E-3</c:v>
                </c:pt>
                <c:pt idx="6">
                  <c:v>2.332805071315372E-2</c:v>
                </c:pt>
                <c:pt idx="7">
                  <c:v>3.5499207606973049E-3</c:v>
                </c:pt>
                <c:pt idx="8">
                  <c:v>2.4088748019017426E-3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C8-476A-8E8A-3378D92D2F40}"/>
            </c:ext>
          </c:extLst>
        </c:ser>
        <c:ser>
          <c:idx val="2"/>
          <c:order val="2"/>
          <c:tx>
            <c:strRef>
              <c:f>'Capitol Complex'!$F$54:$G$54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'Capitol Complex'!$A$57:$A$65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Complex'!$G$57:$G$65</c:f>
              <c:numCache>
                <c:formatCode>0.0%</c:formatCode>
                <c:ptCount val="9"/>
                <c:pt idx="0">
                  <c:v>1.2843148553647573E-2</c:v>
                </c:pt>
                <c:pt idx="1">
                  <c:v>2.3049441051054513E-4</c:v>
                </c:pt>
                <c:pt idx="2">
                  <c:v>2.6967846029733778E-2</c:v>
                </c:pt>
                <c:pt idx="3">
                  <c:v>5.7854097038146826E-2</c:v>
                </c:pt>
                <c:pt idx="4">
                  <c:v>2.2703699435288695E-2</c:v>
                </c:pt>
                <c:pt idx="5">
                  <c:v>1.3829664630632707E-3</c:v>
                </c:pt>
                <c:pt idx="6">
                  <c:v>0.56171487841419843</c:v>
                </c:pt>
                <c:pt idx="7">
                  <c:v>0</c:v>
                </c:pt>
                <c:pt idx="8">
                  <c:v>1.1524720525527255E-3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C8-476A-8E8A-3378D92D2F40}"/>
            </c:ext>
          </c:extLst>
        </c:ser>
        <c:ser>
          <c:idx val="3"/>
          <c:order val="3"/>
          <c:tx>
            <c:strRef>
              <c:f>'Capitol Complex'!$H$54:$I$54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'Capitol Complex'!$A$57:$A$65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Complex'!$I$57:$I$65</c:f>
              <c:numCache>
                <c:formatCode>0.0%</c:formatCode>
                <c:ptCount val="9"/>
                <c:pt idx="0">
                  <c:v>1.7167582738860942E-2</c:v>
                </c:pt>
                <c:pt idx="1">
                  <c:v>0</c:v>
                </c:pt>
                <c:pt idx="2">
                  <c:v>2.8066892761080577E-2</c:v>
                </c:pt>
                <c:pt idx="3">
                  <c:v>5.543211320313414E-2</c:v>
                </c:pt>
                <c:pt idx="4">
                  <c:v>3.0054964331657115E-2</c:v>
                </c:pt>
                <c:pt idx="5">
                  <c:v>2.3389077300900479E-4</c:v>
                </c:pt>
                <c:pt idx="6">
                  <c:v>0.51853584376096362</c:v>
                </c:pt>
                <c:pt idx="7">
                  <c:v>4.6778154601800957E-4</c:v>
                </c:pt>
                <c:pt idx="8">
                  <c:v>4.6778154601800957E-4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8C8-476A-8E8A-3378D92D2F40}"/>
            </c:ext>
          </c:extLst>
        </c:ser>
        <c:ser>
          <c:idx val="5"/>
          <c:order val="4"/>
          <c:tx>
            <c:v>2023</c:v>
          </c:tx>
          <c:invertIfNegative val="0"/>
          <c:val>
            <c:numRef>
              <c:f>'Capitol Complex'!$K$57:$K$65</c:f>
              <c:numCache>
                <c:formatCode>0.0%</c:formatCode>
                <c:ptCount val="9"/>
                <c:pt idx="0">
                  <c:v>1.6036552969928806E-2</c:v>
                </c:pt>
                <c:pt idx="1">
                  <c:v>2.3376899373074066E-3</c:v>
                </c:pt>
                <c:pt idx="2">
                  <c:v>2.6352141111465312E-2</c:v>
                </c:pt>
                <c:pt idx="3">
                  <c:v>6.5880352778663276E-2</c:v>
                </c:pt>
                <c:pt idx="4">
                  <c:v>2.1995537137392416E-2</c:v>
                </c:pt>
                <c:pt idx="5">
                  <c:v>1.0625863351397303E-3</c:v>
                </c:pt>
                <c:pt idx="6">
                  <c:v>0.56019551588566585</c:v>
                </c:pt>
                <c:pt idx="7">
                  <c:v>0</c:v>
                </c:pt>
                <c:pt idx="8">
                  <c:v>1.0625863351397303E-3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D7-491E-B4DD-C0585DB05C37}"/>
            </c:ext>
          </c:extLst>
        </c:ser>
        <c:ser>
          <c:idx val="4"/>
          <c:order val="5"/>
          <c:tx>
            <c:strRef>
              <c:f>'Capitol Complex'!$L$54:$M$54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'Capitol Complex'!$M$57:$M$65</c:f>
              <c:numCache>
                <c:formatCode>0.0%</c:formatCode>
                <c:ptCount val="9"/>
                <c:pt idx="0">
                  <c:v>1.7203693644758281E-2</c:v>
                </c:pt>
                <c:pt idx="1">
                  <c:v>1.9554589896795221E-3</c:v>
                </c:pt>
                <c:pt idx="2">
                  <c:v>2.8245518739815317E-2</c:v>
                </c:pt>
                <c:pt idx="3">
                  <c:v>6.6485605649103746E-2</c:v>
                </c:pt>
                <c:pt idx="4">
                  <c:v>2.1184139054861488E-2</c:v>
                </c:pt>
                <c:pt idx="5">
                  <c:v>1.0863661053775121E-3</c:v>
                </c:pt>
                <c:pt idx="6">
                  <c:v>0.54535578489951109</c:v>
                </c:pt>
                <c:pt idx="7">
                  <c:v>2.1727322107550245E-4</c:v>
                </c:pt>
                <c:pt idx="8">
                  <c:v>4.3454644215100489E-4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A3-4397-8F44-45E21B33D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163384"/>
        <c:axId val="458156328"/>
      </c:barChart>
      <c:catAx>
        <c:axId val="458163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58156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8156328"/>
        <c:scaling>
          <c:orientation val="minMax"/>
          <c:max val="0.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58163384"/>
        <c:crosses val="autoZero"/>
        <c:crossBetween val="between"/>
        <c:maj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047681539807522"/>
          <c:y val="0.91666994750656172"/>
          <c:w val="0.64269264647003865"/>
          <c:h val="8.33299129789846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8041277098427214"/>
          <c:y val="3.54609929078014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137557952034258E-2"/>
          <c:y val="0.16666724383326351"/>
          <c:w val="0.87800834609970013"/>
          <c:h val="0.627661748052928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'S. 22nd Ave.'!$B$56:$C$56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'S. 22nd Ave.'!$A$59:$A$67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'S. 22nd Ave.'!$C$59:$C$67</c:f>
              <c:numCache>
                <c:formatCode>0.0%</c:formatCode>
                <c:ptCount val="9"/>
                <c:pt idx="0">
                  <c:v>2.2078968573730862E-2</c:v>
                </c:pt>
                <c:pt idx="1">
                  <c:v>3.2232070910556002E-3</c:v>
                </c:pt>
                <c:pt idx="2">
                  <c:v>1.9339242546333603E-2</c:v>
                </c:pt>
                <c:pt idx="3">
                  <c:v>7.7356970185334412E-2</c:v>
                </c:pt>
                <c:pt idx="4">
                  <c:v>9.1055600322320712E-2</c:v>
                </c:pt>
                <c:pt idx="5">
                  <c:v>3.2232070910556002E-3</c:v>
                </c:pt>
                <c:pt idx="6">
                  <c:v>3.2232070910556002E-3</c:v>
                </c:pt>
                <c:pt idx="7">
                  <c:v>3.2232070910556002E-3</c:v>
                </c:pt>
                <c:pt idx="8">
                  <c:v>3.2232070910556002E-3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28-4AAC-88FF-883020679C3E}"/>
            </c:ext>
          </c:extLst>
        </c:ser>
        <c:ser>
          <c:idx val="0"/>
          <c:order val="1"/>
          <c:tx>
            <c:strRef>
              <c:f>'S. 22nd Ave.'!$D$56:$E$56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'S. 22nd Ave.'!$A$59:$A$67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'S. 22nd Ave.'!$E$59:$E$67</c:f>
              <c:numCache>
                <c:formatCode>0.0%</c:formatCode>
                <c:ptCount val="9"/>
                <c:pt idx="0">
                  <c:v>3.0655586334256697E-2</c:v>
                </c:pt>
                <c:pt idx="1">
                  <c:v>0</c:v>
                </c:pt>
                <c:pt idx="2">
                  <c:v>1.8467220683287166E-2</c:v>
                </c:pt>
                <c:pt idx="3">
                  <c:v>8.1255771006463529E-2</c:v>
                </c:pt>
                <c:pt idx="4">
                  <c:v>8.771929824561403E-2</c:v>
                </c:pt>
                <c:pt idx="5">
                  <c:v>0</c:v>
                </c:pt>
                <c:pt idx="6">
                  <c:v>3.6934441366574329E-3</c:v>
                </c:pt>
                <c:pt idx="7">
                  <c:v>1.8467220683287165E-3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28-4AAC-88FF-883020679C3E}"/>
            </c:ext>
          </c:extLst>
        </c:ser>
        <c:ser>
          <c:idx val="2"/>
          <c:order val="2"/>
          <c:tx>
            <c:strRef>
              <c:f>'S. 22nd Ave.'!$F$56:$G$56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'S. 22nd Ave.'!$A$59:$A$67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'S. 22nd Ave.'!$G$59:$G$67</c:f>
              <c:numCache>
                <c:formatCode>0.0%</c:formatCode>
                <c:ptCount val="9"/>
                <c:pt idx="0">
                  <c:v>3.1188524590163934E-2</c:v>
                </c:pt>
                <c:pt idx="1">
                  <c:v>0</c:v>
                </c:pt>
                <c:pt idx="2">
                  <c:v>0</c:v>
                </c:pt>
                <c:pt idx="3">
                  <c:v>2.4590163934426226E-2</c:v>
                </c:pt>
                <c:pt idx="4">
                  <c:v>9.2213114754098352E-2</c:v>
                </c:pt>
                <c:pt idx="5">
                  <c:v>0</c:v>
                </c:pt>
                <c:pt idx="6">
                  <c:v>0.10450819672131147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28-4AAC-88FF-883020679C3E}"/>
            </c:ext>
          </c:extLst>
        </c:ser>
        <c:ser>
          <c:idx val="3"/>
          <c:order val="3"/>
          <c:tx>
            <c:strRef>
              <c:f>'S. 22nd Ave.'!$H$56:$I$56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'S. 22nd Ave.'!$A$59:$A$67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'S. 22nd Ave.'!$I$59:$I$67</c:f>
              <c:numCache>
                <c:formatCode>0.0%</c:formatCode>
                <c:ptCount val="9"/>
                <c:pt idx="0">
                  <c:v>1.838129496402878E-2</c:v>
                </c:pt>
                <c:pt idx="1">
                  <c:v>0</c:v>
                </c:pt>
                <c:pt idx="2">
                  <c:v>3.5971223021582736E-3</c:v>
                </c:pt>
                <c:pt idx="3">
                  <c:v>1.7985611510791366E-2</c:v>
                </c:pt>
                <c:pt idx="4">
                  <c:v>8.0935251798561147E-2</c:v>
                </c:pt>
                <c:pt idx="5">
                  <c:v>0</c:v>
                </c:pt>
                <c:pt idx="6">
                  <c:v>7.3741007194244604E-2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28-4AAC-88FF-883020679C3E}"/>
            </c:ext>
          </c:extLst>
        </c:ser>
        <c:ser>
          <c:idx val="5"/>
          <c:order val="4"/>
          <c:tx>
            <c:v>2023</c:v>
          </c:tx>
          <c:invertIfNegative val="0"/>
          <c:val>
            <c:numRef>
              <c:f>'S. 22nd Ave.'!$K$59:$K$67</c:f>
              <c:numCache>
                <c:formatCode>0.0%</c:formatCode>
                <c:ptCount val="9"/>
                <c:pt idx="0">
                  <c:v>2.590990990990991E-2</c:v>
                </c:pt>
                <c:pt idx="1">
                  <c:v>1.8018018018018018E-3</c:v>
                </c:pt>
                <c:pt idx="2">
                  <c:v>5.4054054054054057E-3</c:v>
                </c:pt>
                <c:pt idx="3">
                  <c:v>7.2072072072072073E-3</c:v>
                </c:pt>
                <c:pt idx="4">
                  <c:v>7.567567567567568E-2</c:v>
                </c:pt>
                <c:pt idx="5">
                  <c:v>0</c:v>
                </c:pt>
                <c:pt idx="6">
                  <c:v>5.7657657657657659E-2</c:v>
                </c:pt>
                <c:pt idx="7">
                  <c:v>1.8018018018018018E-3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E-49E1-8599-AEF5D403ECEE}"/>
            </c:ext>
          </c:extLst>
        </c:ser>
        <c:ser>
          <c:idx val="4"/>
          <c:order val="5"/>
          <c:tx>
            <c:strRef>
              <c:f>'S. 22nd Ave.'!$L$56:$M$56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'S. 22nd Ave.'!$M$59:$M$67</c:f>
              <c:numCache>
                <c:formatCode>0.0%</c:formatCode>
                <c:ptCount val="9"/>
                <c:pt idx="0">
                  <c:v>3.0222222222222227E-2</c:v>
                </c:pt>
                <c:pt idx="1">
                  <c:v>0</c:v>
                </c:pt>
                <c:pt idx="2">
                  <c:v>4.0404040404040413E-3</c:v>
                </c:pt>
                <c:pt idx="3">
                  <c:v>6.464646464646466E-2</c:v>
                </c:pt>
                <c:pt idx="4">
                  <c:v>7.8787878787878796E-2</c:v>
                </c:pt>
                <c:pt idx="5">
                  <c:v>2.0202020202020206E-3</c:v>
                </c:pt>
                <c:pt idx="6">
                  <c:v>7.4747474747474757E-2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67-4323-8C17-54DADFDA4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870480"/>
        <c:axId val="463866952"/>
      </c:barChart>
      <c:catAx>
        <c:axId val="463870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63866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3866952"/>
        <c:scaling>
          <c:orientation val="minMax"/>
          <c:max val="0.1500000000000000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63870480"/>
        <c:crosses val="autoZero"/>
        <c:crossBetween val="between"/>
        <c:majorUnit val="3.0000000000000006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472795739242274"/>
          <c:y val="0.93617356341095659"/>
          <c:w val="0.65518042959638478"/>
          <c:h val="6.38265805009667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55663321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6724194176391974"/>
          <c:w val="0.86080740042532411"/>
          <c:h val="0.47413892893598664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'S. 22nd Ave.'!$A$14:$A$20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'S. 22nd Ave.'!$B$14:$B$20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9D-4E8B-8FF6-B18CA7B010DF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'S. 22nd Ave.'!$A$14:$A$20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'S. 22nd Ave.'!$C$14:$C$20</c:f>
              <c:numCache>
                <c:formatCode>0.0%</c:formatCode>
                <c:ptCount val="7"/>
                <c:pt idx="0">
                  <c:v>0.78100000000000003</c:v>
                </c:pt>
                <c:pt idx="1">
                  <c:v>0.77410000000000001</c:v>
                </c:pt>
                <c:pt idx="2">
                  <c:v>0.77639999999999998</c:v>
                </c:pt>
                <c:pt idx="3">
                  <c:v>0.77639999999999998</c:v>
                </c:pt>
                <c:pt idx="4">
                  <c:v>0.8054</c:v>
                </c:pt>
                <c:pt idx="5">
                  <c:v>0.82450000000000001</c:v>
                </c:pt>
                <c:pt idx="6">
                  <c:v>0.74550000000000005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9D-4E8B-8FF6-B18CA7B010DF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'S. 22nd Ave.'!$A$14:$A$20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'S. 22nd Ave.'!$I$14:$I$20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0.48699999999999999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9D-4E8B-8FF6-B18CA7B01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3867344"/>
        <c:axId val="463868128"/>
      </c:lineChart>
      <c:catAx>
        <c:axId val="46386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63868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3868128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6386734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468883697230153"/>
          <c:y val="0.88793304270442597"/>
          <c:w val="0.6648363185371059"/>
          <c:h val="8.18965225913284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5833438449863483"/>
          <c:w val="0.85714439021074829"/>
          <c:h val="0.49166866727159536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'S. 22nd Ave.'!$A$14:$A$20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'S. 22nd Ave.'!$E$14:$E$20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8D-410E-B6CC-F82B9494B88F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'S. 22nd Ave.'!$A$14:$A$20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'S. 22nd Ave.'!$F$14:$F$20</c:f>
              <c:numCache>
                <c:formatCode>0.0%</c:formatCode>
                <c:ptCount val="7"/>
                <c:pt idx="0">
                  <c:v>0.77600000000000002</c:v>
                </c:pt>
                <c:pt idx="1">
                  <c:v>0.8347</c:v>
                </c:pt>
                <c:pt idx="2">
                  <c:v>0.79100000000000004</c:v>
                </c:pt>
                <c:pt idx="3">
                  <c:v>0.79100000000000004</c:v>
                </c:pt>
                <c:pt idx="4">
                  <c:v>0.81259999999999999</c:v>
                </c:pt>
                <c:pt idx="5">
                  <c:v>0.82169999999999999</c:v>
                </c:pt>
                <c:pt idx="6">
                  <c:v>0.7419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8D-410E-B6CC-F82B9494B88F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'S. 22nd Ave.'!$A$14:$A$20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'S. 22nd Ave.'!$J$14:$J$20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8D-410E-B6CC-F82B9494B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3864600"/>
        <c:axId val="463870088"/>
      </c:lineChart>
      <c:catAx>
        <c:axId val="463864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63870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3870088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6386460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102583330929785"/>
          <c:y val="0.895836832895888"/>
          <c:w val="0.6648363185371059"/>
          <c:h val="7.9167104111986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Tms Rmn"/>
              </a:rPr>
              <a:t>Percentage</a:t>
            </a:r>
            <a:r>
              <a:rPr lang="en-US" sz="1150" b="1" i="0" u="none" strike="noStrike" baseline="0">
                <a:solidFill>
                  <a:srgbClr val="000000"/>
                </a:solidFill>
                <a:latin typeface="Tms Rmn"/>
              </a:rPr>
              <a:t> of Non-SOV Trips by Alternate Mode</a:t>
            </a:r>
          </a:p>
        </c:rich>
      </c:tx>
      <c:layout>
        <c:manualLayout>
          <c:xMode val="edge"/>
          <c:yMode val="edge"/>
          <c:x val="0.21280284754452347"/>
          <c:y val="3.86100386100386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664359861591699E-2"/>
          <c:y val="0.16216246787989388"/>
          <c:w val="0.86159169550173009"/>
          <c:h val="0.606178748979603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'Valley Auto Dr'!$B$54:$C$54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'Valley Auto Dr'!$A$57:$A$65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'Valley Auto Dr'!$C$57:$C$65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2.2099447513812154E-2</c:v>
                </c:pt>
                <c:pt idx="3">
                  <c:v>2.7624309392265192E-2</c:v>
                </c:pt>
                <c:pt idx="4">
                  <c:v>1.6574585635359115E-2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6C-4208-9C12-0883AE3481C3}"/>
            </c:ext>
          </c:extLst>
        </c:ser>
        <c:ser>
          <c:idx val="0"/>
          <c:order val="1"/>
          <c:tx>
            <c:strRef>
              <c:f>'Valley Auto Dr'!$D$54:$E$54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'Valley Auto Dr'!$A$57:$A$65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'Valley Auto Dr'!$E$57:$E$65</c:f>
              <c:numCache>
                <c:formatCode>0.0%</c:formatCode>
                <c:ptCount val="9"/>
                <c:pt idx="0">
                  <c:v>1.6384180790960452E-2</c:v>
                </c:pt>
                <c:pt idx="1">
                  <c:v>0</c:v>
                </c:pt>
                <c:pt idx="2">
                  <c:v>2.2598870056497175E-2</c:v>
                </c:pt>
                <c:pt idx="3">
                  <c:v>0.10169491525423729</c:v>
                </c:pt>
                <c:pt idx="4">
                  <c:v>2.8248587570621469E-2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6C-4208-9C12-0883AE3481C3}"/>
            </c:ext>
          </c:extLst>
        </c:ser>
        <c:ser>
          <c:idx val="2"/>
          <c:order val="2"/>
          <c:tx>
            <c:strRef>
              <c:f>'Valley Auto Dr'!$F$54:$G$54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'Valley Auto Dr'!$A$57:$A$65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'Valley Auto Dr'!$G$57:$G$65</c:f>
              <c:numCache>
                <c:formatCode>0.0%</c:formatCode>
                <c:ptCount val="9"/>
                <c:pt idx="0">
                  <c:v>4.7023809523809523E-2</c:v>
                </c:pt>
                <c:pt idx="1">
                  <c:v>0</c:v>
                </c:pt>
                <c:pt idx="2">
                  <c:v>0</c:v>
                </c:pt>
                <c:pt idx="3">
                  <c:v>0.10119047619047619</c:v>
                </c:pt>
                <c:pt idx="4">
                  <c:v>1.7857142857142856E-2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6C-4208-9C12-0883AE3481C3}"/>
            </c:ext>
          </c:extLst>
        </c:ser>
        <c:ser>
          <c:idx val="3"/>
          <c:order val="3"/>
          <c:tx>
            <c:strRef>
              <c:f>'Valley Auto Dr'!$H$54:$I$54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'Valley Auto Dr'!$A$57:$A$65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'Valley Auto Dr'!$I$57:$I$65</c:f>
              <c:numCache>
                <c:formatCode>0.0%</c:formatCode>
                <c:ptCount val="9"/>
                <c:pt idx="0">
                  <c:v>5.5633802816901411E-2</c:v>
                </c:pt>
                <c:pt idx="1">
                  <c:v>0</c:v>
                </c:pt>
                <c:pt idx="2">
                  <c:v>0</c:v>
                </c:pt>
                <c:pt idx="3">
                  <c:v>7.0422535211267609E-2</c:v>
                </c:pt>
                <c:pt idx="4">
                  <c:v>2.1126760563380281E-2</c:v>
                </c:pt>
                <c:pt idx="5">
                  <c:v>0</c:v>
                </c:pt>
                <c:pt idx="6">
                  <c:v>3.5211267605633804E-2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6C-4208-9C12-0883AE3481C3}"/>
            </c:ext>
          </c:extLst>
        </c:ser>
        <c:ser>
          <c:idx val="5"/>
          <c:order val="4"/>
          <c:tx>
            <c:v>2023</c:v>
          </c:tx>
          <c:invertIfNegative val="0"/>
          <c:val>
            <c:numRef>
              <c:f>'Valley Auto Dr'!$K$57:$K$65</c:f>
              <c:numCache>
                <c:formatCode>0.0%</c:formatCode>
                <c:ptCount val="9"/>
                <c:pt idx="0">
                  <c:v>1.8709677419354837E-2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3.2258064516129031E-2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A1-44D7-A7F2-8671E156B5AE}"/>
            </c:ext>
          </c:extLst>
        </c:ser>
        <c:ser>
          <c:idx val="4"/>
          <c:order val="5"/>
          <c:tx>
            <c:strRef>
              <c:f>'Valley Auto Dr'!$L$54:$M$54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'Valley Auto Dr'!$M$57:$M$65</c:f>
              <c:numCache>
                <c:formatCode>0.0%</c:formatCode>
                <c:ptCount val="9"/>
                <c:pt idx="0">
                  <c:v>3.2954545454545452E-2</c:v>
                </c:pt>
                <c:pt idx="1">
                  <c:v>0</c:v>
                </c:pt>
                <c:pt idx="2">
                  <c:v>0</c:v>
                </c:pt>
                <c:pt idx="3">
                  <c:v>1.7045454545454544E-2</c:v>
                </c:pt>
                <c:pt idx="4">
                  <c:v>1.1363636363636364E-2</c:v>
                </c:pt>
                <c:pt idx="5">
                  <c:v>0</c:v>
                </c:pt>
                <c:pt idx="6">
                  <c:v>5.681818181818182E-3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70-4A48-BD03-B09310DC5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869696"/>
        <c:axId val="463868520"/>
      </c:barChart>
      <c:catAx>
        <c:axId val="46386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63868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3868520"/>
        <c:scaling>
          <c:orientation val="minMax"/>
          <c:max val="0.120000000000000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63869696"/>
        <c:crosses val="autoZero"/>
        <c:crossBetween val="between"/>
        <c:majorUnit val="0.0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360527056979465"/>
          <c:y val="0.93050355192087464"/>
          <c:w val="0.63219179371100287"/>
          <c:h val="6.94965037767225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55663321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6724194176391974"/>
          <c:w val="0.86080740042532411"/>
          <c:h val="0.47413892893598664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'Valley Auto Dr'!$A$14:$A$20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'Valley Auto Dr'!$B$14:$B$20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DE-40D8-A719-1096AB65B0AC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'Valley Auto Dr'!$A$14:$A$20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'Valley Auto Dr'!$C$14:$C$20</c:f>
              <c:numCache>
                <c:formatCode>0.0%</c:formatCode>
                <c:ptCount val="7"/>
                <c:pt idx="0">
                  <c:v>0.89300000000000002</c:v>
                </c:pt>
                <c:pt idx="1">
                  <c:v>0.93369999999999997</c:v>
                </c:pt>
                <c:pt idx="2">
                  <c:v>0.83109999999999995</c:v>
                </c:pt>
                <c:pt idx="3">
                  <c:v>0.83389999999999997</c:v>
                </c:pt>
                <c:pt idx="4">
                  <c:v>0.81759999999999999</c:v>
                </c:pt>
                <c:pt idx="5">
                  <c:v>0.94899999999999995</c:v>
                </c:pt>
                <c:pt idx="6">
                  <c:v>0.93300000000000005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DE-40D8-A719-1096AB65B0AC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'Valley Auto Dr'!$A$14:$A$20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'Valley Auto Dr'!$I$14:$I$20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0.48699999999999999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DE-40D8-A719-1096AB65B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3871264"/>
        <c:axId val="463865384"/>
      </c:lineChart>
      <c:catAx>
        <c:axId val="46387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63865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3865384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6387126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468883697230153"/>
          <c:y val="0.89224336228357726"/>
          <c:w val="0.6648363185371059"/>
          <c:h val="8.18965225913284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6250106811958057"/>
          <c:w val="0.85714439021074829"/>
          <c:h val="0.48750198365064962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'Valley Auto Dr'!$A$14:$A$20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'Valley Auto Dr'!$E$14:$E$20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E0-4EEF-A360-54A7D620006F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'Valley Auto Dr'!$A$14:$A$20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'Valley Auto Dr'!$F$14:$F$20</c:f>
              <c:numCache>
                <c:formatCode>0.0%</c:formatCode>
                <c:ptCount val="7"/>
                <c:pt idx="0">
                  <c:v>0.83399999999999996</c:v>
                </c:pt>
                <c:pt idx="1">
                  <c:v>0.9</c:v>
                </c:pt>
                <c:pt idx="2">
                  <c:v>0.81469999999999998</c:v>
                </c:pt>
                <c:pt idx="3">
                  <c:v>0.82779999999999998</c:v>
                </c:pt>
                <c:pt idx="4">
                  <c:v>0.83260000000000001</c:v>
                </c:pt>
                <c:pt idx="5">
                  <c:v>0.92569999999999997</c:v>
                </c:pt>
                <c:pt idx="6">
                  <c:v>0.9224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E0-4EEF-A360-54A7D620006F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'Valley Auto Dr'!$A$14:$A$20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'Valley Auto Dr'!$J$14:$J$20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E0-4EEF-A360-54A7D6200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3865776"/>
        <c:axId val="463866168"/>
      </c:lineChart>
      <c:catAx>
        <c:axId val="46386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63866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3866168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63865776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919433147779603"/>
          <c:y val="0.895836832895888"/>
          <c:w val="0.6648363185371059"/>
          <c:h val="7.9167104111986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8041267918433271"/>
          <c:y val="3.62318840579710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137557952034258E-2"/>
          <c:y val="0.15579765270342472"/>
          <c:w val="0.87800834609970013"/>
          <c:h val="0.637683415716343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'N. 51st Ave.'!$B$54:$C$54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'N. 51st Ave.'!$A$57:$A$65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'N. 51st Ave.'!$C$57:$C$65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6.0606060606060606E-3</c:v>
                </c:pt>
                <c:pt idx="3">
                  <c:v>5.4545454545454543E-2</c:v>
                </c:pt>
                <c:pt idx="4">
                  <c:v>1.2121212121212121E-2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1B-44DE-9C8B-A6E911BC5D12}"/>
            </c:ext>
          </c:extLst>
        </c:ser>
        <c:ser>
          <c:idx val="1"/>
          <c:order val="1"/>
          <c:tx>
            <c:strRef>
              <c:f>'N. 51st Ave.'!$D$54:$E$54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'N. 51st Ave.'!$A$57:$A$65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'N. 51st Ave.'!$E$57:$E$65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3.90625E-2</c:v>
                </c:pt>
                <c:pt idx="4">
                  <c:v>7.8125E-3</c:v>
                </c:pt>
                <c:pt idx="5">
                  <c:v>0</c:v>
                </c:pt>
                <c:pt idx="6">
                  <c:v>0</c:v>
                </c:pt>
                <c:pt idx="7">
                  <c:v>1.5625E-2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1B-44DE-9C8B-A6E911BC5D12}"/>
            </c:ext>
          </c:extLst>
        </c:ser>
        <c:ser>
          <c:idx val="2"/>
          <c:order val="2"/>
          <c:tx>
            <c:strRef>
              <c:f>'N. 51st Ave.'!$F$54:$G$54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'N. 51st Ave.'!$A$57:$A$65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'N. 51st Ave.'!$G$57:$G$65</c:f>
              <c:numCache>
                <c:formatCode>0.0%</c:formatCode>
                <c:ptCount val="9"/>
                <c:pt idx="0">
                  <c:v>0</c:v>
                </c:pt>
                <c:pt idx="1">
                  <c:v>1.5151515151515152E-2</c:v>
                </c:pt>
                <c:pt idx="2">
                  <c:v>1.5151515151515152E-2</c:v>
                </c:pt>
                <c:pt idx="3">
                  <c:v>3.0303030303030304E-2</c:v>
                </c:pt>
                <c:pt idx="4">
                  <c:v>1.8181818181818181E-2</c:v>
                </c:pt>
                <c:pt idx="5">
                  <c:v>0</c:v>
                </c:pt>
                <c:pt idx="6">
                  <c:v>0.33030303030303032</c:v>
                </c:pt>
                <c:pt idx="7">
                  <c:v>0</c:v>
                </c:pt>
                <c:pt idx="8">
                  <c:v>1.5151515151515152E-2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1B-44DE-9C8B-A6E911BC5D12}"/>
            </c:ext>
          </c:extLst>
        </c:ser>
        <c:ser>
          <c:idx val="3"/>
          <c:order val="3"/>
          <c:tx>
            <c:strRef>
              <c:f>'N. 51st Ave.'!$H$54:$I$54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'N. 51st Ave.'!$A$57:$A$65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'N. 51st Ave.'!$I$57:$I$65</c:f>
              <c:numCache>
                <c:formatCode>0.0%</c:formatCode>
                <c:ptCount val="9"/>
                <c:pt idx="0">
                  <c:v>1.5025906735751295E-2</c:v>
                </c:pt>
                <c:pt idx="1">
                  <c:v>0</c:v>
                </c:pt>
                <c:pt idx="2">
                  <c:v>0</c:v>
                </c:pt>
                <c:pt idx="3">
                  <c:v>4.145077720207254E-2</c:v>
                </c:pt>
                <c:pt idx="4">
                  <c:v>2.072538860103627E-2</c:v>
                </c:pt>
                <c:pt idx="5">
                  <c:v>0</c:v>
                </c:pt>
                <c:pt idx="6">
                  <c:v>0.31088082901554404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1B-44DE-9C8B-A6E911BC5D12}"/>
            </c:ext>
          </c:extLst>
        </c:ser>
        <c:ser>
          <c:idx val="5"/>
          <c:order val="4"/>
          <c:tx>
            <c:v>2023</c:v>
          </c:tx>
          <c:invertIfNegative val="0"/>
          <c:val>
            <c:numRef>
              <c:f>'N. 51st Ave.'!$K$57:$K$65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3.0303030303030304E-2</c:v>
                </c:pt>
                <c:pt idx="3">
                  <c:v>0.13636363636363635</c:v>
                </c:pt>
                <c:pt idx="4">
                  <c:v>2.2727272727272728E-2</c:v>
                </c:pt>
                <c:pt idx="5">
                  <c:v>0</c:v>
                </c:pt>
                <c:pt idx="6">
                  <c:v>0.19318181818181818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3D-485B-BDE4-AAB791EC3373}"/>
            </c:ext>
          </c:extLst>
        </c:ser>
        <c:ser>
          <c:idx val="4"/>
          <c:order val="5"/>
          <c:tx>
            <c:strRef>
              <c:f>'N. 51st Ave.'!$L$54:$M$54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'N. 51st Ave.'!$M$57:$M$65</c:f>
              <c:numCache>
                <c:formatCode>0.0%</c:formatCode>
                <c:ptCount val="9"/>
                <c:pt idx="0">
                  <c:v>2.8019323671497577E-3</c:v>
                </c:pt>
                <c:pt idx="1">
                  <c:v>0</c:v>
                </c:pt>
                <c:pt idx="2">
                  <c:v>0</c:v>
                </c:pt>
                <c:pt idx="3">
                  <c:v>1.4492753623188404E-2</c:v>
                </c:pt>
                <c:pt idx="4">
                  <c:v>2.4154589371980673E-2</c:v>
                </c:pt>
                <c:pt idx="5">
                  <c:v>0</c:v>
                </c:pt>
                <c:pt idx="6">
                  <c:v>0.28019323671497581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F-4816-8C18-97C4F68A9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77688"/>
        <c:axId val="464178080"/>
      </c:barChart>
      <c:catAx>
        <c:axId val="464177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64178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4178080"/>
        <c:scaling>
          <c:orientation val="minMax"/>
          <c:max val="0.30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64177688"/>
        <c:crosses val="autoZero"/>
        <c:crossBetween val="between"/>
        <c:majorUnit val="3.0000000000000006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8499333737129"/>
          <c:y val="0.92029327855757159"/>
          <c:w val="0.66281998438138501"/>
          <c:h val="7.97066675678415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55663321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6724194176391974"/>
          <c:w val="0.86080740042532411"/>
          <c:h val="0.47413892893598664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'N. 51st Ave.'!$A$14:$A$20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'N. 51st Ave.'!$B$14:$B$20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02-4B0B-A805-8E81AD187140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'N. 51st Ave.'!$A$14:$A$20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'N. 51st Ave.'!$C$14:$C$20</c:f>
              <c:numCache>
                <c:formatCode>0.0%</c:formatCode>
                <c:ptCount val="7"/>
                <c:pt idx="0">
                  <c:v>0.79200000000000004</c:v>
                </c:pt>
                <c:pt idx="1">
                  <c:v>0.92730000000000001</c:v>
                </c:pt>
                <c:pt idx="2">
                  <c:v>0.9375</c:v>
                </c:pt>
                <c:pt idx="3">
                  <c:v>0.57579999999999998</c:v>
                </c:pt>
                <c:pt idx="4">
                  <c:v>0.6119</c:v>
                </c:pt>
                <c:pt idx="5">
                  <c:v>0.61739999999999995</c:v>
                </c:pt>
                <c:pt idx="6">
                  <c:v>0.6784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02-4B0B-A805-8E81AD187140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'N. 51st Ave.'!$A$14:$A$20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'N. 51st Ave.'!$I$14:$I$20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0.48699999999999999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02-4B0B-A805-8E81AD187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4178864"/>
        <c:axId val="464179256"/>
      </c:lineChart>
      <c:catAx>
        <c:axId val="46417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64179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4179256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6417886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750934979281436"/>
          <c:y val="0.88793304270442597"/>
          <c:w val="0.6648363185371059"/>
          <c:h val="8.18965225913284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5833438449863483"/>
          <c:w val="0.85714439021074829"/>
          <c:h val="0.49166866727159536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'N. 51st Ave.'!$A$14:$A$20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'N. 51st Ave.'!$E$14:$E$20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2A-441D-97EB-FFBC53BCA773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'N. 51st Ave.'!$A$14:$A$20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'N. 51st Ave.'!$F$14:$F$20</c:f>
              <c:numCache>
                <c:formatCode>0.0%</c:formatCode>
                <c:ptCount val="7"/>
                <c:pt idx="0">
                  <c:v>0.69099999999999995</c:v>
                </c:pt>
                <c:pt idx="1">
                  <c:v>0.95850000000000002</c:v>
                </c:pt>
                <c:pt idx="2">
                  <c:v>0.94210000000000005</c:v>
                </c:pt>
                <c:pt idx="3">
                  <c:v>0.55889999999999995</c:v>
                </c:pt>
                <c:pt idx="4">
                  <c:v>0.60980000000000001</c:v>
                </c:pt>
                <c:pt idx="5">
                  <c:v>0.56969999999999998</c:v>
                </c:pt>
                <c:pt idx="6">
                  <c:v>0.55000000000000004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2A-441D-97EB-FFBC53BCA773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'N. 51st Ave.'!$A$14:$A$20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'N. 51st Ave.'!$J$14:$J$20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2A-441D-97EB-FFBC53BCA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4180040"/>
        <c:axId val="464181216"/>
      </c:lineChart>
      <c:catAx>
        <c:axId val="464180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64181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4181216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6418004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919433147779603"/>
          <c:y val="0.895836832895888"/>
          <c:w val="0.6648363185371059"/>
          <c:h val="7.9167104111986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8290635978195033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829159704126111E-2"/>
          <c:y val="0.13888935984076553"/>
          <c:w val="0.87863394536916628"/>
          <c:h val="0.628474353279463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'EER #24'!$B$54:$C$54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'EER #24'!$A$57:$A$65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Telecommute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'EER #24'!$C$57:$C$65</c:f>
              <c:numCache>
                <c:formatCode>0.0%</c:formatCode>
                <c:ptCount val="9"/>
                <c:pt idx="0">
                  <c:v>4.120218579234973E-2</c:v>
                </c:pt>
                <c:pt idx="1">
                  <c:v>2.7322404371584699E-2</c:v>
                </c:pt>
                <c:pt idx="2">
                  <c:v>1.6393442622950821E-2</c:v>
                </c:pt>
                <c:pt idx="3">
                  <c:v>1.6393442622950821E-2</c:v>
                </c:pt>
                <c:pt idx="4">
                  <c:v>5.4644808743169397E-2</c:v>
                </c:pt>
                <c:pt idx="5">
                  <c:v>0</c:v>
                </c:pt>
                <c:pt idx="6">
                  <c:v>5.4644808743169399E-3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10-44F3-A193-F869C92ECE7B}"/>
            </c:ext>
          </c:extLst>
        </c:ser>
        <c:ser>
          <c:idx val="0"/>
          <c:order val="1"/>
          <c:tx>
            <c:strRef>
              <c:f>'EER #24'!$D$54:$E$54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'EER #24'!$A$57:$A$65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Telecommute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'EER #24'!$E$57:$E$65</c:f>
              <c:numCache>
                <c:formatCode>0.0%</c:formatCode>
                <c:ptCount val="9"/>
                <c:pt idx="0">
                  <c:v>5.1785714285714282E-2</c:v>
                </c:pt>
                <c:pt idx="1">
                  <c:v>0</c:v>
                </c:pt>
                <c:pt idx="2">
                  <c:v>2.3809523809523808E-2</c:v>
                </c:pt>
                <c:pt idx="3">
                  <c:v>3.5714285714285712E-2</c:v>
                </c:pt>
                <c:pt idx="4">
                  <c:v>3.5714285714285712E-2</c:v>
                </c:pt>
                <c:pt idx="5">
                  <c:v>0</c:v>
                </c:pt>
                <c:pt idx="6">
                  <c:v>0</c:v>
                </c:pt>
                <c:pt idx="7">
                  <c:v>2.3809523809523808E-2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10-44F3-A193-F869C92ECE7B}"/>
            </c:ext>
          </c:extLst>
        </c:ser>
        <c:ser>
          <c:idx val="2"/>
          <c:order val="2"/>
          <c:tx>
            <c:strRef>
              <c:f>'EER #24'!$F$54:$G$54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'EER #24'!$A$57:$A$65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Telecommute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'EER #24'!$G$57:$G$65</c:f>
              <c:numCache>
                <c:formatCode>0.0%</c:formatCode>
                <c:ptCount val="9"/>
                <c:pt idx="0">
                  <c:v>3.3248407643312099E-2</c:v>
                </c:pt>
                <c:pt idx="1">
                  <c:v>2.5477707006369428E-2</c:v>
                </c:pt>
                <c:pt idx="2">
                  <c:v>1.9108280254777069E-2</c:v>
                </c:pt>
                <c:pt idx="3">
                  <c:v>0</c:v>
                </c:pt>
                <c:pt idx="4">
                  <c:v>5.7324840764331211E-2</c:v>
                </c:pt>
                <c:pt idx="5">
                  <c:v>0</c:v>
                </c:pt>
                <c:pt idx="6">
                  <c:v>0.26114649681528662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10-44F3-A193-F869C92ECE7B}"/>
            </c:ext>
          </c:extLst>
        </c:ser>
        <c:ser>
          <c:idx val="3"/>
          <c:order val="3"/>
          <c:tx>
            <c:strRef>
              <c:f>'EER #24'!$H$54:$I$54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'EER #24'!$A$57:$A$65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Telecommute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'EER #24'!$I$57:$I$65</c:f>
              <c:numCache>
                <c:formatCode>0.0%</c:formatCode>
                <c:ptCount val="9"/>
                <c:pt idx="0">
                  <c:v>6.446808510638298E-2</c:v>
                </c:pt>
                <c:pt idx="1">
                  <c:v>0</c:v>
                </c:pt>
                <c:pt idx="2">
                  <c:v>1.5957446808510637E-2</c:v>
                </c:pt>
                <c:pt idx="3">
                  <c:v>0</c:v>
                </c:pt>
                <c:pt idx="4">
                  <c:v>6.9148936170212769E-2</c:v>
                </c:pt>
                <c:pt idx="5">
                  <c:v>0</c:v>
                </c:pt>
                <c:pt idx="6">
                  <c:v>9.5744680851063829E-2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10-44F3-A193-F869C92ECE7B}"/>
            </c:ext>
          </c:extLst>
        </c:ser>
        <c:ser>
          <c:idx val="5"/>
          <c:order val="4"/>
          <c:tx>
            <c:v>2023</c:v>
          </c:tx>
          <c:invertIfNegative val="0"/>
          <c:val>
            <c:numRef>
              <c:f>'EER #24'!$K$57:$K$65</c:f>
              <c:numCache>
                <c:formatCode>0.0%</c:formatCode>
                <c:ptCount val="9"/>
                <c:pt idx="0">
                  <c:v>3.8585858585858591E-2</c:v>
                </c:pt>
                <c:pt idx="1">
                  <c:v>5.0505050505050509E-3</c:v>
                </c:pt>
                <c:pt idx="2">
                  <c:v>4.0404040404040407E-2</c:v>
                </c:pt>
                <c:pt idx="3">
                  <c:v>2.0202020202020204E-2</c:v>
                </c:pt>
                <c:pt idx="4">
                  <c:v>8.0808080808080815E-2</c:v>
                </c:pt>
                <c:pt idx="5">
                  <c:v>0</c:v>
                </c:pt>
                <c:pt idx="6">
                  <c:v>7.575757575757576E-2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44-46FD-BE6A-FD83056CA895}"/>
            </c:ext>
          </c:extLst>
        </c:ser>
        <c:ser>
          <c:idx val="4"/>
          <c:order val="5"/>
          <c:tx>
            <c:strRef>
              <c:f>'EER #24'!$L$54:$M$54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'EER #24'!$M$57:$M$65</c:f>
              <c:numCache>
                <c:formatCode>0.0%</c:formatCode>
                <c:ptCount val="9"/>
                <c:pt idx="0">
                  <c:v>3.4778325123152709E-2</c:v>
                </c:pt>
                <c:pt idx="1">
                  <c:v>0</c:v>
                </c:pt>
                <c:pt idx="2">
                  <c:v>3.9408866995073892E-2</c:v>
                </c:pt>
                <c:pt idx="3">
                  <c:v>1.9704433497536946E-2</c:v>
                </c:pt>
                <c:pt idx="4">
                  <c:v>8.8669950738916259E-2</c:v>
                </c:pt>
                <c:pt idx="5">
                  <c:v>0</c:v>
                </c:pt>
                <c:pt idx="6">
                  <c:v>7.8817733990147784E-2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64-4A87-B919-5E7EA0107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866560"/>
        <c:axId val="463869304"/>
      </c:barChart>
      <c:catAx>
        <c:axId val="463866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63869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3869304"/>
        <c:scaling>
          <c:orientation val="minMax"/>
          <c:max val="0.3000000000000000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63866560"/>
        <c:crosses val="autoZero"/>
        <c:crossBetween val="between"/>
        <c:maj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145374520492625"/>
          <c:y val="0.91898439778361041"/>
          <c:w val="0.68014281615607763"/>
          <c:h val="8.1015594700147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55663321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6724194176391974"/>
          <c:w val="0.86080740042532411"/>
          <c:h val="0.47413892893598664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D9-43FA-B4F4-6A6BA2E5B9C7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Complex'!$C$14:$C$20</c:f>
              <c:numCache>
                <c:formatCode>0.0%</c:formatCode>
                <c:ptCount val="7"/>
                <c:pt idx="0">
                  <c:v>0.65549999999999997</c:v>
                </c:pt>
                <c:pt idx="1">
                  <c:v>0.625</c:v>
                </c:pt>
                <c:pt idx="2">
                  <c:v>0.72389999999999999</c:v>
                </c:pt>
                <c:pt idx="3">
                  <c:v>0.31519999999999998</c:v>
                </c:pt>
                <c:pt idx="4">
                  <c:v>0.34960000000000002</c:v>
                </c:pt>
                <c:pt idx="5">
                  <c:v>0.30509999999999998</c:v>
                </c:pt>
                <c:pt idx="6">
                  <c:v>0.31780000000000003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D9-43FA-B4F4-6A6BA2E5B9C7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0.48699999999999999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D9-43FA-B4F4-6A6BA2E5B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156720"/>
        <c:axId val="458155936"/>
      </c:lineChart>
      <c:catAx>
        <c:axId val="458156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58155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8155936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5815672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652033880380336"/>
          <c:y val="0.88362272312527457"/>
          <c:w val="0.6648363185371059"/>
          <c:h val="8.18965225913284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55663321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6724194176391974"/>
          <c:w val="0.86080740042532411"/>
          <c:h val="0.47413892893598664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'EER #24'!$A$14:$A$20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'EER #24'!$B$14:$B$20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03-41C4-A596-9325EE6CDF9E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'EER #24'!$A$14:$A$20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'EER #24'!$C$14:$C$20</c:f>
              <c:numCache>
                <c:formatCode>0.0%</c:formatCode>
                <c:ptCount val="7"/>
                <c:pt idx="0">
                  <c:v>0.85799999999999998</c:v>
                </c:pt>
                <c:pt idx="1">
                  <c:v>0.83860000000000001</c:v>
                </c:pt>
                <c:pt idx="2">
                  <c:v>0.82920000000000005</c:v>
                </c:pt>
                <c:pt idx="3">
                  <c:v>0.60370000000000001</c:v>
                </c:pt>
                <c:pt idx="4">
                  <c:v>0.75470000000000004</c:v>
                </c:pt>
                <c:pt idx="5">
                  <c:v>0.73919999999999997</c:v>
                </c:pt>
                <c:pt idx="6">
                  <c:v>0.73860000000000003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03-41C4-A596-9325EE6CDF9E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'EER #24'!$A$14:$A$20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'EER #24'!$I$14:$I$20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0.48699999999999999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03-41C4-A596-9325EE6CD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4177296"/>
        <c:axId val="464182000"/>
      </c:lineChart>
      <c:catAx>
        <c:axId val="46417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6418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4182000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64177296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468883697230153"/>
          <c:y val="0.88362272312527457"/>
          <c:w val="0.6648363185371059"/>
          <c:h val="8.18965225913284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5833438449863483"/>
          <c:w val="0.85714439021074829"/>
          <c:h val="0.49166866727159536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'EER #24'!$A$14:$A$20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'EER #24'!$E$14:$E$20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B8-4B53-B521-398ADADF0579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'EER #24'!$A$14:$A$20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'EER #24'!$F$14:$F$20</c:f>
              <c:numCache>
                <c:formatCode>0.0%</c:formatCode>
                <c:ptCount val="7"/>
                <c:pt idx="0">
                  <c:v>0.85699999999999998</c:v>
                </c:pt>
                <c:pt idx="1">
                  <c:v>0.82399999999999995</c:v>
                </c:pt>
                <c:pt idx="2">
                  <c:v>0.74180000000000001</c:v>
                </c:pt>
                <c:pt idx="3">
                  <c:v>0.4924</c:v>
                </c:pt>
                <c:pt idx="4">
                  <c:v>0.73229999999999995</c:v>
                </c:pt>
                <c:pt idx="5">
                  <c:v>0.68020000000000003</c:v>
                </c:pt>
                <c:pt idx="6">
                  <c:v>0.69030000000000002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B8-4B53-B521-398ADADF0579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'EER #24'!$A$14:$A$20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'EER #24'!$J$14:$J$20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B8-4B53-B521-398ADADF0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4175336"/>
        <c:axId val="464176512"/>
      </c:lineChart>
      <c:catAx>
        <c:axId val="464175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64176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4176512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64175336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919433147779603"/>
          <c:y val="0.89167016622922135"/>
          <c:w val="0.6648363185371059"/>
          <c:h val="7.9167104111986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20096486475061773"/>
          <c:y val="3.89105058365758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231549116657703E-2"/>
          <c:y val="0.14785992217898833"/>
          <c:w val="0.8922836586581675"/>
          <c:h val="0.603112840466926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'EER #59'!$B$54:$C$54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'EER #59'!$A$57:$A$65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'EER #59'!$C$57:$C$65</c:f>
              <c:numCache>
                <c:formatCode>0.0%</c:formatCode>
                <c:ptCount val="9"/>
                <c:pt idx="0">
                  <c:v>7.4838709677419353E-3</c:v>
                </c:pt>
                <c:pt idx="1">
                  <c:v>0</c:v>
                </c:pt>
                <c:pt idx="2">
                  <c:v>2.5806451612903226E-2</c:v>
                </c:pt>
                <c:pt idx="3">
                  <c:v>3.2258064516129031E-2</c:v>
                </c:pt>
                <c:pt idx="4">
                  <c:v>5.8064516129032261E-2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13-4233-8A03-849AF1DA403A}"/>
            </c:ext>
          </c:extLst>
        </c:ser>
        <c:ser>
          <c:idx val="2"/>
          <c:order val="1"/>
          <c:tx>
            <c:strRef>
              <c:f>'EER #59'!$D$54:$E$54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'EER #59'!$A$57:$A$65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'EER #59'!$E$57:$E$65</c:f>
              <c:numCache>
                <c:formatCode>0.0%</c:formatCode>
                <c:ptCount val="9"/>
                <c:pt idx="0">
                  <c:v>2.4606060606060604E-2</c:v>
                </c:pt>
                <c:pt idx="1">
                  <c:v>0</c:v>
                </c:pt>
                <c:pt idx="2">
                  <c:v>2.4242424242424242E-2</c:v>
                </c:pt>
                <c:pt idx="3">
                  <c:v>0</c:v>
                </c:pt>
                <c:pt idx="4">
                  <c:v>7.8787878787878782E-2</c:v>
                </c:pt>
                <c:pt idx="5">
                  <c:v>0</c:v>
                </c:pt>
                <c:pt idx="6">
                  <c:v>6.0606060606060606E-3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13-4233-8A03-849AF1DA403A}"/>
            </c:ext>
          </c:extLst>
        </c:ser>
        <c:ser>
          <c:idx val="1"/>
          <c:order val="2"/>
          <c:tx>
            <c:strRef>
              <c:f>'EER #59'!$F$54:$G$54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'EER #59'!$A$57:$A$65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'EER #59'!$G$57:$G$65</c:f>
              <c:numCache>
                <c:formatCode>0.0%</c:formatCode>
                <c:ptCount val="9"/>
                <c:pt idx="0">
                  <c:v>1.2663755458515284E-2</c:v>
                </c:pt>
                <c:pt idx="1">
                  <c:v>0</c:v>
                </c:pt>
                <c:pt idx="2">
                  <c:v>0</c:v>
                </c:pt>
                <c:pt idx="3">
                  <c:v>2.1834061135371178E-2</c:v>
                </c:pt>
                <c:pt idx="4">
                  <c:v>9.606986899563319E-2</c:v>
                </c:pt>
                <c:pt idx="5">
                  <c:v>0</c:v>
                </c:pt>
                <c:pt idx="6">
                  <c:v>0.20960698689956331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13-4233-8A03-849AF1DA403A}"/>
            </c:ext>
          </c:extLst>
        </c:ser>
        <c:ser>
          <c:idx val="3"/>
          <c:order val="3"/>
          <c:tx>
            <c:strRef>
              <c:f>'EER #59'!$H$54:$I$54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'EER #59'!$A$57:$A$65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'EER #59'!$I$57:$I$65</c:f>
              <c:numCache>
                <c:formatCode>0.0%</c:formatCode>
                <c:ptCount val="9"/>
                <c:pt idx="0">
                  <c:v>3.2807017543859653E-2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8.3333333333333343E-2</c:v>
                </c:pt>
                <c:pt idx="5">
                  <c:v>0</c:v>
                </c:pt>
                <c:pt idx="6">
                  <c:v>0.25877192982456143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13-4233-8A03-849AF1DA403A}"/>
            </c:ext>
          </c:extLst>
        </c:ser>
        <c:ser>
          <c:idx val="5"/>
          <c:order val="4"/>
          <c:tx>
            <c:v>2023</c:v>
          </c:tx>
          <c:invertIfNegative val="0"/>
          <c:val>
            <c:numRef>
              <c:f>'EER #59'!$K$57:$K$65</c:f>
              <c:numCache>
                <c:formatCode>0.0%</c:formatCode>
                <c:ptCount val="9"/>
                <c:pt idx="0">
                  <c:v>2.9368029739776952E-2</c:v>
                </c:pt>
                <c:pt idx="1">
                  <c:v>0</c:v>
                </c:pt>
                <c:pt idx="2">
                  <c:v>0</c:v>
                </c:pt>
                <c:pt idx="3">
                  <c:v>3.3457249070631967E-2</c:v>
                </c:pt>
                <c:pt idx="4">
                  <c:v>7.8066914498141265E-2</c:v>
                </c:pt>
                <c:pt idx="5">
                  <c:v>0</c:v>
                </c:pt>
                <c:pt idx="6">
                  <c:v>0.20446096654275092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52-489F-8453-3A64F40834E2}"/>
            </c:ext>
          </c:extLst>
        </c:ser>
        <c:ser>
          <c:idx val="4"/>
          <c:order val="5"/>
          <c:tx>
            <c:strRef>
              <c:f>'EER #59'!$L$54:$M$54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'EER #59'!$M$57:$M$65</c:f>
              <c:numCache>
                <c:formatCode>0.0%</c:formatCode>
                <c:ptCount val="9"/>
                <c:pt idx="0">
                  <c:v>1.824817518248175E-2</c:v>
                </c:pt>
                <c:pt idx="1">
                  <c:v>0</c:v>
                </c:pt>
                <c:pt idx="2">
                  <c:v>0</c:v>
                </c:pt>
                <c:pt idx="3">
                  <c:v>2.1897810218978103E-2</c:v>
                </c:pt>
                <c:pt idx="4">
                  <c:v>7.2992700729927001E-2</c:v>
                </c:pt>
                <c:pt idx="5">
                  <c:v>0</c:v>
                </c:pt>
                <c:pt idx="6">
                  <c:v>0.12043795620437957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F8-46C1-AB4E-B2A1AB8B3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2682464"/>
        <c:axId val="592678936"/>
      </c:barChart>
      <c:catAx>
        <c:axId val="59268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92678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678936"/>
        <c:scaling>
          <c:orientation val="minMax"/>
          <c:max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92682464"/>
        <c:crosses val="autoZero"/>
        <c:crossBetween val="between"/>
        <c:majorUnit val="5.000000000000001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047190294478201"/>
          <c:y val="0.90142671854734113"/>
          <c:w val="0.6365259711663559"/>
          <c:h val="9.85733898647284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55663321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630102145758472E-2"/>
          <c:y val="0.16810380207730435"/>
          <c:w val="0.8589758953180362"/>
          <c:h val="0.57327706862260197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'EER #59'!$A$14:$A$20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'EER #59'!$B$14:$B$20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1A-4C78-ABAD-EC9E1C14482F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'EER #59'!$A$14:$A$20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'EER #59'!$C$14:$C$20</c:f>
              <c:numCache>
                <c:formatCode>0.0%</c:formatCode>
                <c:ptCount val="7"/>
                <c:pt idx="0">
                  <c:v>0.86899999999999999</c:v>
                </c:pt>
                <c:pt idx="1">
                  <c:v>0.87639999999999996</c:v>
                </c:pt>
                <c:pt idx="2">
                  <c:v>0.86629999999999996</c:v>
                </c:pt>
                <c:pt idx="3">
                  <c:v>0.65980000000000005</c:v>
                </c:pt>
                <c:pt idx="4">
                  <c:v>0.62509999999999999</c:v>
                </c:pt>
                <c:pt idx="5">
                  <c:v>0.65459999999999996</c:v>
                </c:pt>
                <c:pt idx="6">
                  <c:v>0.76639999999999997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1A-4C78-ABAD-EC9E1C14482F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'EER #59'!$A$14:$A$20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'EER #59'!$I$14:$I$20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0.48699999999999999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1A-4C78-ABAD-EC9E1C144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679328"/>
        <c:axId val="592679720"/>
      </c:lineChart>
      <c:catAx>
        <c:axId val="59267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92679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679720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92679328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285733514079971"/>
          <c:y val="0.90086400144187995"/>
          <c:w val="0.6648363185371059"/>
          <c:h val="8.18965225913284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1666754828917761"/>
          <c:w val="0.85714439021074829"/>
          <c:h val="0.53333550348105263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'EER #59'!$A$14:$A$20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'EER #59'!$E$14:$E$20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B1-4E29-9580-4AD8E7C28007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'EER #59'!$A$14:$A$20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'EER #59'!$F$14:$F$20</c:f>
              <c:numCache>
                <c:formatCode>0.0%</c:formatCode>
                <c:ptCount val="7"/>
                <c:pt idx="0">
                  <c:v>0.877</c:v>
                </c:pt>
                <c:pt idx="1">
                  <c:v>0.87729999999999997</c:v>
                </c:pt>
                <c:pt idx="2">
                  <c:v>0.88360000000000005</c:v>
                </c:pt>
                <c:pt idx="3">
                  <c:v>0.64680000000000004</c:v>
                </c:pt>
                <c:pt idx="4">
                  <c:v>0.64049999999999996</c:v>
                </c:pt>
                <c:pt idx="5">
                  <c:v>0.65949999999999998</c:v>
                </c:pt>
                <c:pt idx="6">
                  <c:v>0.74739999999999995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1-4E29-9580-4AD8E7C28007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'EER #59'!$A$14:$A$20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'EER #59'!$J$14:$J$20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B1-4E29-9580-4AD8E7C28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683248"/>
        <c:axId val="592683640"/>
      </c:lineChart>
      <c:catAx>
        <c:axId val="59268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92683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683640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92683248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018334246680703"/>
          <c:y val="0.90000349956255465"/>
          <c:w val="0.66483631853710579"/>
          <c:h val="7.9167104111986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40789893844872"/>
          <c:y val="3.64963503649635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565789473684209E-2"/>
          <c:y val="0.1678835108553669"/>
          <c:w val="0.88157894736842102"/>
          <c:h val="0.6204390618567907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'E. Washington'!$B$58:$C$58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'E. Washington'!$A$61:$A$69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'E. Washington'!$C$61:$C$69</c:f>
              <c:numCache>
                <c:formatCode>0.0%</c:formatCode>
                <c:ptCount val="9"/>
                <c:pt idx="0">
                  <c:v>2.7191636293880685E-2</c:v>
                </c:pt>
                <c:pt idx="1">
                  <c:v>0</c:v>
                </c:pt>
                <c:pt idx="2">
                  <c:v>8.8720506426242102E-2</c:v>
                </c:pt>
                <c:pt idx="3">
                  <c:v>0.10790331862651066</c:v>
                </c:pt>
                <c:pt idx="4">
                  <c:v>3.8365624400537125E-2</c:v>
                </c:pt>
                <c:pt idx="5">
                  <c:v>2.8774218300402842E-2</c:v>
                </c:pt>
                <c:pt idx="6">
                  <c:v>2.8774218300402842E-2</c:v>
                </c:pt>
                <c:pt idx="7">
                  <c:v>0</c:v>
                </c:pt>
                <c:pt idx="8">
                  <c:v>1.1989257625167851E-2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D4-4D66-88F4-D1166E16F4CE}"/>
            </c:ext>
          </c:extLst>
        </c:ser>
        <c:ser>
          <c:idx val="4"/>
          <c:order val="1"/>
          <c:tx>
            <c:strRef>
              <c:f>'E. Washington'!$D$58:$E$58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'E. Washington'!$A$61:$A$69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'E. Washington'!$E$61:$E$69</c:f>
              <c:numCache>
                <c:formatCode>0.0%</c:formatCode>
                <c:ptCount val="9"/>
                <c:pt idx="0">
                  <c:v>5.8407643312101909E-2</c:v>
                </c:pt>
                <c:pt idx="1">
                  <c:v>0</c:v>
                </c:pt>
                <c:pt idx="2">
                  <c:v>9.2356687898089165E-2</c:v>
                </c:pt>
                <c:pt idx="3">
                  <c:v>7.0063694267515922E-2</c:v>
                </c:pt>
                <c:pt idx="4">
                  <c:v>0</c:v>
                </c:pt>
                <c:pt idx="5">
                  <c:v>5.7324840764331211E-2</c:v>
                </c:pt>
                <c:pt idx="6">
                  <c:v>3.8216560509554139E-2</c:v>
                </c:pt>
                <c:pt idx="7">
                  <c:v>0</c:v>
                </c:pt>
                <c:pt idx="8">
                  <c:v>1.5923566878980892E-2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D4-4D66-88F4-D1166E16F4CE}"/>
            </c:ext>
          </c:extLst>
        </c:ser>
        <c:ser>
          <c:idx val="0"/>
          <c:order val="2"/>
          <c:tx>
            <c:strRef>
              <c:f>'E. Washington'!$F$58:$G$58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'E. Washington'!$A$61:$A$69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'E. Washington'!$G$61:$G$69</c:f>
              <c:numCache>
                <c:formatCode>0.0%</c:formatCode>
                <c:ptCount val="9"/>
                <c:pt idx="0">
                  <c:v>8.5085574572127138E-3</c:v>
                </c:pt>
                <c:pt idx="1">
                  <c:v>0</c:v>
                </c:pt>
                <c:pt idx="2">
                  <c:v>9.2909535452322736E-2</c:v>
                </c:pt>
                <c:pt idx="3">
                  <c:v>4.1564792176039117E-2</c:v>
                </c:pt>
                <c:pt idx="4">
                  <c:v>3.4229828850855744E-2</c:v>
                </c:pt>
                <c:pt idx="5">
                  <c:v>5.8679706601466992E-2</c:v>
                </c:pt>
                <c:pt idx="6">
                  <c:v>4.6454767726161368E-2</c:v>
                </c:pt>
                <c:pt idx="7">
                  <c:v>0</c:v>
                </c:pt>
                <c:pt idx="8">
                  <c:v>2.4449877750611249E-2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D4-4D66-88F4-D1166E16F4CE}"/>
            </c:ext>
          </c:extLst>
        </c:ser>
        <c:ser>
          <c:idx val="1"/>
          <c:order val="3"/>
          <c:tx>
            <c:strRef>
              <c:f>'E. Washington'!$H$58:$I$58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'E. Washington'!$A$61:$A$69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'E. Washington'!$I$61:$I$69</c:f>
              <c:numCache>
                <c:formatCode>0.0%</c:formatCode>
                <c:ptCount val="9"/>
                <c:pt idx="0">
                  <c:v>1.7234285714285709E-2</c:v>
                </c:pt>
                <c:pt idx="1">
                  <c:v>0</c:v>
                </c:pt>
                <c:pt idx="2">
                  <c:v>1.1428571428571427E-2</c:v>
                </c:pt>
                <c:pt idx="3">
                  <c:v>7.0857142857142855E-2</c:v>
                </c:pt>
                <c:pt idx="4">
                  <c:v>3.3142857142857141E-2</c:v>
                </c:pt>
                <c:pt idx="5">
                  <c:v>2.057142857142857E-2</c:v>
                </c:pt>
                <c:pt idx="6">
                  <c:v>7.0857142857142855E-2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D4-4D66-88F4-D1166E16F4CE}"/>
            </c:ext>
          </c:extLst>
        </c:ser>
        <c:ser>
          <c:idx val="2"/>
          <c:order val="4"/>
          <c:tx>
            <c:strRef>
              <c:f>'E. Washington'!$J$58:$K$58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'E. Washington'!$A$61:$A$69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'E. Washington'!$K$61:$K$69</c:f>
              <c:numCache>
                <c:formatCode>0.0%</c:formatCode>
                <c:ptCount val="9"/>
                <c:pt idx="0">
                  <c:v>0</c:v>
                </c:pt>
                <c:pt idx="1">
                  <c:v>8.2644628099173556E-3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0.81818181818181823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D4-4D66-88F4-D1166E16F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161424"/>
        <c:axId val="458159856"/>
      </c:barChart>
      <c:catAx>
        <c:axId val="45816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58159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8159856"/>
        <c:scaling>
          <c:orientation val="minMax"/>
          <c:max val="0.30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58161424"/>
        <c:crosses val="autoZero"/>
        <c:crossBetween val="between"/>
        <c:majorUnit val="5.000000000000001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588814380398292"/>
          <c:y val="0.91849301684004825"/>
          <c:w val="0.31135805353707641"/>
          <c:h val="8.15069831599517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55663321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7155229566333777"/>
          <c:w val="0.86080740042532411"/>
          <c:h val="0.46982857503656855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'E. Washington'!$A$14:$A$23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'E. Washington'!$B$14:$B$23</c:f>
              <c:numCache>
                <c:formatCode>0.0%</c:formatCode>
                <c:ptCount val="10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1A-4B8C-A7A0-31519ADF3C36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'E. Washington'!$A$14:$A$23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'E. Washington'!$C$14:$C$23</c:f>
              <c:numCache>
                <c:formatCode>0.0%</c:formatCode>
                <c:ptCount val="10"/>
                <c:pt idx="0">
                  <c:v>0.72919999999999996</c:v>
                </c:pt>
                <c:pt idx="1">
                  <c:v>0.73839999999999995</c:v>
                </c:pt>
                <c:pt idx="2">
                  <c:v>0.70250000000000001</c:v>
                </c:pt>
                <c:pt idx="3">
                  <c:v>0.70240000000000002</c:v>
                </c:pt>
                <c:pt idx="4">
                  <c:v>0.746</c:v>
                </c:pt>
                <c:pt idx="5">
                  <c:v>0.71499999999999997</c:v>
                </c:pt>
                <c:pt idx="6">
                  <c:v>0.66769999999999996</c:v>
                </c:pt>
                <c:pt idx="7">
                  <c:v>0.69320000000000004</c:v>
                </c:pt>
                <c:pt idx="8">
                  <c:v>0.77590000000000003</c:v>
                </c:pt>
                <c:pt idx="9">
                  <c:v>0.1736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1A-4B8C-A7A0-31519ADF3C36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'E. Washington'!$A$14:$A$23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'E. Washington'!$I$14:$I$23</c:f>
              <c:numCache>
                <c:formatCode>0.0%</c:formatCode>
                <c:ptCount val="10"/>
                <c:pt idx="0">
                  <c:v>0.69499999999999995</c:v>
                </c:pt>
                <c:pt idx="1">
                  <c:v>0.69389999999999996</c:v>
                </c:pt>
                <c:pt idx="2">
                  <c:v>0.70809999999999995</c:v>
                </c:pt>
                <c:pt idx="3">
                  <c:v>0.70830000000000004</c:v>
                </c:pt>
                <c:pt idx="4">
                  <c:v>0.71579999999999999</c:v>
                </c:pt>
                <c:pt idx="5">
                  <c:v>0.75170000000000003</c:v>
                </c:pt>
                <c:pt idx="6">
                  <c:v>0.75929999999999997</c:v>
                </c:pt>
                <c:pt idx="7">
                  <c:v>0.73650000000000004</c:v>
                </c:pt>
                <c:pt idx="8">
                  <c:v>0.73740000000000006</c:v>
                </c:pt>
                <c:pt idx="9">
                  <c:v>0.48699999999999999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1A-4B8C-A7A0-31519ADF3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0731648"/>
        <c:axId val="460737528"/>
      </c:lineChart>
      <c:catAx>
        <c:axId val="46073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60737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0737528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60731648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561679790026247"/>
          <c:y val="0.88362272312527457"/>
          <c:w val="0.70390835760914505"/>
          <c:h val="8.18965225913284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5833438449863483"/>
          <c:w val="0.85714439021074829"/>
          <c:h val="0.49166866727159536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'E. Washington'!$A$14:$A$23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'E. Washington'!$E$14:$E$23</c:f>
              <c:numCache>
                <c:formatCode>0.0%</c:formatCode>
                <c:ptCount val="10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C1-4A3F-9055-417AC07B3617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'E. Washington'!$A$14:$A$23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'E. Washington'!$F$14:$F$23</c:f>
              <c:numCache>
                <c:formatCode>0.0%</c:formatCode>
                <c:ptCount val="10"/>
                <c:pt idx="0">
                  <c:v>0.67649999999999999</c:v>
                </c:pt>
                <c:pt idx="1">
                  <c:v>0.73880000000000001</c:v>
                </c:pt>
                <c:pt idx="2">
                  <c:v>0.68479999999999996</c:v>
                </c:pt>
                <c:pt idx="3">
                  <c:v>0.72750000000000004</c:v>
                </c:pt>
                <c:pt idx="4">
                  <c:v>0.73019999999999996</c:v>
                </c:pt>
                <c:pt idx="5">
                  <c:v>0.66400000000000003</c:v>
                </c:pt>
                <c:pt idx="6">
                  <c:v>0.66849999999999998</c:v>
                </c:pt>
                <c:pt idx="7">
                  <c:v>0.64180000000000004</c:v>
                </c:pt>
                <c:pt idx="8">
                  <c:v>0.69950000000000001</c:v>
                </c:pt>
                <c:pt idx="9">
                  <c:v>0.21659999999999999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C1-4A3F-9055-417AC07B3617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'E. Washington'!$A$14:$A$23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'E. Washington'!$J$14:$J$23</c:f>
              <c:numCache>
                <c:formatCode>0.0%</c:formatCode>
                <c:ptCount val="10"/>
                <c:pt idx="0">
                  <c:v>0.66600000000000004</c:v>
                </c:pt>
                <c:pt idx="1">
                  <c:v>0.66639999999999999</c:v>
                </c:pt>
                <c:pt idx="2">
                  <c:v>0.67410000000000003</c:v>
                </c:pt>
                <c:pt idx="3">
                  <c:v>0.66800000000000004</c:v>
                </c:pt>
                <c:pt idx="4">
                  <c:v>0.67889999999999995</c:v>
                </c:pt>
                <c:pt idx="5">
                  <c:v>0.71889999999999998</c:v>
                </c:pt>
                <c:pt idx="6">
                  <c:v>0.71540000000000004</c:v>
                </c:pt>
                <c:pt idx="7">
                  <c:v>0.69230000000000003</c:v>
                </c:pt>
                <c:pt idx="8">
                  <c:v>0.70799999999999996</c:v>
                </c:pt>
                <c:pt idx="9">
                  <c:v>0.46700000000000003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C1-4A3F-9055-417AC07B3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0734784"/>
        <c:axId val="460734000"/>
      </c:lineChart>
      <c:catAx>
        <c:axId val="46073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60734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0734000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6073478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233230461576918"/>
          <c:y val="0.89167016622922135"/>
          <c:w val="0.69169834539913266"/>
          <c:h val="7.9167104111986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8181838898044722"/>
          <c:y val="3.86100386100386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034355598027778E-2"/>
          <c:y val="0.15444044559989895"/>
          <c:w val="0.87650159173120556"/>
          <c:h val="0.62548380467959075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'EER #38'!$B$53:$C$53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'EER #38'!$A$56:$A$64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'EER #38'!$C$56:$C$64</c:f>
              <c:numCache>
                <c:formatCode>0.0%</c:formatCode>
                <c:ptCount val="9"/>
                <c:pt idx="0">
                  <c:v>0</c:v>
                </c:pt>
                <c:pt idx="1">
                  <c:v>8.4033613445378148E-3</c:v>
                </c:pt>
                <c:pt idx="2">
                  <c:v>0</c:v>
                </c:pt>
                <c:pt idx="3">
                  <c:v>2.5210084033613446E-2</c:v>
                </c:pt>
                <c:pt idx="4">
                  <c:v>4.2016806722689079E-2</c:v>
                </c:pt>
                <c:pt idx="5">
                  <c:v>0</c:v>
                </c:pt>
                <c:pt idx="6">
                  <c:v>1.680672268907563E-2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EB-4290-99B2-4EFDF7D068D5}"/>
            </c:ext>
          </c:extLst>
        </c:ser>
        <c:ser>
          <c:idx val="4"/>
          <c:order val="1"/>
          <c:tx>
            <c:strRef>
              <c:f>'EER #38'!$D$53:$E$53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'EER #38'!$A$56:$A$64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'EER #38'!$E$56:$E$64</c:f>
              <c:numCache>
                <c:formatCode>0.0%</c:formatCode>
                <c:ptCount val="9"/>
                <c:pt idx="0">
                  <c:v>0</c:v>
                </c:pt>
                <c:pt idx="1">
                  <c:v>1.3245033112582781E-2</c:v>
                </c:pt>
                <c:pt idx="2">
                  <c:v>0</c:v>
                </c:pt>
                <c:pt idx="3">
                  <c:v>1.9867549668874173E-2</c:v>
                </c:pt>
                <c:pt idx="4">
                  <c:v>0</c:v>
                </c:pt>
                <c:pt idx="5">
                  <c:v>0</c:v>
                </c:pt>
                <c:pt idx="6">
                  <c:v>3.3112582781456956E-2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EB-4290-99B2-4EFDF7D068D5}"/>
            </c:ext>
          </c:extLst>
        </c:ser>
        <c:ser>
          <c:idx val="0"/>
          <c:order val="2"/>
          <c:tx>
            <c:strRef>
              <c:f>'EER #38'!$F$53:$G$53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'EER #38'!$A$56:$A$64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'EER #38'!$G$56:$G$64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6.8965517241379309E-2</c:v>
                </c:pt>
                <c:pt idx="3">
                  <c:v>5.5172413793103448E-2</c:v>
                </c:pt>
                <c:pt idx="4">
                  <c:v>1.3793103448275862E-2</c:v>
                </c:pt>
                <c:pt idx="5">
                  <c:v>0</c:v>
                </c:pt>
                <c:pt idx="6">
                  <c:v>1.3793103448275862E-2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EB-4290-99B2-4EFDF7D068D5}"/>
            </c:ext>
          </c:extLst>
        </c:ser>
        <c:ser>
          <c:idx val="1"/>
          <c:order val="3"/>
          <c:tx>
            <c:strRef>
              <c:f>'EER #38'!$H$53:$I$53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'EER #38'!$A$56:$A$64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'EER #38'!$I$56:$I$64</c:f>
              <c:numCache>
                <c:formatCode>0.0%</c:formatCode>
                <c:ptCount val="9"/>
                <c:pt idx="0">
                  <c:v>3.3333333333333333E-2</c:v>
                </c:pt>
                <c:pt idx="1">
                  <c:v>0.08</c:v>
                </c:pt>
                <c:pt idx="2">
                  <c:v>1.3333333333333334E-2</c:v>
                </c:pt>
                <c:pt idx="3">
                  <c:v>5.3333333333333337E-2</c:v>
                </c:pt>
                <c:pt idx="4">
                  <c:v>2.6666666666666668E-2</c:v>
                </c:pt>
                <c:pt idx="5">
                  <c:v>6.6666666666666671E-3</c:v>
                </c:pt>
                <c:pt idx="6">
                  <c:v>2.6666666666666668E-2</c:v>
                </c:pt>
                <c:pt idx="7">
                  <c:v>0</c:v>
                </c:pt>
                <c:pt idx="8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EB-4290-99B2-4EFDF7D068D5}"/>
            </c:ext>
          </c:extLst>
        </c:ser>
        <c:ser>
          <c:idx val="2"/>
          <c:order val="4"/>
          <c:tx>
            <c:strRef>
              <c:f>'EER #38'!$J$53:$K$53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'EER #38'!$A$56:$A$64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'EER #38'!$K$56:$K$64</c:f>
              <c:numCache>
                <c:formatCode>0.0%</c:formatCode>
                <c:ptCount val="9"/>
                <c:pt idx="0">
                  <c:v>2.7857142857142858E-2</c:v>
                </c:pt>
                <c:pt idx="1">
                  <c:v>1.4285714285714285E-2</c:v>
                </c:pt>
                <c:pt idx="2">
                  <c:v>0</c:v>
                </c:pt>
                <c:pt idx="3">
                  <c:v>7.1428571428571426E-3</c:v>
                </c:pt>
                <c:pt idx="4">
                  <c:v>3.5714285714285712E-2</c:v>
                </c:pt>
                <c:pt idx="5">
                  <c:v>0</c:v>
                </c:pt>
                <c:pt idx="6">
                  <c:v>0.42857142857142855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EB-4290-99B2-4EFDF7D068D5}"/>
            </c:ext>
          </c:extLst>
        </c:ser>
        <c:ser>
          <c:idx val="5"/>
          <c:order val="5"/>
          <c:tx>
            <c:strRef>
              <c:f>'EER #38'!$L$53:$M$53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'EER #38'!$M$56:$M$64</c:f>
              <c:numCache>
                <c:formatCode>0.0%</c:formatCode>
                <c:ptCount val="9"/>
                <c:pt idx="0">
                  <c:v>2.4793388429752067E-2</c:v>
                </c:pt>
                <c:pt idx="1">
                  <c:v>0</c:v>
                </c:pt>
                <c:pt idx="2">
                  <c:v>3.3057851239669422E-2</c:v>
                </c:pt>
                <c:pt idx="3">
                  <c:v>1.6528925619834711E-2</c:v>
                </c:pt>
                <c:pt idx="4">
                  <c:v>0</c:v>
                </c:pt>
                <c:pt idx="5">
                  <c:v>0</c:v>
                </c:pt>
                <c:pt idx="6">
                  <c:v>0.30578512396694213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3B-4752-9D2D-15975A263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2684032"/>
        <c:axId val="592684424"/>
      </c:barChart>
      <c:catAx>
        <c:axId val="59268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92684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684424"/>
        <c:scaling>
          <c:orientation val="minMax"/>
          <c:max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92684032"/>
        <c:crosses val="autoZero"/>
        <c:crossBetween val="between"/>
        <c:majorUnit val="5.000000000000001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005220859020531"/>
          <c:y val="0.90733752875485152"/>
          <c:w val="0.69832871469691205"/>
          <c:h val="9.2662312869687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55663321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6724194176391974"/>
          <c:w val="0.86080740042532411"/>
          <c:h val="0.47413892893598664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'EER #38'!$A$14:$A$18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2024</c:v>
                </c:pt>
              </c:numCache>
            </c:numRef>
          </c:cat>
          <c:val>
            <c:numRef>
              <c:f>'EER #38'!$B$14:$B$18</c:f>
              <c:numCache>
                <c:formatCode>0.0%</c:formatCode>
                <c:ptCount val="5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D7-463E-9B3A-6D949E6AFFE2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'EER #38'!$A$14:$A$18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2024</c:v>
                </c:pt>
              </c:numCache>
            </c:numRef>
          </c:cat>
          <c:val>
            <c:numRef>
              <c:f>'EER #38'!$C$14:$C$18</c:f>
              <c:numCache>
                <c:formatCode>0.0%</c:formatCode>
                <c:ptCount val="5"/>
                <c:pt idx="0">
                  <c:v>0.93400000000000005</c:v>
                </c:pt>
                <c:pt idx="1">
                  <c:v>0.84830000000000005</c:v>
                </c:pt>
                <c:pt idx="2">
                  <c:v>0.74</c:v>
                </c:pt>
                <c:pt idx="3">
                  <c:v>0.4864</c:v>
                </c:pt>
                <c:pt idx="4">
                  <c:v>0.61980000000000002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D7-463E-9B3A-6D949E6AFFE2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'EER #38'!$A$14:$A$18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2024</c:v>
                </c:pt>
              </c:numCache>
            </c:numRef>
          </c:cat>
          <c:val>
            <c:numRef>
              <c:f>'EER #38'!$I$14:$I$18</c:f>
              <c:numCache>
                <c:formatCode>0.0%</c:formatCode>
                <c:ptCount val="5"/>
                <c:pt idx="0" formatCode="0%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0.48699999999999999</c:v>
                </c:pt>
                <c:pt idx="4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D7-463E-9B3A-6D949E6AF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020008"/>
        <c:axId val="592019616"/>
      </c:lineChart>
      <c:catAx>
        <c:axId val="592020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92019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019616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92020008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637381865728323"/>
          <c:y val="0.88362272312527457"/>
          <c:w val="0.6648363185371059"/>
          <c:h val="8.18965225913284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5833438449863483"/>
          <c:w val="0.85714439021074829"/>
          <c:h val="0.49166866727159536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A9-44BB-99AD-855DA257B4C3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Complex'!$F$14:$F$20</c:f>
              <c:numCache>
                <c:formatCode>0.0%</c:formatCode>
                <c:ptCount val="7"/>
                <c:pt idx="0">
                  <c:v>0.61119999999999997</c:v>
                </c:pt>
                <c:pt idx="1">
                  <c:v>0.58460000000000001</c:v>
                </c:pt>
                <c:pt idx="2">
                  <c:v>0.68130000000000002</c:v>
                </c:pt>
                <c:pt idx="3">
                  <c:v>0.28070000000000001</c:v>
                </c:pt>
                <c:pt idx="4">
                  <c:v>0.33139999999999997</c:v>
                </c:pt>
                <c:pt idx="5">
                  <c:v>0.2873</c:v>
                </c:pt>
                <c:pt idx="6">
                  <c:v>0.2873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A9-44BB-99AD-855DA257B4C3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A9-44BB-99AD-855DA257B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159464"/>
        <c:axId val="458157896"/>
      </c:lineChart>
      <c:catAx>
        <c:axId val="458159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58157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8157896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5815946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102583330929785"/>
          <c:y val="0.89167016622922135"/>
          <c:w val="0.6648363185371059"/>
          <c:h val="7.9167104111986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4.21940928270042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6160445347299194"/>
          <c:w val="0.85714439021074829"/>
          <c:h val="0.48523406692571092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'EER #38'!$A$14:$A$18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2024</c:v>
                </c:pt>
              </c:numCache>
            </c:numRef>
          </c:cat>
          <c:val>
            <c:numRef>
              <c:f>'EER #38'!$E$14:$E$18</c:f>
              <c:numCache>
                <c:formatCode>0.0%</c:formatCode>
                <c:ptCount val="5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AC-4DB6-A4E4-9BFF5D567C4D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'EER #38'!$A$14:$A$18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2024</c:v>
                </c:pt>
              </c:numCache>
            </c:numRef>
          </c:cat>
          <c:val>
            <c:numRef>
              <c:f>'EER #38'!$F$14:$F$18</c:f>
              <c:numCache>
                <c:formatCode>0.0%</c:formatCode>
                <c:ptCount val="5"/>
                <c:pt idx="0">
                  <c:v>0.94399999999999995</c:v>
                </c:pt>
                <c:pt idx="1">
                  <c:v>0.85429999999999995</c:v>
                </c:pt>
                <c:pt idx="2">
                  <c:v>0.81879999999999997</c:v>
                </c:pt>
                <c:pt idx="3">
                  <c:v>0.49709999999999999</c:v>
                </c:pt>
                <c:pt idx="4">
                  <c:v>0.6018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AC-4DB6-A4E4-9BFF5D567C4D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'EER #38'!$A$14:$A$18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2024</c:v>
                </c:pt>
              </c:numCache>
            </c:numRef>
          </c:cat>
          <c:val>
            <c:numRef>
              <c:f>'EER #38'!$J$14:$J$18</c:f>
              <c:numCache>
                <c:formatCode>0.0%</c:formatCode>
                <c:ptCount val="5"/>
                <c:pt idx="0" formatCode="0%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AC-4DB6-A4E4-9BFF5D567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020400"/>
        <c:axId val="592016480"/>
      </c:lineChart>
      <c:catAx>
        <c:axId val="59202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92016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016480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9202040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102583330929785"/>
          <c:y val="0.89029890251060395"/>
          <c:w val="0.6648363185371059"/>
          <c:h val="8.0169219353909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20096474840208292"/>
          <c:y val="3.89105058365758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70140636100655E-2"/>
          <c:y val="0.14785992217898833"/>
          <c:w val="0.88424506713872453"/>
          <c:h val="0.60311284046692604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'Central &amp; Indian School'!$B$53:$C$53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'Central &amp; Indian School'!$A$56:$A$64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'Central &amp; Indian School'!$C$56:$C$64</c:f>
              <c:numCache>
                <c:formatCode>0.0%</c:formatCode>
                <c:ptCount val="9"/>
                <c:pt idx="0">
                  <c:v>2.2935779816513763E-2</c:v>
                </c:pt>
                <c:pt idx="1">
                  <c:v>2.2935779816513763E-2</c:v>
                </c:pt>
                <c:pt idx="2">
                  <c:v>1.3761467889908258E-2</c:v>
                </c:pt>
                <c:pt idx="3">
                  <c:v>7.3394495412844041E-2</c:v>
                </c:pt>
                <c:pt idx="4">
                  <c:v>7.7981651376146793E-2</c:v>
                </c:pt>
                <c:pt idx="5">
                  <c:v>6.8807339449541288E-3</c:v>
                </c:pt>
                <c:pt idx="6">
                  <c:v>4.1284403669724773E-2</c:v>
                </c:pt>
                <c:pt idx="7">
                  <c:v>0</c:v>
                </c:pt>
                <c:pt idx="8">
                  <c:v>2.2935779816513763E-3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06-44FE-AC6B-F200185DAA06}"/>
            </c:ext>
          </c:extLst>
        </c:ser>
        <c:ser>
          <c:idx val="1"/>
          <c:order val="1"/>
          <c:tx>
            <c:strRef>
              <c:f>'Central &amp; Indian School'!$D$53:$E$53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'Central &amp; Indian School'!$A$56:$A$64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'Central &amp; Indian School'!$E$56:$E$64</c:f>
              <c:numCache>
                <c:formatCode>0.0%</c:formatCode>
                <c:ptCount val="9"/>
                <c:pt idx="0">
                  <c:v>3.1090047393364927E-2</c:v>
                </c:pt>
                <c:pt idx="1">
                  <c:v>1.1848341232227487E-2</c:v>
                </c:pt>
                <c:pt idx="2">
                  <c:v>2.843601895734597E-2</c:v>
                </c:pt>
                <c:pt idx="3">
                  <c:v>4.2654028436018961E-2</c:v>
                </c:pt>
                <c:pt idx="4">
                  <c:v>9.4786729857819899E-2</c:v>
                </c:pt>
                <c:pt idx="5">
                  <c:v>4.7393364928909956E-3</c:v>
                </c:pt>
                <c:pt idx="6">
                  <c:v>4.2654028436018961E-2</c:v>
                </c:pt>
                <c:pt idx="7">
                  <c:v>0</c:v>
                </c:pt>
                <c:pt idx="8">
                  <c:v>4.7393364928909956E-3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06-44FE-AC6B-F200185DAA06}"/>
            </c:ext>
          </c:extLst>
        </c:ser>
        <c:ser>
          <c:idx val="0"/>
          <c:order val="2"/>
          <c:tx>
            <c:strRef>
              <c:f>'Central &amp; Indian School'!$F$53:$G$53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'Central &amp; Indian School'!$A$56:$A$64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'Central &amp; Indian School'!$G$56:$G$64</c:f>
              <c:numCache>
                <c:formatCode>0.0%</c:formatCode>
                <c:ptCount val="9"/>
                <c:pt idx="0">
                  <c:v>2.483739837398374E-2</c:v>
                </c:pt>
                <c:pt idx="1">
                  <c:v>1.2195121951219513E-2</c:v>
                </c:pt>
                <c:pt idx="2">
                  <c:v>2.0325203252032522E-3</c:v>
                </c:pt>
                <c:pt idx="3">
                  <c:v>0</c:v>
                </c:pt>
                <c:pt idx="4">
                  <c:v>0.10365853658536585</c:v>
                </c:pt>
                <c:pt idx="5">
                  <c:v>0</c:v>
                </c:pt>
                <c:pt idx="6">
                  <c:v>0.4451219512195122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06-44FE-AC6B-F200185DAA06}"/>
            </c:ext>
          </c:extLst>
        </c:ser>
        <c:ser>
          <c:idx val="3"/>
          <c:order val="3"/>
          <c:tx>
            <c:strRef>
              <c:f>'Central &amp; Indian School'!$H$53:$I$53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'Central &amp; Indian School'!$A$56:$A$64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'Central &amp; Indian School'!$I$56:$I$64</c:f>
              <c:numCache>
                <c:formatCode>0.0%</c:formatCode>
                <c:ptCount val="9"/>
                <c:pt idx="0">
                  <c:v>2.7216035634743875E-2</c:v>
                </c:pt>
                <c:pt idx="1">
                  <c:v>1.7817371937639197E-2</c:v>
                </c:pt>
                <c:pt idx="2">
                  <c:v>0</c:v>
                </c:pt>
                <c:pt idx="3">
                  <c:v>2.6726057906458798E-2</c:v>
                </c:pt>
                <c:pt idx="4">
                  <c:v>0.10467706013363029</c:v>
                </c:pt>
                <c:pt idx="5">
                  <c:v>0</c:v>
                </c:pt>
                <c:pt idx="6">
                  <c:v>0.32516703786191536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906-44FE-AC6B-F200185DAA06}"/>
            </c:ext>
          </c:extLst>
        </c:ser>
        <c:ser>
          <c:idx val="5"/>
          <c:order val="4"/>
          <c:tx>
            <c:v>2023</c:v>
          </c:tx>
          <c:invertIfNegative val="0"/>
          <c:val>
            <c:numRef>
              <c:f>'Central &amp; Indian School'!$K$56:$K$64</c:f>
              <c:numCache>
                <c:formatCode>0.0%</c:formatCode>
                <c:ptCount val="9"/>
                <c:pt idx="0">
                  <c:v>2.3030303030303033E-2</c:v>
                </c:pt>
                <c:pt idx="1">
                  <c:v>1.7316017316017316E-2</c:v>
                </c:pt>
                <c:pt idx="2">
                  <c:v>0</c:v>
                </c:pt>
                <c:pt idx="3">
                  <c:v>2.1645021645021644E-2</c:v>
                </c:pt>
                <c:pt idx="4">
                  <c:v>0.10606060606060606</c:v>
                </c:pt>
                <c:pt idx="5">
                  <c:v>6.4935064935064939E-3</c:v>
                </c:pt>
                <c:pt idx="6">
                  <c:v>0.33333333333333331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B-4BE4-9AF6-4DE7F3184334}"/>
            </c:ext>
          </c:extLst>
        </c:ser>
        <c:ser>
          <c:idx val="2"/>
          <c:order val="5"/>
          <c:tx>
            <c:strRef>
              <c:f>'Central &amp; Indian School'!$L$53:$M$53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'Central &amp; Indian School'!$M$56:$M$64</c:f>
              <c:numCache>
                <c:formatCode>0.0%</c:formatCode>
                <c:ptCount val="9"/>
                <c:pt idx="0">
                  <c:v>2.1900237529691214E-2</c:v>
                </c:pt>
                <c:pt idx="1">
                  <c:v>1.9002375296912115E-2</c:v>
                </c:pt>
                <c:pt idx="2">
                  <c:v>0</c:v>
                </c:pt>
                <c:pt idx="3">
                  <c:v>9.5011876484560574E-3</c:v>
                </c:pt>
                <c:pt idx="4">
                  <c:v>0.10926365795724466</c:v>
                </c:pt>
                <c:pt idx="5">
                  <c:v>0</c:v>
                </c:pt>
                <c:pt idx="6">
                  <c:v>0.23515439429928742</c:v>
                </c:pt>
                <c:pt idx="7">
                  <c:v>0</c:v>
                </c:pt>
                <c:pt idx="8">
                  <c:v>9.5011876484560574E-3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E-4E5F-9145-5EB7FBFE4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731256"/>
        <c:axId val="460738312"/>
      </c:barChart>
      <c:catAx>
        <c:axId val="460731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60738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0738312"/>
        <c:scaling>
          <c:orientation val="minMax"/>
          <c:max val="0.30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60731256"/>
        <c:crosses val="autoZero"/>
        <c:crossBetween val="between"/>
        <c:majorUnit val="5.000000000000001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329814668362961"/>
          <c:y val="0.91699092088197143"/>
          <c:w val="0.64306862404346177"/>
          <c:h val="8.3009085402786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55663321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630102145758472E-2"/>
          <c:y val="0.17241415597672241"/>
          <c:w val="0.8589758953180362"/>
          <c:h val="0.56896671472318394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'Central &amp; Indian School'!$A$14:$A$20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'Central &amp; Indian School'!$B$14:$B$20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E5-48BB-94C7-E0E5ED4BE71B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'Central &amp; Indian School'!$A$14:$A$20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'Central &amp; Indian School'!$C$14:$C$20</c:f>
              <c:numCache>
                <c:formatCode>0.0%</c:formatCode>
                <c:ptCount val="7"/>
                <c:pt idx="0">
                  <c:v>0.83599999999999997</c:v>
                </c:pt>
                <c:pt idx="1">
                  <c:v>0.73850000000000005</c:v>
                </c:pt>
                <c:pt idx="2">
                  <c:v>0.73909999999999998</c:v>
                </c:pt>
                <c:pt idx="3">
                  <c:v>0.41220000000000001</c:v>
                </c:pt>
                <c:pt idx="4">
                  <c:v>0.49840000000000001</c:v>
                </c:pt>
                <c:pt idx="5">
                  <c:v>0.49209999999999998</c:v>
                </c:pt>
                <c:pt idx="6">
                  <c:v>0.59970000000000001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5-48BB-94C7-E0E5ED4BE71B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square"/>
            <c:size val="5"/>
            <c:spPr>
              <a:solidFill>
                <a:srgbClr val="008000"/>
              </a:solidFill>
            </c:spPr>
          </c:marker>
          <c:cat>
            <c:numRef>
              <c:f>'Central &amp; Indian School'!$A$14:$A$20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'Central &amp; Indian School'!$I$14:$I$20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0.48699999999999999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E5-48BB-94C7-E0E5ED4BE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0732824"/>
        <c:axId val="460732432"/>
      </c:lineChart>
      <c:catAx>
        <c:axId val="460732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60732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0732432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6073282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468883697230153"/>
          <c:y val="0.89655368186272855"/>
          <c:w val="0.6648363185371059"/>
          <c:h val="8.18965225913284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125008646682319"/>
          <c:w val="0.85714439021074829"/>
          <c:h val="0.53750218710199826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'Central &amp; Indian School'!$A$14:$A$20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'Central &amp; Indian School'!$E$14:$E$20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B5-4CEC-B9EB-618A987B58A7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'Central &amp; Indian School'!$A$14:$A$20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'Central &amp; Indian School'!$F$14:$F$20</c:f>
              <c:numCache>
                <c:formatCode>0.0%</c:formatCode>
                <c:ptCount val="7"/>
                <c:pt idx="0">
                  <c:v>0.80100000000000005</c:v>
                </c:pt>
                <c:pt idx="1">
                  <c:v>0.74560000000000004</c:v>
                </c:pt>
                <c:pt idx="2">
                  <c:v>0.75690000000000002</c:v>
                </c:pt>
                <c:pt idx="3">
                  <c:v>0.41770000000000002</c:v>
                </c:pt>
                <c:pt idx="4">
                  <c:v>0.50800000000000001</c:v>
                </c:pt>
                <c:pt idx="5">
                  <c:v>0.50370000000000004</c:v>
                </c:pt>
                <c:pt idx="6">
                  <c:v>0.59970000000000001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B5-4CEC-B9EB-618A987B58A7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square"/>
            <c:size val="5"/>
            <c:spPr>
              <a:solidFill>
                <a:srgbClr val="008000"/>
              </a:solidFill>
            </c:spPr>
          </c:marker>
          <c:cat>
            <c:numRef>
              <c:f>'Central &amp; Indian School'!$A$14:$A$20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'Central &amp; Indian School'!$J$14:$J$20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B5-4CEC-B9EB-618A987B5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0732040"/>
        <c:axId val="460736352"/>
      </c:lineChart>
      <c:catAx>
        <c:axId val="460732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60736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0736352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6073204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835184063530518"/>
          <c:y val="0.90000349956255465"/>
          <c:w val="0.6648363185371059"/>
          <c:h val="7.9167104111986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 sz="1275" b="1" i="0" u="none" strike="noStrike" baseline="0">
                <a:solidFill>
                  <a:srgbClr val="000000"/>
                </a:solidFill>
                <a:latin typeface="Tms Rmn"/>
              </a:rPr>
              <a:t>Percentage</a:t>
            </a:r>
            <a:r>
              <a:rPr lang="en-US" sz="1250" b="1" i="0" u="none" strike="noStrike" baseline="0">
                <a:solidFill>
                  <a:srgbClr val="000000"/>
                </a:solidFill>
                <a:latin typeface="Tms Rmn"/>
              </a:rPr>
              <a:t> of Non-SOV Trips by Alternate Mode</a:t>
            </a:r>
          </a:p>
        </c:rich>
      </c:tx>
      <c:layout>
        <c:manualLayout>
          <c:xMode val="edge"/>
          <c:yMode val="edge"/>
          <c:x val="0.18290641910501929"/>
          <c:y val="3.6303630363036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42254974538442E-2"/>
          <c:y val="0.16611730464385019"/>
          <c:w val="0.8866111223276576"/>
          <c:h val="0.642466325372694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'N. 22nd Ave'!$B$53:$C$53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'N. 22nd Ave'!$A$56:$A$64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'N. 22nd Ave'!$C$56:$C$64</c:f>
              <c:numCache>
                <c:formatCode>0.0%</c:formatCode>
                <c:ptCount val="9"/>
                <c:pt idx="0">
                  <c:v>4.2201492537313437E-2</c:v>
                </c:pt>
                <c:pt idx="1">
                  <c:v>0</c:v>
                </c:pt>
                <c:pt idx="2">
                  <c:v>2.7985074626865673E-2</c:v>
                </c:pt>
                <c:pt idx="3">
                  <c:v>9.7014925373134331E-2</c:v>
                </c:pt>
                <c:pt idx="4">
                  <c:v>3.7313432835820892E-2</c:v>
                </c:pt>
                <c:pt idx="5">
                  <c:v>1.3059701492537313E-2</c:v>
                </c:pt>
                <c:pt idx="6">
                  <c:v>3.1716417910447763E-2</c:v>
                </c:pt>
                <c:pt idx="7">
                  <c:v>0</c:v>
                </c:pt>
                <c:pt idx="8">
                  <c:v>1.8656716417910446E-2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B2-44A7-8A98-68ECAF8CBE9C}"/>
            </c:ext>
          </c:extLst>
        </c:ser>
        <c:ser>
          <c:idx val="1"/>
          <c:order val="1"/>
          <c:tx>
            <c:strRef>
              <c:f>'N. 22nd Ave'!$D$53:$E$53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'N. 22nd Ave'!$A$56:$A$64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'N. 22nd Ave'!$E$56:$E$64</c:f>
              <c:numCache>
                <c:formatCode>0.0%</c:formatCode>
                <c:ptCount val="9"/>
                <c:pt idx="0">
                  <c:v>5.8133333333333322E-2</c:v>
                </c:pt>
                <c:pt idx="1">
                  <c:v>5.7142857142857143E-3</c:v>
                </c:pt>
                <c:pt idx="2">
                  <c:v>1.5238095238095238E-2</c:v>
                </c:pt>
                <c:pt idx="3">
                  <c:v>8.9523809523809519E-2</c:v>
                </c:pt>
                <c:pt idx="4">
                  <c:v>3.4285714285714287E-2</c:v>
                </c:pt>
                <c:pt idx="5">
                  <c:v>3.8095238095238095E-3</c:v>
                </c:pt>
                <c:pt idx="6">
                  <c:v>4.7619047619047616E-2</c:v>
                </c:pt>
                <c:pt idx="7">
                  <c:v>1.9047619047619048E-3</c:v>
                </c:pt>
                <c:pt idx="8">
                  <c:v>3.8095238095238095E-3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B2-44A7-8A98-68ECAF8CBE9C}"/>
            </c:ext>
          </c:extLst>
        </c:ser>
        <c:ser>
          <c:idx val="2"/>
          <c:order val="2"/>
          <c:tx>
            <c:strRef>
              <c:f>'N. 22nd Ave'!$F$53:$G$53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'N. 22nd Ave'!$A$56:$A$64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'N. 22nd Ave'!$G$56:$G$64</c:f>
              <c:numCache>
                <c:formatCode>0.0%</c:formatCode>
                <c:ptCount val="9"/>
                <c:pt idx="0">
                  <c:v>2.8990825688073395E-2</c:v>
                </c:pt>
                <c:pt idx="1">
                  <c:v>1.834862385321101E-3</c:v>
                </c:pt>
                <c:pt idx="2">
                  <c:v>0</c:v>
                </c:pt>
                <c:pt idx="3">
                  <c:v>3.8532110091743121E-2</c:v>
                </c:pt>
                <c:pt idx="4">
                  <c:v>5.5045871559633031E-2</c:v>
                </c:pt>
                <c:pt idx="5">
                  <c:v>0</c:v>
                </c:pt>
                <c:pt idx="6">
                  <c:v>0.3522935779816514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B2-44A7-8A98-68ECAF8CBE9C}"/>
            </c:ext>
          </c:extLst>
        </c:ser>
        <c:ser>
          <c:idx val="3"/>
          <c:order val="3"/>
          <c:tx>
            <c:strRef>
              <c:f>'N. 22nd Ave'!$H$53:$I$53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'N. 22nd Ave'!$A$56:$A$64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'N. 22nd Ave'!$I$56:$I$64</c:f>
              <c:numCache>
                <c:formatCode>0.0%</c:formatCode>
                <c:ptCount val="9"/>
                <c:pt idx="0">
                  <c:v>1.4704684317718941E-2</c:v>
                </c:pt>
                <c:pt idx="1">
                  <c:v>2.0366598778004071E-3</c:v>
                </c:pt>
                <c:pt idx="2">
                  <c:v>0</c:v>
                </c:pt>
                <c:pt idx="3">
                  <c:v>6.313645621181263E-2</c:v>
                </c:pt>
                <c:pt idx="4">
                  <c:v>3.4623217922606926E-2</c:v>
                </c:pt>
                <c:pt idx="5">
                  <c:v>0</c:v>
                </c:pt>
                <c:pt idx="6">
                  <c:v>0.36252545824847249</c:v>
                </c:pt>
                <c:pt idx="7">
                  <c:v>0</c:v>
                </c:pt>
                <c:pt idx="8">
                  <c:v>2.0366598778004071E-3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EB2-44A7-8A98-68ECAF8CBE9C}"/>
            </c:ext>
          </c:extLst>
        </c:ser>
        <c:ser>
          <c:idx val="5"/>
          <c:order val="4"/>
          <c:tx>
            <c:v>2023</c:v>
          </c:tx>
          <c:invertIfNegative val="0"/>
          <c:val>
            <c:numRef>
              <c:f>'N. 22nd Ave'!$K$56:$K$64</c:f>
              <c:numCache>
                <c:formatCode>0.0%</c:formatCode>
                <c:ptCount val="9"/>
                <c:pt idx="0">
                  <c:v>2.2412280701754387E-2</c:v>
                </c:pt>
                <c:pt idx="1">
                  <c:v>0</c:v>
                </c:pt>
                <c:pt idx="2">
                  <c:v>4.3859649122807015E-3</c:v>
                </c:pt>
                <c:pt idx="3">
                  <c:v>6.1403508771929821E-2</c:v>
                </c:pt>
                <c:pt idx="4">
                  <c:v>4.8245614035087717E-2</c:v>
                </c:pt>
                <c:pt idx="5">
                  <c:v>4.3859649122807015E-3</c:v>
                </c:pt>
                <c:pt idx="6">
                  <c:v>0.4057017543859649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5D-4E75-8621-5386F30A1AF5}"/>
            </c:ext>
          </c:extLst>
        </c:ser>
        <c:ser>
          <c:idx val="4"/>
          <c:order val="5"/>
          <c:tx>
            <c:strRef>
              <c:f>'N. 22nd Ave'!$L$53:$M$53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'N. 22nd Ave'!$M$56:$M$64</c:f>
              <c:numCache>
                <c:formatCode>0.0%</c:formatCode>
                <c:ptCount val="9"/>
                <c:pt idx="0">
                  <c:v>2.7962382445141067E-2</c:v>
                </c:pt>
                <c:pt idx="1">
                  <c:v>4.1797283176593526E-3</c:v>
                </c:pt>
                <c:pt idx="2">
                  <c:v>1.671891327063741E-2</c:v>
                </c:pt>
                <c:pt idx="3">
                  <c:v>4.5977011494252873E-2</c:v>
                </c:pt>
                <c:pt idx="4">
                  <c:v>4.911180773249739E-2</c:v>
                </c:pt>
                <c:pt idx="5">
                  <c:v>6.269592476489028E-3</c:v>
                </c:pt>
                <c:pt idx="6">
                  <c:v>0.38244514106583072</c:v>
                </c:pt>
                <c:pt idx="7">
                  <c:v>2.0898641588296763E-3</c:v>
                </c:pt>
                <c:pt idx="8">
                  <c:v>2.0898641588296763E-3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CF-4782-A677-83899C16D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733216"/>
        <c:axId val="460733608"/>
      </c:barChart>
      <c:catAx>
        <c:axId val="46073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60733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0733608"/>
        <c:scaling>
          <c:orientation val="minMax"/>
          <c:max val="0.30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60733216"/>
        <c:crosses val="autoZero"/>
        <c:crossBetween val="between"/>
        <c:majorUnit val="5.000000000000001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531884903275985"/>
          <c:y val="0.93069618772900908"/>
          <c:w val="0.66709913293358658"/>
          <c:h val="6.93036658088971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55663321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7155229566333777"/>
          <c:w val="0.86080740042532411"/>
          <c:h val="0.46982857503656855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'N. 22nd Ave'!$A$14:$A$20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'N. 22nd Ave'!$B$14:$B$20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51-4475-8606-946B3116CF9E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'N. 22nd Ave'!$A$14:$A$20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'N. 22nd Ave'!$C$14:$C$20</c:f>
              <c:numCache>
                <c:formatCode>0.0%</c:formatCode>
                <c:ptCount val="7"/>
                <c:pt idx="0">
                  <c:v>0.87160000000000004</c:v>
                </c:pt>
                <c:pt idx="1">
                  <c:v>0.73209999999999997</c:v>
                </c:pt>
                <c:pt idx="2">
                  <c:v>0.74</c:v>
                </c:pt>
                <c:pt idx="3">
                  <c:v>0.52329999999999999</c:v>
                </c:pt>
                <c:pt idx="4">
                  <c:v>0.52090000000000003</c:v>
                </c:pt>
                <c:pt idx="5">
                  <c:v>0.45350000000000001</c:v>
                </c:pt>
                <c:pt idx="6">
                  <c:v>0.4632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51-4475-8606-946B3116CF9E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'N. 22nd Ave'!$A$14:$A$20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'N. 22nd Ave'!$I$14:$I$20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0.48699999999999999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51-4475-8606-946B3116C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0734392"/>
        <c:axId val="460735176"/>
      </c:lineChart>
      <c:catAx>
        <c:axId val="460734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60735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0735176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6073439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73628296462942"/>
          <c:y val="0.88362272312527457"/>
          <c:w val="0.6648363185371059"/>
          <c:h val="8.18965225913284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5833438449863483"/>
          <c:w val="0.85714439021074829"/>
          <c:h val="0.49166866727159536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'N. 22nd Ave'!$A$14:$A$20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'N. 22nd Ave'!$E$14:$E$20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6A-498B-9274-313158AE7183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'N. 22nd Ave'!$A$14:$A$20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'N. 22nd Ave'!$F$14:$F$20</c:f>
              <c:numCache>
                <c:formatCode>0.0%</c:formatCode>
                <c:ptCount val="7"/>
                <c:pt idx="0">
                  <c:v>0.8427</c:v>
                </c:pt>
                <c:pt idx="1">
                  <c:v>0.73650000000000004</c:v>
                </c:pt>
                <c:pt idx="2">
                  <c:v>0.7147</c:v>
                </c:pt>
                <c:pt idx="3">
                  <c:v>0.45860000000000001</c:v>
                </c:pt>
                <c:pt idx="4">
                  <c:v>0.50570000000000004</c:v>
                </c:pt>
                <c:pt idx="5">
                  <c:v>0.4244</c:v>
                </c:pt>
                <c:pt idx="6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6A-498B-9274-313158AE7183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'N. 22nd Ave'!$A$14:$A$20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'N. 22nd Ave'!$J$14:$J$20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6A-498B-9274-313158AE7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175832"/>
        <c:axId val="458161032"/>
      </c:lineChart>
      <c:catAx>
        <c:axId val="388175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58161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8161032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38817583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102583330929785"/>
          <c:y val="0.89167016622922135"/>
          <c:w val="0.6648363185371059"/>
          <c:h val="7.9167104111986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66</xdr:row>
      <xdr:rowOff>114300</xdr:rowOff>
    </xdr:from>
    <xdr:to>
      <xdr:col>8</xdr:col>
      <xdr:colOff>38100</xdr:colOff>
      <xdr:row>84</xdr:row>
      <xdr:rowOff>57150</xdr:rowOff>
    </xdr:to>
    <xdr:graphicFrame macro="">
      <xdr:nvGraphicFramePr>
        <xdr:cNvPr id="9865556" name="Chart 1">
          <a:extLst>
            <a:ext uri="{FF2B5EF4-FFF2-40B4-BE49-F238E27FC236}">
              <a16:creationId xmlns:a16="http://schemas.microsoft.com/office/drawing/2014/main" id="{00000000-0008-0000-0000-000054899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20</xdr:row>
      <xdr:rowOff>95250</xdr:rowOff>
    </xdr:from>
    <xdr:to>
      <xdr:col>6</xdr:col>
      <xdr:colOff>523875</xdr:colOff>
      <xdr:row>35</xdr:row>
      <xdr:rowOff>28575</xdr:rowOff>
    </xdr:to>
    <xdr:graphicFrame macro="">
      <xdr:nvGraphicFramePr>
        <xdr:cNvPr id="9865557" name="Chart 2">
          <a:extLst>
            <a:ext uri="{FF2B5EF4-FFF2-40B4-BE49-F238E27FC236}">
              <a16:creationId xmlns:a16="http://schemas.microsoft.com/office/drawing/2014/main" id="{00000000-0008-0000-0000-000055899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81915</xdr:colOff>
      <xdr:row>35</xdr:row>
      <xdr:rowOff>78105</xdr:rowOff>
    </xdr:from>
    <xdr:to>
      <xdr:col>6</xdr:col>
      <xdr:colOff>558165</xdr:colOff>
      <xdr:row>50</xdr:row>
      <xdr:rowOff>78105</xdr:rowOff>
    </xdr:to>
    <xdr:graphicFrame macro="">
      <xdr:nvGraphicFramePr>
        <xdr:cNvPr id="9865558" name="Chart 3">
          <a:extLst>
            <a:ext uri="{FF2B5EF4-FFF2-40B4-BE49-F238E27FC236}">
              <a16:creationId xmlns:a16="http://schemas.microsoft.com/office/drawing/2014/main" id="{00000000-0008-0000-0000-000056899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771525</xdr:colOff>
      <xdr:row>100</xdr:row>
      <xdr:rowOff>180975</xdr:rowOff>
    </xdr:to>
    <xdr:sp macro="" textlink="">
      <xdr:nvSpPr>
        <xdr:cNvPr id="9865559" name="Text Box 5">
          <a:extLst>
            <a:ext uri="{FF2B5EF4-FFF2-40B4-BE49-F238E27FC236}">
              <a16:creationId xmlns:a16="http://schemas.microsoft.com/office/drawing/2014/main" id="{00000000-0008-0000-0000-000057899600}"/>
            </a:ext>
          </a:extLst>
        </xdr:cNvPr>
        <xdr:cNvSpPr txBox="1">
          <a:spLocks noChangeArrowheads="1"/>
        </xdr:cNvSpPr>
      </xdr:nvSpPr>
      <xdr:spPr bwMode="auto">
        <a:xfrm>
          <a:off x="695325" y="17611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617220</xdr:colOff>
      <xdr:row>22</xdr:row>
      <xdr:rowOff>24765</xdr:rowOff>
    </xdr:from>
    <xdr:to>
      <xdr:col>8</xdr:col>
      <xdr:colOff>350520</xdr:colOff>
      <xdr:row>26</xdr:row>
      <xdr:rowOff>15240</xdr:rowOff>
    </xdr:to>
    <xdr:sp macro="" textlink="">
      <xdr:nvSpPr>
        <xdr:cNvPr id="92166" name="AutoShape 6">
          <a:extLst>
            <a:ext uri="{FF2B5EF4-FFF2-40B4-BE49-F238E27FC236}">
              <a16:creationId xmlns:a16="http://schemas.microsoft.com/office/drawing/2014/main" id="{00000000-0008-0000-0000-000006680100}"/>
            </a:ext>
          </a:extLst>
        </xdr:cNvPr>
        <xdr:cNvSpPr>
          <a:spLocks/>
        </xdr:cNvSpPr>
      </xdr:nvSpPr>
      <xdr:spPr bwMode="auto">
        <a:xfrm>
          <a:off x="4922520" y="4680585"/>
          <a:ext cx="1104900" cy="600075"/>
        </a:xfrm>
        <a:prstGeom prst="borderCallout1">
          <a:avLst>
            <a:gd name="adj1" fmla="val 12194"/>
            <a:gd name="adj2" fmla="val -8931"/>
            <a:gd name="adj3" fmla="val 4115"/>
            <a:gd name="adj4" fmla="val -16546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7</xdr:col>
      <xdr:colOff>211456</xdr:colOff>
      <xdr:row>37</xdr:row>
      <xdr:rowOff>135255</xdr:rowOff>
    </xdr:from>
    <xdr:to>
      <xdr:col>9</xdr:col>
      <xdr:colOff>78105</xdr:colOff>
      <xdr:row>40</xdr:row>
      <xdr:rowOff>1905</xdr:rowOff>
    </xdr:to>
    <xdr:sp macro="" textlink="">
      <xdr:nvSpPr>
        <xdr:cNvPr id="92167" name="AutoShape 7">
          <a:extLst>
            <a:ext uri="{FF2B5EF4-FFF2-40B4-BE49-F238E27FC236}">
              <a16:creationId xmlns:a16="http://schemas.microsoft.com/office/drawing/2014/main" id="{00000000-0008-0000-0000-000007680100}"/>
            </a:ext>
          </a:extLst>
        </xdr:cNvPr>
        <xdr:cNvSpPr>
          <a:spLocks/>
        </xdr:cNvSpPr>
      </xdr:nvSpPr>
      <xdr:spPr bwMode="auto">
        <a:xfrm>
          <a:off x="5210176" y="7077075"/>
          <a:ext cx="1238249" cy="323850"/>
        </a:xfrm>
        <a:prstGeom prst="borderCallout1">
          <a:avLst>
            <a:gd name="adj1" fmla="val 18519"/>
            <a:gd name="adj2" fmla="val -8694"/>
            <a:gd name="adj3" fmla="val 14744"/>
            <a:gd name="adj4" fmla="val -13186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87</xdr:row>
      <xdr:rowOff>0</xdr:rowOff>
    </xdr:from>
    <xdr:to>
      <xdr:col>4</xdr:col>
      <xdr:colOff>523875</xdr:colOff>
      <xdr:row>87</xdr:row>
      <xdr:rowOff>190500</xdr:rowOff>
    </xdr:to>
    <xdr:sp macro="" textlink="">
      <xdr:nvSpPr>
        <xdr:cNvPr id="9865562" name="Text Box 8">
          <a:extLst>
            <a:ext uri="{FF2B5EF4-FFF2-40B4-BE49-F238E27FC236}">
              <a16:creationId xmlns:a16="http://schemas.microsoft.com/office/drawing/2014/main" id="{00000000-0008-0000-0000-00005A899600}"/>
            </a:ext>
          </a:extLst>
        </xdr:cNvPr>
        <xdr:cNvSpPr txBox="1">
          <a:spLocks noChangeArrowheads="1"/>
        </xdr:cNvSpPr>
      </xdr:nvSpPr>
      <xdr:spPr bwMode="auto">
        <a:xfrm>
          <a:off x="3648075" y="15087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152400</xdr:colOff>
      <xdr:row>83</xdr:row>
      <xdr:rowOff>38100</xdr:rowOff>
    </xdr:from>
    <xdr:ext cx="1445763" cy="159873"/>
    <xdr:sp macro="" textlink="">
      <xdr:nvSpPr>
        <xdr:cNvPr id="92169" name="Text Box 9">
          <a:extLst>
            <a:ext uri="{FF2B5EF4-FFF2-40B4-BE49-F238E27FC236}">
              <a16:creationId xmlns:a16="http://schemas.microsoft.com/office/drawing/2014/main" id="{00000000-0008-0000-0000-000009680100}"/>
            </a:ext>
          </a:extLst>
        </xdr:cNvPr>
        <xdr:cNvSpPr txBox="1">
          <a:spLocks noChangeArrowheads="1"/>
        </xdr:cNvSpPr>
      </xdr:nvSpPr>
      <xdr:spPr bwMode="auto">
        <a:xfrm>
          <a:off x="152400" y="14316075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447675</xdr:colOff>
      <xdr:row>87</xdr:row>
      <xdr:rowOff>0</xdr:rowOff>
    </xdr:from>
    <xdr:to>
      <xdr:col>4</xdr:col>
      <xdr:colOff>523875</xdr:colOff>
      <xdr:row>87</xdr:row>
      <xdr:rowOff>190500</xdr:rowOff>
    </xdr:to>
    <xdr:sp macro="" textlink="">
      <xdr:nvSpPr>
        <xdr:cNvPr id="9865564" name="Text Box 18">
          <a:extLst>
            <a:ext uri="{FF2B5EF4-FFF2-40B4-BE49-F238E27FC236}">
              <a16:creationId xmlns:a16="http://schemas.microsoft.com/office/drawing/2014/main" id="{00000000-0008-0000-0000-00005C899600}"/>
            </a:ext>
          </a:extLst>
        </xdr:cNvPr>
        <xdr:cNvSpPr txBox="1">
          <a:spLocks noChangeArrowheads="1"/>
        </xdr:cNvSpPr>
      </xdr:nvSpPr>
      <xdr:spPr bwMode="auto">
        <a:xfrm>
          <a:off x="3648075" y="15087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190500</xdr:rowOff>
    </xdr:to>
    <xdr:sp macro="" textlink="">
      <xdr:nvSpPr>
        <xdr:cNvPr id="9865565" name="Text Box 19">
          <a:extLst>
            <a:ext uri="{FF2B5EF4-FFF2-40B4-BE49-F238E27FC236}">
              <a16:creationId xmlns:a16="http://schemas.microsoft.com/office/drawing/2014/main" id="{00000000-0008-0000-0000-00005D899600}"/>
            </a:ext>
          </a:extLst>
        </xdr:cNvPr>
        <xdr:cNvSpPr txBox="1">
          <a:spLocks noChangeArrowheads="1"/>
        </xdr:cNvSpPr>
      </xdr:nvSpPr>
      <xdr:spPr bwMode="auto">
        <a:xfrm>
          <a:off x="695325" y="17764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190500</xdr:rowOff>
    </xdr:to>
    <xdr:sp macro="" textlink="">
      <xdr:nvSpPr>
        <xdr:cNvPr id="9865566" name="Text Box 20">
          <a:extLst>
            <a:ext uri="{FF2B5EF4-FFF2-40B4-BE49-F238E27FC236}">
              <a16:creationId xmlns:a16="http://schemas.microsoft.com/office/drawing/2014/main" id="{00000000-0008-0000-0000-00005E899600}"/>
            </a:ext>
          </a:extLst>
        </xdr:cNvPr>
        <xdr:cNvSpPr txBox="1">
          <a:spLocks noChangeArrowheads="1"/>
        </xdr:cNvSpPr>
      </xdr:nvSpPr>
      <xdr:spPr bwMode="auto">
        <a:xfrm>
          <a:off x="695325" y="17764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190500</xdr:rowOff>
    </xdr:to>
    <xdr:sp macro="" textlink="">
      <xdr:nvSpPr>
        <xdr:cNvPr id="9865567" name="Text Box 21">
          <a:extLst>
            <a:ext uri="{FF2B5EF4-FFF2-40B4-BE49-F238E27FC236}">
              <a16:creationId xmlns:a16="http://schemas.microsoft.com/office/drawing/2014/main" id="{00000000-0008-0000-0000-00005F899600}"/>
            </a:ext>
          </a:extLst>
        </xdr:cNvPr>
        <xdr:cNvSpPr txBox="1">
          <a:spLocks noChangeArrowheads="1"/>
        </xdr:cNvSpPr>
      </xdr:nvSpPr>
      <xdr:spPr bwMode="auto">
        <a:xfrm>
          <a:off x="695325" y="17764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190500</xdr:rowOff>
    </xdr:to>
    <xdr:sp macro="" textlink="">
      <xdr:nvSpPr>
        <xdr:cNvPr id="9865568" name="Text Box 22">
          <a:extLst>
            <a:ext uri="{FF2B5EF4-FFF2-40B4-BE49-F238E27FC236}">
              <a16:creationId xmlns:a16="http://schemas.microsoft.com/office/drawing/2014/main" id="{00000000-0008-0000-0000-000060899600}"/>
            </a:ext>
          </a:extLst>
        </xdr:cNvPr>
        <xdr:cNvSpPr txBox="1">
          <a:spLocks noChangeArrowheads="1"/>
        </xdr:cNvSpPr>
      </xdr:nvSpPr>
      <xdr:spPr bwMode="auto">
        <a:xfrm>
          <a:off x="695325" y="17764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190500</xdr:rowOff>
    </xdr:to>
    <xdr:sp macro="" textlink="">
      <xdr:nvSpPr>
        <xdr:cNvPr id="9865569" name="Text Box 23">
          <a:extLst>
            <a:ext uri="{FF2B5EF4-FFF2-40B4-BE49-F238E27FC236}">
              <a16:creationId xmlns:a16="http://schemas.microsoft.com/office/drawing/2014/main" id="{00000000-0008-0000-0000-000061899600}"/>
            </a:ext>
          </a:extLst>
        </xdr:cNvPr>
        <xdr:cNvSpPr txBox="1">
          <a:spLocks noChangeArrowheads="1"/>
        </xdr:cNvSpPr>
      </xdr:nvSpPr>
      <xdr:spPr bwMode="auto">
        <a:xfrm>
          <a:off x="695325" y="17764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190500</xdr:rowOff>
    </xdr:to>
    <xdr:sp macro="" textlink="">
      <xdr:nvSpPr>
        <xdr:cNvPr id="9865570" name="Text Box 24">
          <a:extLst>
            <a:ext uri="{FF2B5EF4-FFF2-40B4-BE49-F238E27FC236}">
              <a16:creationId xmlns:a16="http://schemas.microsoft.com/office/drawing/2014/main" id="{00000000-0008-0000-0000-000062899600}"/>
            </a:ext>
          </a:extLst>
        </xdr:cNvPr>
        <xdr:cNvSpPr txBox="1">
          <a:spLocks noChangeArrowheads="1"/>
        </xdr:cNvSpPr>
      </xdr:nvSpPr>
      <xdr:spPr bwMode="auto">
        <a:xfrm>
          <a:off x="695325" y="17764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100</xdr:row>
      <xdr:rowOff>0</xdr:rowOff>
    </xdr:from>
    <xdr:to>
      <xdr:col>4</xdr:col>
      <xdr:colOff>523875</xdr:colOff>
      <xdr:row>100</xdr:row>
      <xdr:rowOff>190500</xdr:rowOff>
    </xdr:to>
    <xdr:sp macro="" textlink="">
      <xdr:nvSpPr>
        <xdr:cNvPr id="9865571" name="Text Box 25">
          <a:extLst>
            <a:ext uri="{FF2B5EF4-FFF2-40B4-BE49-F238E27FC236}">
              <a16:creationId xmlns:a16="http://schemas.microsoft.com/office/drawing/2014/main" id="{00000000-0008-0000-0000-000063899600}"/>
            </a:ext>
          </a:extLst>
        </xdr:cNvPr>
        <xdr:cNvSpPr txBox="1">
          <a:spLocks noChangeArrowheads="1"/>
        </xdr:cNvSpPr>
      </xdr:nvSpPr>
      <xdr:spPr bwMode="auto">
        <a:xfrm>
          <a:off x="3648075" y="17764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100</xdr:row>
      <xdr:rowOff>0</xdr:rowOff>
    </xdr:from>
    <xdr:to>
      <xdr:col>4</xdr:col>
      <xdr:colOff>523875</xdr:colOff>
      <xdr:row>100</xdr:row>
      <xdr:rowOff>190500</xdr:rowOff>
    </xdr:to>
    <xdr:sp macro="" textlink="">
      <xdr:nvSpPr>
        <xdr:cNvPr id="9865572" name="Text Box 26">
          <a:extLst>
            <a:ext uri="{FF2B5EF4-FFF2-40B4-BE49-F238E27FC236}">
              <a16:creationId xmlns:a16="http://schemas.microsoft.com/office/drawing/2014/main" id="{00000000-0008-0000-0000-000064899600}"/>
            </a:ext>
          </a:extLst>
        </xdr:cNvPr>
        <xdr:cNvSpPr txBox="1">
          <a:spLocks noChangeArrowheads="1"/>
        </xdr:cNvSpPr>
      </xdr:nvSpPr>
      <xdr:spPr bwMode="auto">
        <a:xfrm>
          <a:off x="3648075" y="17764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0.94896</cdr:x>
      <cdr:y>0.53215</cdr:y>
    </cdr:from>
    <cdr:to>
      <cdr:x>0.99147</cdr:x>
      <cdr:y>0.71614</cdr:y>
    </cdr:to>
    <cdr:sp macro="" textlink="">
      <cdr:nvSpPr>
        <cdr:cNvPr id="234498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9913" y="1539186"/>
          <a:ext cx="237287" cy="529966"/>
        </a:xfrm>
        <a:prstGeom xmlns:a="http://schemas.openxmlformats.org/drawingml/2006/main" prst="upArrow">
          <a:avLst>
            <a:gd name="adj1" fmla="val 50000"/>
            <a:gd name="adj2" fmla="val 5583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0.94521</cdr:x>
      <cdr:y>0.28322</cdr:y>
    </cdr:from>
    <cdr:to>
      <cdr:x>0.99086</cdr:x>
      <cdr:y>0.46937</cdr:y>
    </cdr:to>
    <cdr:sp macro="" textlink="">
      <cdr:nvSpPr>
        <cdr:cNvPr id="235522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27881" y="631735"/>
          <a:ext cx="237844" cy="413132"/>
        </a:xfrm>
        <a:prstGeom xmlns:a="http://schemas.openxmlformats.org/drawingml/2006/main" prst="downArrow">
          <a:avLst>
            <a:gd name="adj1" fmla="val 50000"/>
            <a:gd name="adj2" fmla="val 43425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0.94889</cdr:x>
      <cdr:y>0.32387</cdr:y>
    </cdr:from>
    <cdr:to>
      <cdr:x>0.99086</cdr:x>
      <cdr:y>0.52899</cdr:y>
    </cdr:to>
    <cdr:sp macro="" textlink="">
      <cdr:nvSpPr>
        <cdr:cNvPr id="236546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47062" y="746637"/>
          <a:ext cx="218663" cy="470859"/>
        </a:xfrm>
        <a:prstGeom xmlns:a="http://schemas.openxmlformats.org/drawingml/2006/main" prst="downArrow">
          <a:avLst>
            <a:gd name="adj1" fmla="val 50000"/>
            <a:gd name="adj2" fmla="val 5383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68</xdr:row>
      <xdr:rowOff>85725</xdr:rowOff>
    </xdr:from>
    <xdr:to>
      <xdr:col>8</xdr:col>
      <xdr:colOff>9525</xdr:colOff>
      <xdr:row>85</xdr:row>
      <xdr:rowOff>123825</xdr:rowOff>
    </xdr:to>
    <xdr:graphicFrame macro="">
      <xdr:nvGraphicFramePr>
        <xdr:cNvPr id="9915712" name="Chart 1">
          <a:extLst>
            <a:ext uri="{FF2B5EF4-FFF2-40B4-BE49-F238E27FC236}">
              <a16:creationId xmlns:a16="http://schemas.microsoft.com/office/drawing/2014/main" id="{00000000-0008-0000-0300-0000404D9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80010</xdr:rowOff>
    </xdr:from>
    <xdr:to>
      <xdr:col>6</xdr:col>
      <xdr:colOff>476250</xdr:colOff>
      <xdr:row>36</xdr:row>
      <xdr:rowOff>13335</xdr:rowOff>
    </xdr:to>
    <xdr:graphicFrame macro="">
      <xdr:nvGraphicFramePr>
        <xdr:cNvPr id="9915713" name="Chart 2">
          <a:extLst>
            <a:ext uri="{FF2B5EF4-FFF2-40B4-BE49-F238E27FC236}">
              <a16:creationId xmlns:a16="http://schemas.microsoft.com/office/drawing/2014/main" id="{00000000-0008-0000-0300-0000414D9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36</xdr:row>
      <xdr:rowOff>32385</xdr:rowOff>
    </xdr:from>
    <xdr:to>
      <xdr:col>6</xdr:col>
      <xdr:colOff>476250</xdr:colOff>
      <xdr:row>53</xdr:row>
      <xdr:rowOff>32385</xdr:rowOff>
    </xdr:to>
    <xdr:graphicFrame macro="">
      <xdr:nvGraphicFramePr>
        <xdr:cNvPr id="9915714" name="Chart 3">
          <a:extLst>
            <a:ext uri="{FF2B5EF4-FFF2-40B4-BE49-F238E27FC236}">
              <a16:creationId xmlns:a16="http://schemas.microsoft.com/office/drawing/2014/main" id="{00000000-0008-0000-0300-0000424D9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768350</xdr:colOff>
      <xdr:row>102</xdr:row>
      <xdr:rowOff>190500</xdr:rowOff>
    </xdr:to>
    <xdr:sp macro="" textlink="">
      <xdr:nvSpPr>
        <xdr:cNvPr id="9915715" name="Text Box 5">
          <a:extLst>
            <a:ext uri="{FF2B5EF4-FFF2-40B4-BE49-F238E27FC236}">
              <a16:creationId xmlns:a16="http://schemas.microsoft.com/office/drawing/2014/main" id="{00000000-0008-0000-0300-0000434D9700}"/>
            </a:ext>
          </a:extLst>
        </xdr:cNvPr>
        <xdr:cNvSpPr txBox="1">
          <a:spLocks noChangeArrowheads="1"/>
        </xdr:cNvSpPr>
      </xdr:nvSpPr>
      <xdr:spPr bwMode="auto">
        <a:xfrm>
          <a:off x="695325" y="174021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563879</xdr:colOff>
      <xdr:row>22</xdr:row>
      <xdr:rowOff>148591</xdr:rowOff>
    </xdr:from>
    <xdr:to>
      <xdr:col>8</xdr:col>
      <xdr:colOff>116204</xdr:colOff>
      <xdr:row>27</xdr:row>
      <xdr:rowOff>100965</xdr:rowOff>
    </xdr:to>
    <xdr:sp macro="" textlink="">
      <xdr:nvSpPr>
        <xdr:cNvPr id="33800" name="AutoShape 8">
          <a:extLst>
            <a:ext uri="{FF2B5EF4-FFF2-40B4-BE49-F238E27FC236}">
              <a16:creationId xmlns:a16="http://schemas.microsoft.com/office/drawing/2014/main" id="{00000000-0008-0000-0300-000008840000}"/>
            </a:ext>
          </a:extLst>
        </xdr:cNvPr>
        <xdr:cNvSpPr>
          <a:spLocks/>
        </xdr:cNvSpPr>
      </xdr:nvSpPr>
      <xdr:spPr bwMode="auto">
        <a:xfrm>
          <a:off x="4869179" y="4126231"/>
          <a:ext cx="923925" cy="714374"/>
        </a:xfrm>
        <a:prstGeom prst="borderCallout1">
          <a:avLst>
            <a:gd name="adj1" fmla="val 12194"/>
            <a:gd name="adj2" fmla="val -8931"/>
            <a:gd name="adj3" fmla="val 21830"/>
            <a:gd name="adj4" fmla="val -19460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525780</xdr:colOff>
      <xdr:row>38</xdr:row>
      <xdr:rowOff>38100</xdr:rowOff>
    </xdr:from>
    <xdr:to>
      <xdr:col>8</xdr:col>
      <xdr:colOff>401955</xdr:colOff>
      <xdr:row>40</xdr:row>
      <xdr:rowOff>38100</xdr:rowOff>
    </xdr:to>
    <xdr:sp macro="" textlink="">
      <xdr:nvSpPr>
        <xdr:cNvPr id="33801" name="AutoShape 9">
          <a:extLst>
            <a:ext uri="{FF2B5EF4-FFF2-40B4-BE49-F238E27FC236}">
              <a16:creationId xmlns:a16="http://schemas.microsoft.com/office/drawing/2014/main" id="{00000000-0008-0000-0300-000009840000}"/>
            </a:ext>
          </a:extLst>
        </xdr:cNvPr>
        <xdr:cNvSpPr>
          <a:spLocks/>
        </xdr:cNvSpPr>
      </xdr:nvSpPr>
      <xdr:spPr bwMode="auto">
        <a:xfrm>
          <a:off x="4831080" y="6454140"/>
          <a:ext cx="1247775" cy="304800"/>
        </a:xfrm>
        <a:prstGeom prst="borderCallout1">
          <a:avLst>
            <a:gd name="adj1" fmla="val 18519"/>
            <a:gd name="adj2" fmla="val -8694"/>
            <a:gd name="adj3" fmla="val 33861"/>
            <a:gd name="adj4" fmla="val -11401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88</xdr:row>
      <xdr:rowOff>0</xdr:rowOff>
    </xdr:from>
    <xdr:to>
      <xdr:col>4</xdr:col>
      <xdr:colOff>520700</xdr:colOff>
      <xdr:row>88</xdr:row>
      <xdr:rowOff>190500</xdr:rowOff>
    </xdr:to>
    <xdr:sp macro="" textlink="">
      <xdr:nvSpPr>
        <xdr:cNvPr id="9915718" name="Text Box 10">
          <a:extLst>
            <a:ext uri="{FF2B5EF4-FFF2-40B4-BE49-F238E27FC236}">
              <a16:creationId xmlns:a16="http://schemas.microsoft.com/office/drawing/2014/main" id="{00000000-0008-0000-0300-0000464D9700}"/>
            </a:ext>
          </a:extLst>
        </xdr:cNvPr>
        <xdr:cNvSpPr txBox="1">
          <a:spLocks noChangeArrowheads="1"/>
        </xdr:cNvSpPr>
      </xdr:nvSpPr>
      <xdr:spPr bwMode="auto">
        <a:xfrm>
          <a:off x="3648075" y="14782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85725</xdr:colOff>
      <xdr:row>84</xdr:row>
      <xdr:rowOff>104775</xdr:rowOff>
    </xdr:from>
    <xdr:ext cx="1445763" cy="159873"/>
    <xdr:sp macro="" textlink="">
      <xdr:nvSpPr>
        <xdr:cNvPr id="33803" name="Text Box 11">
          <a:extLst>
            <a:ext uri="{FF2B5EF4-FFF2-40B4-BE49-F238E27FC236}">
              <a16:creationId xmlns:a16="http://schemas.microsoft.com/office/drawing/2014/main" id="{00000000-0008-0000-0300-00000B840000}"/>
            </a:ext>
          </a:extLst>
        </xdr:cNvPr>
        <xdr:cNvSpPr txBox="1">
          <a:spLocks noChangeArrowheads="1"/>
        </xdr:cNvSpPr>
      </xdr:nvSpPr>
      <xdr:spPr bwMode="auto">
        <a:xfrm>
          <a:off x="85725" y="14077950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447675</xdr:colOff>
      <xdr:row>88</xdr:row>
      <xdr:rowOff>0</xdr:rowOff>
    </xdr:from>
    <xdr:to>
      <xdr:col>4</xdr:col>
      <xdr:colOff>520700</xdr:colOff>
      <xdr:row>88</xdr:row>
      <xdr:rowOff>190500</xdr:rowOff>
    </xdr:to>
    <xdr:sp macro="" textlink="">
      <xdr:nvSpPr>
        <xdr:cNvPr id="9915720" name="Text Box 23">
          <a:extLst>
            <a:ext uri="{FF2B5EF4-FFF2-40B4-BE49-F238E27FC236}">
              <a16:creationId xmlns:a16="http://schemas.microsoft.com/office/drawing/2014/main" id="{00000000-0008-0000-0300-0000484D9700}"/>
            </a:ext>
          </a:extLst>
        </xdr:cNvPr>
        <xdr:cNvSpPr txBox="1">
          <a:spLocks noChangeArrowheads="1"/>
        </xdr:cNvSpPr>
      </xdr:nvSpPr>
      <xdr:spPr bwMode="auto">
        <a:xfrm>
          <a:off x="3648075" y="14782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768350</xdr:colOff>
      <xdr:row>102</xdr:row>
      <xdr:rowOff>190500</xdr:rowOff>
    </xdr:to>
    <xdr:sp macro="" textlink="">
      <xdr:nvSpPr>
        <xdr:cNvPr id="9915721" name="Text Box 24">
          <a:extLst>
            <a:ext uri="{FF2B5EF4-FFF2-40B4-BE49-F238E27FC236}">
              <a16:creationId xmlns:a16="http://schemas.microsoft.com/office/drawing/2014/main" id="{00000000-0008-0000-0300-0000494D9700}"/>
            </a:ext>
          </a:extLst>
        </xdr:cNvPr>
        <xdr:cNvSpPr txBox="1">
          <a:spLocks noChangeArrowheads="1"/>
        </xdr:cNvSpPr>
      </xdr:nvSpPr>
      <xdr:spPr bwMode="auto">
        <a:xfrm>
          <a:off x="695325" y="174021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768350</xdr:colOff>
      <xdr:row>102</xdr:row>
      <xdr:rowOff>190500</xdr:rowOff>
    </xdr:to>
    <xdr:sp macro="" textlink="">
      <xdr:nvSpPr>
        <xdr:cNvPr id="9915722" name="Text Box 25">
          <a:extLst>
            <a:ext uri="{FF2B5EF4-FFF2-40B4-BE49-F238E27FC236}">
              <a16:creationId xmlns:a16="http://schemas.microsoft.com/office/drawing/2014/main" id="{00000000-0008-0000-0300-00004A4D9700}"/>
            </a:ext>
          </a:extLst>
        </xdr:cNvPr>
        <xdr:cNvSpPr txBox="1">
          <a:spLocks noChangeArrowheads="1"/>
        </xdr:cNvSpPr>
      </xdr:nvSpPr>
      <xdr:spPr bwMode="auto">
        <a:xfrm>
          <a:off x="695325" y="174021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768350</xdr:colOff>
      <xdr:row>102</xdr:row>
      <xdr:rowOff>190500</xdr:rowOff>
    </xdr:to>
    <xdr:sp macro="" textlink="">
      <xdr:nvSpPr>
        <xdr:cNvPr id="9915723" name="Text Box 26">
          <a:extLst>
            <a:ext uri="{FF2B5EF4-FFF2-40B4-BE49-F238E27FC236}">
              <a16:creationId xmlns:a16="http://schemas.microsoft.com/office/drawing/2014/main" id="{00000000-0008-0000-0300-00004B4D9700}"/>
            </a:ext>
          </a:extLst>
        </xdr:cNvPr>
        <xdr:cNvSpPr txBox="1">
          <a:spLocks noChangeArrowheads="1"/>
        </xdr:cNvSpPr>
      </xdr:nvSpPr>
      <xdr:spPr bwMode="auto">
        <a:xfrm>
          <a:off x="695325" y="174021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768350</xdr:colOff>
      <xdr:row>102</xdr:row>
      <xdr:rowOff>190500</xdr:rowOff>
    </xdr:to>
    <xdr:sp macro="" textlink="">
      <xdr:nvSpPr>
        <xdr:cNvPr id="9915724" name="Text Box 27">
          <a:extLst>
            <a:ext uri="{FF2B5EF4-FFF2-40B4-BE49-F238E27FC236}">
              <a16:creationId xmlns:a16="http://schemas.microsoft.com/office/drawing/2014/main" id="{00000000-0008-0000-0300-00004C4D9700}"/>
            </a:ext>
          </a:extLst>
        </xdr:cNvPr>
        <xdr:cNvSpPr txBox="1">
          <a:spLocks noChangeArrowheads="1"/>
        </xdr:cNvSpPr>
      </xdr:nvSpPr>
      <xdr:spPr bwMode="auto">
        <a:xfrm>
          <a:off x="695325" y="174021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768350</xdr:colOff>
      <xdr:row>102</xdr:row>
      <xdr:rowOff>190500</xdr:rowOff>
    </xdr:to>
    <xdr:sp macro="" textlink="">
      <xdr:nvSpPr>
        <xdr:cNvPr id="9915725" name="Text Box 28">
          <a:extLst>
            <a:ext uri="{FF2B5EF4-FFF2-40B4-BE49-F238E27FC236}">
              <a16:creationId xmlns:a16="http://schemas.microsoft.com/office/drawing/2014/main" id="{00000000-0008-0000-0300-00004D4D9700}"/>
            </a:ext>
          </a:extLst>
        </xdr:cNvPr>
        <xdr:cNvSpPr txBox="1">
          <a:spLocks noChangeArrowheads="1"/>
        </xdr:cNvSpPr>
      </xdr:nvSpPr>
      <xdr:spPr bwMode="auto">
        <a:xfrm>
          <a:off x="695325" y="174021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101</xdr:row>
      <xdr:rowOff>0</xdr:rowOff>
    </xdr:from>
    <xdr:to>
      <xdr:col>4</xdr:col>
      <xdr:colOff>520700</xdr:colOff>
      <xdr:row>101</xdr:row>
      <xdr:rowOff>190500</xdr:rowOff>
    </xdr:to>
    <xdr:sp macro="" textlink="">
      <xdr:nvSpPr>
        <xdr:cNvPr id="9915726" name="Text Box 29">
          <a:extLst>
            <a:ext uri="{FF2B5EF4-FFF2-40B4-BE49-F238E27FC236}">
              <a16:creationId xmlns:a16="http://schemas.microsoft.com/office/drawing/2014/main" id="{00000000-0008-0000-0300-00004E4D9700}"/>
            </a:ext>
          </a:extLst>
        </xdr:cNvPr>
        <xdr:cNvSpPr txBox="1">
          <a:spLocks noChangeArrowheads="1"/>
        </xdr:cNvSpPr>
      </xdr:nvSpPr>
      <xdr:spPr bwMode="auto">
        <a:xfrm>
          <a:off x="3648075" y="174021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101</xdr:row>
      <xdr:rowOff>0</xdr:rowOff>
    </xdr:from>
    <xdr:to>
      <xdr:col>4</xdr:col>
      <xdr:colOff>520700</xdr:colOff>
      <xdr:row>101</xdr:row>
      <xdr:rowOff>190500</xdr:rowOff>
    </xdr:to>
    <xdr:sp macro="" textlink="">
      <xdr:nvSpPr>
        <xdr:cNvPr id="9915727" name="Text Box 30">
          <a:extLst>
            <a:ext uri="{FF2B5EF4-FFF2-40B4-BE49-F238E27FC236}">
              <a16:creationId xmlns:a16="http://schemas.microsoft.com/office/drawing/2014/main" id="{00000000-0008-0000-0300-00004F4D9700}"/>
            </a:ext>
          </a:extLst>
        </xdr:cNvPr>
        <xdr:cNvSpPr txBox="1">
          <a:spLocks noChangeArrowheads="1"/>
        </xdr:cNvSpPr>
      </xdr:nvSpPr>
      <xdr:spPr bwMode="auto">
        <a:xfrm>
          <a:off x="3648075" y="174021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0.9381</cdr:x>
      <cdr:y>0.52941</cdr:y>
    </cdr:from>
    <cdr:to>
      <cdr:x>0.98233</cdr:x>
      <cdr:y>0.68352</cdr:y>
    </cdr:to>
    <cdr:sp macro="" textlink="">
      <cdr:nvSpPr>
        <cdr:cNvPr id="34818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12538" y="1425722"/>
          <a:ext cx="245602" cy="412801"/>
        </a:xfrm>
        <a:prstGeom xmlns:a="http://schemas.openxmlformats.org/drawingml/2006/main" prst="upArrow">
          <a:avLst>
            <a:gd name="adj1" fmla="val 50000"/>
            <a:gd name="adj2" fmla="val 42019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0.94742</cdr:x>
      <cdr:y>0.30356</cdr:y>
    </cdr:from>
    <cdr:to>
      <cdr:x>0.99086</cdr:x>
      <cdr:y>0.49617</cdr:y>
    </cdr:to>
    <cdr:sp macro="" textlink="">
      <cdr:nvSpPr>
        <cdr:cNvPr id="3584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9390" y="676871"/>
          <a:ext cx="226335" cy="427470"/>
        </a:xfrm>
        <a:prstGeom xmlns:a="http://schemas.openxmlformats.org/drawingml/2006/main" prst="downArrow">
          <a:avLst>
            <a:gd name="adj1" fmla="val 50000"/>
            <a:gd name="adj2" fmla="val 4721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0.94668</cdr:x>
      <cdr:y>0.29895</cdr:y>
    </cdr:from>
    <cdr:to>
      <cdr:x>0.99086</cdr:x>
      <cdr:y>0.50647</cdr:y>
    </cdr:to>
    <cdr:sp macro="" textlink="">
      <cdr:nvSpPr>
        <cdr:cNvPr id="36867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5553" y="689430"/>
          <a:ext cx="230172" cy="476359"/>
        </a:xfrm>
        <a:prstGeom xmlns:a="http://schemas.openxmlformats.org/drawingml/2006/main" prst="downArrow">
          <a:avLst>
            <a:gd name="adj1" fmla="val 50000"/>
            <a:gd name="adj2" fmla="val 51739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67</xdr:row>
      <xdr:rowOff>47625</xdr:rowOff>
    </xdr:from>
    <xdr:to>
      <xdr:col>8</xdr:col>
      <xdr:colOff>0</xdr:colOff>
      <xdr:row>83</xdr:row>
      <xdr:rowOff>28575</xdr:rowOff>
    </xdr:to>
    <xdr:graphicFrame macro="">
      <xdr:nvGraphicFramePr>
        <xdr:cNvPr id="9919828" name="Chart 1">
          <a:extLst>
            <a:ext uri="{FF2B5EF4-FFF2-40B4-BE49-F238E27FC236}">
              <a16:creationId xmlns:a16="http://schemas.microsoft.com/office/drawing/2014/main" id="{00000000-0008-0000-0500-0000545D9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41910</xdr:colOff>
      <xdr:row>21</xdr:row>
      <xdr:rowOff>81915</xdr:rowOff>
    </xdr:from>
    <xdr:to>
      <xdr:col>6</xdr:col>
      <xdr:colOff>518160</xdr:colOff>
      <xdr:row>36</xdr:row>
      <xdr:rowOff>15240</xdr:rowOff>
    </xdr:to>
    <xdr:graphicFrame macro="">
      <xdr:nvGraphicFramePr>
        <xdr:cNvPr id="9919829" name="Chart 2">
          <a:extLst>
            <a:ext uri="{FF2B5EF4-FFF2-40B4-BE49-F238E27FC236}">
              <a16:creationId xmlns:a16="http://schemas.microsoft.com/office/drawing/2014/main" id="{00000000-0008-0000-0500-0000555D9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</xdr:colOff>
      <xdr:row>36</xdr:row>
      <xdr:rowOff>3810</xdr:rowOff>
    </xdr:from>
    <xdr:to>
      <xdr:col>6</xdr:col>
      <xdr:colOff>491490</xdr:colOff>
      <xdr:row>51</xdr:row>
      <xdr:rowOff>3810</xdr:rowOff>
    </xdr:to>
    <xdr:graphicFrame macro="">
      <xdr:nvGraphicFramePr>
        <xdr:cNvPr id="9919830" name="Chart 3">
          <a:extLst>
            <a:ext uri="{FF2B5EF4-FFF2-40B4-BE49-F238E27FC236}">
              <a16:creationId xmlns:a16="http://schemas.microsoft.com/office/drawing/2014/main" id="{00000000-0008-0000-0500-0000565D9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120</xdr:row>
      <xdr:rowOff>114300</xdr:rowOff>
    </xdr:from>
    <xdr:to>
      <xdr:col>0</xdr:col>
      <xdr:colOff>768350</xdr:colOff>
      <xdr:row>122</xdr:row>
      <xdr:rowOff>0</xdr:rowOff>
    </xdr:to>
    <xdr:sp macro="" textlink="">
      <xdr:nvSpPr>
        <xdr:cNvPr id="9919831" name="Text Box 5">
          <a:extLst>
            <a:ext uri="{FF2B5EF4-FFF2-40B4-BE49-F238E27FC236}">
              <a16:creationId xmlns:a16="http://schemas.microsoft.com/office/drawing/2014/main" id="{00000000-0008-0000-0500-0000575D9700}"/>
            </a:ext>
          </a:extLst>
        </xdr:cNvPr>
        <xdr:cNvSpPr txBox="1">
          <a:spLocks noChangeArrowheads="1"/>
        </xdr:cNvSpPr>
      </xdr:nvSpPr>
      <xdr:spPr bwMode="auto">
        <a:xfrm>
          <a:off x="695325" y="20840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638175</xdr:colOff>
      <xdr:row>22</xdr:row>
      <xdr:rowOff>89536</xdr:rowOff>
    </xdr:from>
    <xdr:to>
      <xdr:col>8</xdr:col>
      <xdr:colOff>504825</xdr:colOff>
      <xdr:row>26</xdr:row>
      <xdr:rowOff>32386</xdr:rowOff>
    </xdr:to>
    <xdr:sp macro="" textlink="">
      <xdr:nvSpPr>
        <xdr:cNvPr id="80902" name="AutoShape 6">
          <a:extLst>
            <a:ext uri="{FF2B5EF4-FFF2-40B4-BE49-F238E27FC236}">
              <a16:creationId xmlns:a16="http://schemas.microsoft.com/office/drawing/2014/main" id="{00000000-0008-0000-0500-0000063C0100}"/>
            </a:ext>
          </a:extLst>
        </xdr:cNvPr>
        <xdr:cNvSpPr>
          <a:spLocks/>
        </xdr:cNvSpPr>
      </xdr:nvSpPr>
      <xdr:spPr bwMode="auto">
        <a:xfrm>
          <a:off x="4943475" y="4158616"/>
          <a:ext cx="1207770" cy="552450"/>
        </a:xfrm>
        <a:prstGeom prst="borderCallout1">
          <a:avLst>
            <a:gd name="adj1" fmla="val 12194"/>
            <a:gd name="adj2" fmla="val -8931"/>
            <a:gd name="adj3" fmla="val 26611"/>
            <a:gd name="adj4" fmla="val -16125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674371</xdr:colOff>
      <xdr:row>36</xdr:row>
      <xdr:rowOff>140970</xdr:rowOff>
    </xdr:from>
    <xdr:to>
      <xdr:col>9</xdr:col>
      <xdr:colOff>9526</xdr:colOff>
      <xdr:row>41</xdr:row>
      <xdr:rowOff>26670</xdr:rowOff>
    </xdr:to>
    <xdr:sp macro="" textlink="">
      <xdr:nvSpPr>
        <xdr:cNvPr id="80903" name="AutoShape 7">
          <a:extLst>
            <a:ext uri="{FF2B5EF4-FFF2-40B4-BE49-F238E27FC236}">
              <a16:creationId xmlns:a16="http://schemas.microsoft.com/office/drawing/2014/main" id="{00000000-0008-0000-0500-0000073C0100}"/>
            </a:ext>
          </a:extLst>
        </xdr:cNvPr>
        <xdr:cNvSpPr>
          <a:spLocks/>
        </xdr:cNvSpPr>
      </xdr:nvSpPr>
      <xdr:spPr bwMode="auto">
        <a:xfrm>
          <a:off x="4979671" y="6343650"/>
          <a:ext cx="1369695" cy="647700"/>
        </a:xfrm>
        <a:prstGeom prst="borderCallout1">
          <a:avLst>
            <a:gd name="adj1" fmla="val 18519"/>
            <a:gd name="adj2" fmla="val -8694"/>
            <a:gd name="adj3" fmla="val 32390"/>
            <a:gd name="adj4" fmla="val -9855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86</xdr:row>
      <xdr:rowOff>0</xdr:rowOff>
    </xdr:from>
    <xdr:to>
      <xdr:col>4</xdr:col>
      <xdr:colOff>520700</xdr:colOff>
      <xdr:row>86</xdr:row>
      <xdr:rowOff>190500</xdr:rowOff>
    </xdr:to>
    <xdr:sp macro="" textlink="">
      <xdr:nvSpPr>
        <xdr:cNvPr id="9919834" name="Text Box 8">
          <a:extLst>
            <a:ext uri="{FF2B5EF4-FFF2-40B4-BE49-F238E27FC236}">
              <a16:creationId xmlns:a16="http://schemas.microsoft.com/office/drawing/2014/main" id="{00000000-0008-0000-0500-00005A5D9700}"/>
            </a:ext>
          </a:extLst>
        </xdr:cNvPr>
        <xdr:cNvSpPr txBox="1">
          <a:spLocks noChangeArrowheads="1"/>
        </xdr:cNvSpPr>
      </xdr:nvSpPr>
      <xdr:spPr bwMode="auto">
        <a:xfrm>
          <a:off x="3648075" y="148875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152400</xdr:colOff>
      <xdr:row>81</xdr:row>
      <xdr:rowOff>57150</xdr:rowOff>
    </xdr:from>
    <xdr:ext cx="1445763" cy="159873"/>
    <xdr:sp macro="" textlink="">
      <xdr:nvSpPr>
        <xdr:cNvPr id="80905" name="Text Box 9">
          <a:extLst>
            <a:ext uri="{FF2B5EF4-FFF2-40B4-BE49-F238E27FC236}">
              <a16:creationId xmlns:a16="http://schemas.microsoft.com/office/drawing/2014/main" id="{00000000-0008-0000-0500-0000093C0100}"/>
            </a:ext>
          </a:extLst>
        </xdr:cNvPr>
        <xdr:cNvSpPr txBox="1">
          <a:spLocks noChangeArrowheads="1"/>
        </xdr:cNvSpPr>
      </xdr:nvSpPr>
      <xdr:spPr bwMode="auto">
        <a:xfrm>
          <a:off x="152400" y="13992225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447675</xdr:colOff>
      <xdr:row>86</xdr:row>
      <xdr:rowOff>0</xdr:rowOff>
    </xdr:from>
    <xdr:to>
      <xdr:col>4</xdr:col>
      <xdr:colOff>520700</xdr:colOff>
      <xdr:row>86</xdr:row>
      <xdr:rowOff>190500</xdr:rowOff>
    </xdr:to>
    <xdr:sp macro="" textlink="">
      <xdr:nvSpPr>
        <xdr:cNvPr id="9919836" name="Text Box 20">
          <a:extLst>
            <a:ext uri="{FF2B5EF4-FFF2-40B4-BE49-F238E27FC236}">
              <a16:creationId xmlns:a16="http://schemas.microsoft.com/office/drawing/2014/main" id="{00000000-0008-0000-0500-00005C5D9700}"/>
            </a:ext>
          </a:extLst>
        </xdr:cNvPr>
        <xdr:cNvSpPr txBox="1">
          <a:spLocks noChangeArrowheads="1"/>
        </xdr:cNvSpPr>
      </xdr:nvSpPr>
      <xdr:spPr bwMode="auto">
        <a:xfrm>
          <a:off x="3648075" y="148875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768350</xdr:colOff>
      <xdr:row>100</xdr:row>
      <xdr:rowOff>190500</xdr:rowOff>
    </xdr:to>
    <xdr:sp macro="" textlink="">
      <xdr:nvSpPr>
        <xdr:cNvPr id="9919837" name="Text Box 21">
          <a:extLst>
            <a:ext uri="{FF2B5EF4-FFF2-40B4-BE49-F238E27FC236}">
              <a16:creationId xmlns:a16="http://schemas.microsoft.com/office/drawing/2014/main" id="{00000000-0008-0000-0500-00005D5D9700}"/>
            </a:ext>
          </a:extLst>
        </xdr:cNvPr>
        <xdr:cNvSpPr txBox="1">
          <a:spLocks noChangeArrowheads="1"/>
        </xdr:cNvSpPr>
      </xdr:nvSpPr>
      <xdr:spPr bwMode="auto">
        <a:xfrm>
          <a:off x="695325" y="17573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768350</xdr:colOff>
      <xdr:row>100</xdr:row>
      <xdr:rowOff>190500</xdr:rowOff>
    </xdr:to>
    <xdr:sp macro="" textlink="">
      <xdr:nvSpPr>
        <xdr:cNvPr id="9919838" name="Text Box 22">
          <a:extLst>
            <a:ext uri="{FF2B5EF4-FFF2-40B4-BE49-F238E27FC236}">
              <a16:creationId xmlns:a16="http://schemas.microsoft.com/office/drawing/2014/main" id="{00000000-0008-0000-0500-00005E5D9700}"/>
            </a:ext>
          </a:extLst>
        </xdr:cNvPr>
        <xdr:cNvSpPr txBox="1">
          <a:spLocks noChangeArrowheads="1"/>
        </xdr:cNvSpPr>
      </xdr:nvSpPr>
      <xdr:spPr bwMode="auto">
        <a:xfrm>
          <a:off x="695325" y="17573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768350</xdr:colOff>
      <xdr:row>100</xdr:row>
      <xdr:rowOff>190500</xdr:rowOff>
    </xdr:to>
    <xdr:sp macro="" textlink="">
      <xdr:nvSpPr>
        <xdr:cNvPr id="9919839" name="Text Box 23">
          <a:extLst>
            <a:ext uri="{FF2B5EF4-FFF2-40B4-BE49-F238E27FC236}">
              <a16:creationId xmlns:a16="http://schemas.microsoft.com/office/drawing/2014/main" id="{00000000-0008-0000-0500-00005F5D9700}"/>
            </a:ext>
          </a:extLst>
        </xdr:cNvPr>
        <xdr:cNvSpPr txBox="1">
          <a:spLocks noChangeArrowheads="1"/>
        </xdr:cNvSpPr>
      </xdr:nvSpPr>
      <xdr:spPr bwMode="auto">
        <a:xfrm>
          <a:off x="695325" y="17573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768350</xdr:colOff>
      <xdr:row>100</xdr:row>
      <xdr:rowOff>190500</xdr:rowOff>
    </xdr:to>
    <xdr:sp macro="" textlink="">
      <xdr:nvSpPr>
        <xdr:cNvPr id="9919840" name="Text Box 24">
          <a:extLst>
            <a:ext uri="{FF2B5EF4-FFF2-40B4-BE49-F238E27FC236}">
              <a16:creationId xmlns:a16="http://schemas.microsoft.com/office/drawing/2014/main" id="{00000000-0008-0000-0500-0000605D9700}"/>
            </a:ext>
          </a:extLst>
        </xdr:cNvPr>
        <xdr:cNvSpPr txBox="1">
          <a:spLocks noChangeArrowheads="1"/>
        </xdr:cNvSpPr>
      </xdr:nvSpPr>
      <xdr:spPr bwMode="auto">
        <a:xfrm>
          <a:off x="695325" y="17573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768350</xdr:colOff>
      <xdr:row>100</xdr:row>
      <xdr:rowOff>190500</xdr:rowOff>
    </xdr:to>
    <xdr:sp macro="" textlink="">
      <xdr:nvSpPr>
        <xdr:cNvPr id="9919841" name="Text Box 25">
          <a:extLst>
            <a:ext uri="{FF2B5EF4-FFF2-40B4-BE49-F238E27FC236}">
              <a16:creationId xmlns:a16="http://schemas.microsoft.com/office/drawing/2014/main" id="{00000000-0008-0000-0500-0000615D9700}"/>
            </a:ext>
          </a:extLst>
        </xdr:cNvPr>
        <xdr:cNvSpPr txBox="1">
          <a:spLocks noChangeArrowheads="1"/>
        </xdr:cNvSpPr>
      </xdr:nvSpPr>
      <xdr:spPr bwMode="auto">
        <a:xfrm>
          <a:off x="695325" y="17573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768350</xdr:colOff>
      <xdr:row>100</xdr:row>
      <xdr:rowOff>190500</xdr:rowOff>
    </xdr:to>
    <xdr:sp macro="" textlink="">
      <xdr:nvSpPr>
        <xdr:cNvPr id="9919842" name="Text Box 26">
          <a:extLst>
            <a:ext uri="{FF2B5EF4-FFF2-40B4-BE49-F238E27FC236}">
              <a16:creationId xmlns:a16="http://schemas.microsoft.com/office/drawing/2014/main" id="{00000000-0008-0000-0500-0000625D9700}"/>
            </a:ext>
          </a:extLst>
        </xdr:cNvPr>
        <xdr:cNvSpPr txBox="1">
          <a:spLocks noChangeArrowheads="1"/>
        </xdr:cNvSpPr>
      </xdr:nvSpPr>
      <xdr:spPr bwMode="auto">
        <a:xfrm>
          <a:off x="695325" y="17573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99</xdr:row>
      <xdr:rowOff>0</xdr:rowOff>
    </xdr:from>
    <xdr:to>
      <xdr:col>4</xdr:col>
      <xdr:colOff>520700</xdr:colOff>
      <xdr:row>99</xdr:row>
      <xdr:rowOff>190500</xdr:rowOff>
    </xdr:to>
    <xdr:sp macro="" textlink="">
      <xdr:nvSpPr>
        <xdr:cNvPr id="9919843" name="Text Box 27">
          <a:extLst>
            <a:ext uri="{FF2B5EF4-FFF2-40B4-BE49-F238E27FC236}">
              <a16:creationId xmlns:a16="http://schemas.microsoft.com/office/drawing/2014/main" id="{00000000-0008-0000-0500-0000635D9700}"/>
            </a:ext>
          </a:extLst>
        </xdr:cNvPr>
        <xdr:cNvSpPr txBox="1">
          <a:spLocks noChangeArrowheads="1"/>
        </xdr:cNvSpPr>
      </xdr:nvSpPr>
      <xdr:spPr bwMode="auto">
        <a:xfrm>
          <a:off x="3648075" y="17573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99</xdr:row>
      <xdr:rowOff>0</xdr:rowOff>
    </xdr:from>
    <xdr:to>
      <xdr:col>4</xdr:col>
      <xdr:colOff>520700</xdr:colOff>
      <xdr:row>99</xdr:row>
      <xdr:rowOff>190500</xdr:rowOff>
    </xdr:to>
    <xdr:sp macro="" textlink="">
      <xdr:nvSpPr>
        <xdr:cNvPr id="9919844" name="Text Box 28">
          <a:extLst>
            <a:ext uri="{FF2B5EF4-FFF2-40B4-BE49-F238E27FC236}">
              <a16:creationId xmlns:a16="http://schemas.microsoft.com/office/drawing/2014/main" id="{00000000-0008-0000-0500-0000645D9700}"/>
            </a:ext>
          </a:extLst>
        </xdr:cNvPr>
        <xdr:cNvSpPr txBox="1">
          <a:spLocks noChangeArrowheads="1"/>
        </xdr:cNvSpPr>
      </xdr:nvSpPr>
      <xdr:spPr bwMode="auto">
        <a:xfrm>
          <a:off x="3648075" y="17573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0.93633</cdr:x>
      <cdr:y>0.50601</cdr:y>
    </cdr:from>
    <cdr:to>
      <cdr:x>0.98399</cdr:x>
      <cdr:y>0.75841</cdr:y>
    </cdr:to>
    <cdr:sp macro="" textlink="">
      <cdr:nvSpPr>
        <cdr:cNvPr id="81922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67020" y="1250950"/>
          <a:ext cx="262857" cy="620911"/>
        </a:xfrm>
        <a:prstGeom xmlns:a="http://schemas.openxmlformats.org/drawingml/2006/main" prst="upArrow">
          <a:avLst>
            <a:gd name="adj1" fmla="val 50000"/>
            <a:gd name="adj2" fmla="val 5905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0.94742</cdr:x>
      <cdr:y>0.29136</cdr:y>
    </cdr:from>
    <cdr:to>
      <cdr:x>0.99086</cdr:x>
      <cdr:y>0.45597</cdr:y>
    </cdr:to>
    <cdr:sp macro="" textlink="">
      <cdr:nvSpPr>
        <cdr:cNvPr id="82946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9390" y="649789"/>
          <a:ext cx="226335" cy="365341"/>
        </a:xfrm>
        <a:prstGeom xmlns:a="http://schemas.openxmlformats.org/drawingml/2006/main" prst="downArrow">
          <a:avLst>
            <a:gd name="adj1" fmla="val 50000"/>
            <a:gd name="adj2" fmla="val 4035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0.93954</cdr:x>
      <cdr:y>0.53161</cdr:y>
    </cdr:from>
    <cdr:to>
      <cdr:x>0.98204</cdr:x>
      <cdr:y>0.73289</cdr:y>
    </cdr:to>
    <cdr:sp macro="" textlink="">
      <cdr:nvSpPr>
        <cdr:cNvPr id="93187" name="AutoShape 102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93657" y="1460590"/>
          <a:ext cx="234815" cy="551427"/>
        </a:xfrm>
        <a:prstGeom xmlns:a="http://schemas.openxmlformats.org/drawingml/2006/main" prst="upArrow">
          <a:avLst>
            <a:gd name="adj1" fmla="val 50000"/>
            <a:gd name="adj2" fmla="val 58709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0.94668</cdr:x>
      <cdr:y>0.30255</cdr:y>
    </cdr:from>
    <cdr:to>
      <cdr:x>0.99061</cdr:x>
      <cdr:y>0.4619</cdr:y>
    </cdr:to>
    <cdr:sp macro="" textlink="">
      <cdr:nvSpPr>
        <cdr:cNvPr id="83970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5553" y="697681"/>
          <a:ext cx="228893" cy="365796"/>
        </a:xfrm>
        <a:prstGeom xmlns:a="http://schemas.openxmlformats.org/drawingml/2006/main" prst="downArrow">
          <a:avLst>
            <a:gd name="adj1" fmla="val 50000"/>
            <a:gd name="adj2" fmla="val 39953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66</xdr:row>
      <xdr:rowOff>104775</xdr:rowOff>
    </xdr:from>
    <xdr:to>
      <xdr:col>8</xdr:col>
      <xdr:colOff>0</xdr:colOff>
      <xdr:row>83</xdr:row>
      <xdr:rowOff>85725</xdr:rowOff>
    </xdr:to>
    <xdr:graphicFrame macro="">
      <xdr:nvGraphicFramePr>
        <xdr:cNvPr id="9911616" name="Chart 1">
          <a:extLst>
            <a:ext uri="{FF2B5EF4-FFF2-40B4-BE49-F238E27FC236}">
              <a16:creationId xmlns:a16="http://schemas.microsoft.com/office/drawing/2014/main" id="{00000000-0008-0000-0600-0000403D9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66675</xdr:rowOff>
    </xdr:from>
    <xdr:to>
      <xdr:col>6</xdr:col>
      <xdr:colOff>476250</xdr:colOff>
      <xdr:row>36</xdr:row>
      <xdr:rowOff>0</xdr:rowOff>
    </xdr:to>
    <xdr:graphicFrame macro="">
      <xdr:nvGraphicFramePr>
        <xdr:cNvPr id="9911617" name="Chart 2">
          <a:extLst>
            <a:ext uri="{FF2B5EF4-FFF2-40B4-BE49-F238E27FC236}">
              <a16:creationId xmlns:a16="http://schemas.microsoft.com/office/drawing/2014/main" id="{00000000-0008-0000-0600-0000413D9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36</xdr:row>
      <xdr:rowOff>0</xdr:rowOff>
    </xdr:from>
    <xdr:to>
      <xdr:col>6</xdr:col>
      <xdr:colOff>504825</xdr:colOff>
      <xdr:row>51</xdr:row>
      <xdr:rowOff>0</xdr:rowOff>
    </xdr:to>
    <xdr:graphicFrame macro="">
      <xdr:nvGraphicFramePr>
        <xdr:cNvPr id="9911618" name="Chart 3">
          <a:extLst>
            <a:ext uri="{FF2B5EF4-FFF2-40B4-BE49-F238E27FC236}">
              <a16:creationId xmlns:a16="http://schemas.microsoft.com/office/drawing/2014/main" id="{00000000-0008-0000-0600-0000423D9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109</xdr:row>
      <xdr:rowOff>114300</xdr:rowOff>
    </xdr:from>
    <xdr:to>
      <xdr:col>0</xdr:col>
      <xdr:colOff>768350</xdr:colOff>
      <xdr:row>111</xdr:row>
      <xdr:rowOff>0</xdr:rowOff>
    </xdr:to>
    <xdr:sp macro="" textlink="">
      <xdr:nvSpPr>
        <xdr:cNvPr id="9911619" name="Text Box 5">
          <a:extLst>
            <a:ext uri="{FF2B5EF4-FFF2-40B4-BE49-F238E27FC236}">
              <a16:creationId xmlns:a16="http://schemas.microsoft.com/office/drawing/2014/main" id="{00000000-0008-0000-0600-0000433D9700}"/>
            </a:ext>
          </a:extLst>
        </xdr:cNvPr>
        <xdr:cNvSpPr txBox="1">
          <a:spLocks noChangeArrowheads="1"/>
        </xdr:cNvSpPr>
      </xdr:nvSpPr>
      <xdr:spPr bwMode="auto">
        <a:xfrm>
          <a:off x="695325" y="1903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78106</xdr:colOff>
      <xdr:row>22</xdr:row>
      <xdr:rowOff>85726</xdr:rowOff>
    </xdr:from>
    <xdr:to>
      <xdr:col>8</xdr:col>
      <xdr:colOff>554355</xdr:colOff>
      <xdr:row>26</xdr:row>
      <xdr:rowOff>66676</xdr:rowOff>
    </xdr:to>
    <xdr:sp macro="" textlink="">
      <xdr:nvSpPr>
        <xdr:cNvPr id="110598" name="AutoShape 6">
          <a:extLst>
            <a:ext uri="{FF2B5EF4-FFF2-40B4-BE49-F238E27FC236}">
              <a16:creationId xmlns:a16="http://schemas.microsoft.com/office/drawing/2014/main" id="{00000000-0008-0000-0600-000006B00100}"/>
            </a:ext>
          </a:extLst>
        </xdr:cNvPr>
        <xdr:cNvSpPr>
          <a:spLocks/>
        </xdr:cNvSpPr>
      </xdr:nvSpPr>
      <xdr:spPr bwMode="auto">
        <a:xfrm>
          <a:off x="5076826" y="4040506"/>
          <a:ext cx="1146809" cy="590550"/>
        </a:xfrm>
        <a:prstGeom prst="borderCallout1">
          <a:avLst>
            <a:gd name="adj1" fmla="val 12194"/>
            <a:gd name="adj2" fmla="val -8931"/>
            <a:gd name="adj3" fmla="val 28430"/>
            <a:gd name="adj4" fmla="val -18848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645796</xdr:colOff>
      <xdr:row>37</xdr:row>
      <xdr:rowOff>114300</xdr:rowOff>
    </xdr:from>
    <xdr:to>
      <xdr:col>8</xdr:col>
      <xdr:colOff>531495</xdr:colOff>
      <xdr:row>40</xdr:row>
      <xdr:rowOff>0</xdr:rowOff>
    </xdr:to>
    <xdr:sp macro="" textlink="">
      <xdr:nvSpPr>
        <xdr:cNvPr id="110599" name="AutoShape 7">
          <a:extLst>
            <a:ext uri="{FF2B5EF4-FFF2-40B4-BE49-F238E27FC236}">
              <a16:creationId xmlns:a16="http://schemas.microsoft.com/office/drawing/2014/main" id="{00000000-0008-0000-0600-000007B00100}"/>
            </a:ext>
          </a:extLst>
        </xdr:cNvPr>
        <xdr:cNvSpPr>
          <a:spLocks/>
        </xdr:cNvSpPr>
      </xdr:nvSpPr>
      <xdr:spPr bwMode="auto">
        <a:xfrm>
          <a:off x="4951096" y="6355080"/>
          <a:ext cx="1249679" cy="342900"/>
        </a:xfrm>
        <a:prstGeom prst="borderCallout1">
          <a:avLst>
            <a:gd name="adj1" fmla="val 18519"/>
            <a:gd name="adj2" fmla="val -8694"/>
            <a:gd name="adj3" fmla="val 38273"/>
            <a:gd name="adj4" fmla="val -19478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86</xdr:row>
      <xdr:rowOff>0</xdr:rowOff>
    </xdr:from>
    <xdr:to>
      <xdr:col>4</xdr:col>
      <xdr:colOff>520700</xdr:colOff>
      <xdr:row>86</xdr:row>
      <xdr:rowOff>187325</xdr:rowOff>
    </xdr:to>
    <xdr:sp macro="" textlink="">
      <xdr:nvSpPr>
        <xdr:cNvPr id="9911622" name="Text Box 8">
          <a:extLst>
            <a:ext uri="{FF2B5EF4-FFF2-40B4-BE49-F238E27FC236}">
              <a16:creationId xmlns:a16="http://schemas.microsoft.com/office/drawing/2014/main" id="{00000000-0008-0000-0600-0000463D9700}"/>
            </a:ext>
          </a:extLst>
        </xdr:cNvPr>
        <xdr:cNvSpPr txBox="1">
          <a:spLocks noChangeArrowheads="1"/>
        </xdr:cNvSpPr>
      </xdr:nvSpPr>
      <xdr:spPr bwMode="auto">
        <a:xfrm>
          <a:off x="3648075" y="1476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152400</xdr:colOff>
      <xdr:row>82</xdr:row>
      <xdr:rowOff>85725</xdr:rowOff>
    </xdr:from>
    <xdr:ext cx="1445763" cy="159873"/>
    <xdr:sp macro="" textlink="">
      <xdr:nvSpPr>
        <xdr:cNvPr id="110601" name="Text Box 9">
          <a:extLst>
            <a:ext uri="{FF2B5EF4-FFF2-40B4-BE49-F238E27FC236}">
              <a16:creationId xmlns:a16="http://schemas.microsoft.com/office/drawing/2014/main" id="{00000000-0008-0000-0600-000009B00100}"/>
            </a:ext>
          </a:extLst>
        </xdr:cNvPr>
        <xdr:cNvSpPr txBox="1">
          <a:spLocks noChangeArrowheads="1"/>
        </xdr:cNvSpPr>
      </xdr:nvSpPr>
      <xdr:spPr bwMode="auto">
        <a:xfrm>
          <a:off x="152400" y="14068425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447675</xdr:colOff>
      <xdr:row>86</xdr:row>
      <xdr:rowOff>0</xdr:rowOff>
    </xdr:from>
    <xdr:to>
      <xdr:col>4</xdr:col>
      <xdr:colOff>520700</xdr:colOff>
      <xdr:row>86</xdr:row>
      <xdr:rowOff>187325</xdr:rowOff>
    </xdr:to>
    <xdr:sp macro="" textlink="">
      <xdr:nvSpPr>
        <xdr:cNvPr id="9911624" name="Text Box 21">
          <a:extLst>
            <a:ext uri="{FF2B5EF4-FFF2-40B4-BE49-F238E27FC236}">
              <a16:creationId xmlns:a16="http://schemas.microsoft.com/office/drawing/2014/main" id="{00000000-0008-0000-0600-0000483D9700}"/>
            </a:ext>
          </a:extLst>
        </xdr:cNvPr>
        <xdr:cNvSpPr txBox="1">
          <a:spLocks noChangeArrowheads="1"/>
        </xdr:cNvSpPr>
      </xdr:nvSpPr>
      <xdr:spPr bwMode="auto">
        <a:xfrm>
          <a:off x="3648075" y="1476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768350</xdr:colOff>
      <xdr:row>100</xdr:row>
      <xdr:rowOff>187325</xdr:rowOff>
    </xdr:to>
    <xdr:sp macro="" textlink="">
      <xdr:nvSpPr>
        <xdr:cNvPr id="9911625" name="Text Box 22">
          <a:extLst>
            <a:ext uri="{FF2B5EF4-FFF2-40B4-BE49-F238E27FC236}">
              <a16:creationId xmlns:a16="http://schemas.microsoft.com/office/drawing/2014/main" id="{00000000-0008-0000-0600-0000493D9700}"/>
            </a:ext>
          </a:extLst>
        </xdr:cNvPr>
        <xdr:cNvSpPr txBox="1">
          <a:spLocks noChangeArrowheads="1"/>
        </xdr:cNvSpPr>
      </xdr:nvSpPr>
      <xdr:spPr bwMode="auto">
        <a:xfrm>
          <a:off x="695325" y="174402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768350</xdr:colOff>
      <xdr:row>100</xdr:row>
      <xdr:rowOff>187325</xdr:rowOff>
    </xdr:to>
    <xdr:sp macro="" textlink="">
      <xdr:nvSpPr>
        <xdr:cNvPr id="9911626" name="Text Box 23">
          <a:extLst>
            <a:ext uri="{FF2B5EF4-FFF2-40B4-BE49-F238E27FC236}">
              <a16:creationId xmlns:a16="http://schemas.microsoft.com/office/drawing/2014/main" id="{00000000-0008-0000-0600-00004A3D9700}"/>
            </a:ext>
          </a:extLst>
        </xdr:cNvPr>
        <xdr:cNvSpPr txBox="1">
          <a:spLocks noChangeArrowheads="1"/>
        </xdr:cNvSpPr>
      </xdr:nvSpPr>
      <xdr:spPr bwMode="auto">
        <a:xfrm>
          <a:off x="695325" y="174402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768350</xdr:colOff>
      <xdr:row>100</xdr:row>
      <xdr:rowOff>187325</xdr:rowOff>
    </xdr:to>
    <xdr:sp macro="" textlink="">
      <xdr:nvSpPr>
        <xdr:cNvPr id="9911627" name="Text Box 24">
          <a:extLst>
            <a:ext uri="{FF2B5EF4-FFF2-40B4-BE49-F238E27FC236}">
              <a16:creationId xmlns:a16="http://schemas.microsoft.com/office/drawing/2014/main" id="{00000000-0008-0000-0600-00004B3D9700}"/>
            </a:ext>
          </a:extLst>
        </xdr:cNvPr>
        <xdr:cNvSpPr txBox="1">
          <a:spLocks noChangeArrowheads="1"/>
        </xdr:cNvSpPr>
      </xdr:nvSpPr>
      <xdr:spPr bwMode="auto">
        <a:xfrm>
          <a:off x="695325" y="174402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768350</xdr:colOff>
      <xdr:row>100</xdr:row>
      <xdr:rowOff>187325</xdr:rowOff>
    </xdr:to>
    <xdr:sp macro="" textlink="">
      <xdr:nvSpPr>
        <xdr:cNvPr id="9911628" name="Text Box 25">
          <a:extLst>
            <a:ext uri="{FF2B5EF4-FFF2-40B4-BE49-F238E27FC236}">
              <a16:creationId xmlns:a16="http://schemas.microsoft.com/office/drawing/2014/main" id="{00000000-0008-0000-0600-00004C3D9700}"/>
            </a:ext>
          </a:extLst>
        </xdr:cNvPr>
        <xdr:cNvSpPr txBox="1">
          <a:spLocks noChangeArrowheads="1"/>
        </xdr:cNvSpPr>
      </xdr:nvSpPr>
      <xdr:spPr bwMode="auto">
        <a:xfrm>
          <a:off x="695325" y="174402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768350</xdr:colOff>
      <xdr:row>100</xdr:row>
      <xdr:rowOff>187325</xdr:rowOff>
    </xdr:to>
    <xdr:sp macro="" textlink="">
      <xdr:nvSpPr>
        <xdr:cNvPr id="9911629" name="Text Box 26">
          <a:extLst>
            <a:ext uri="{FF2B5EF4-FFF2-40B4-BE49-F238E27FC236}">
              <a16:creationId xmlns:a16="http://schemas.microsoft.com/office/drawing/2014/main" id="{00000000-0008-0000-0600-00004D3D9700}"/>
            </a:ext>
          </a:extLst>
        </xdr:cNvPr>
        <xdr:cNvSpPr txBox="1">
          <a:spLocks noChangeArrowheads="1"/>
        </xdr:cNvSpPr>
      </xdr:nvSpPr>
      <xdr:spPr bwMode="auto">
        <a:xfrm>
          <a:off x="695325" y="174402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99</xdr:row>
      <xdr:rowOff>0</xdr:rowOff>
    </xdr:from>
    <xdr:to>
      <xdr:col>4</xdr:col>
      <xdr:colOff>520700</xdr:colOff>
      <xdr:row>99</xdr:row>
      <xdr:rowOff>187325</xdr:rowOff>
    </xdr:to>
    <xdr:sp macro="" textlink="">
      <xdr:nvSpPr>
        <xdr:cNvPr id="9911630" name="Text Box 27">
          <a:extLst>
            <a:ext uri="{FF2B5EF4-FFF2-40B4-BE49-F238E27FC236}">
              <a16:creationId xmlns:a16="http://schemas.microsoft.com/office/drawing/2014/main" id="{00000000-0008-0000-0600-00004E3D9700}"/>
            </a:ext>
          </a:extLst>
        </xdr:cNvPr>
        <xdr:cNvSpPr txBox="1">
          <a:spLocks noChangeArrowheads="1"/>
        </xdr:cNvSpPr>
      </xdr:nvSpPr>
      <xdr:spPr bwMode="auto">
        <a:xfrm>
          <a:off x="3648075" y="174402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99</xdr:row>
      <xdr:rowOff>0</xdr:rowOff>
    </xdr:from>
    <xdr:to>
      <xdr:col>4</xdr:col>
      <xdr:colOff>520700</xdr:colOff>
      <xdr:row>99</xdr:row>
      <xdr:rowOff>187325</xdr:rowOff>
    </xdr:to>
    <xdr:sp macro="" textlink="">
      <xdr:nvSpPr>
        <xdr:cNvPr id="9911631" name="Text Box 28">
          <a:extLst>
            <a:ext uri="{FF2B5EF4-FFF2-40B4-BE49-F238E27FC236}">
              <a16:creationId xmlns:a16="http://schemas.microsoft.com/office/drawing/2014/main" id="{00000000-0008-0000-0600-00004F3D9700}"/>
            </a:ext>
          </a:extLst>
        </xdr:cNvPr>
        <xdr:cNvSpPr txBox="1">
          <a:spLocks noChangeArrowheads="1"/>
        </xdr:cNvSpPr>
      </xdr:nvSpPr>
      <xdr:spPr bwMode="auto">
        <a:xfrm>
          <a:off x="3648075" y="174402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0.93835</cdr:x>
      <cdr:y>0.53035</cdr:y>
    </cdr:from>
    <cdr:to>
      <cdr:x>0.98282</cdr:x>
      <cdr:y>0.75783</cdr:y>
    </cdr:to>
    <cdr:sp macro="" textlink="">
      <cdr:nvSpPr>
        <cdr:cNvPr id="111618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13902" y="1396775"/>
          <a:ext cx="246967" cy="597011"/>
        </a:xfrm>
        <a:prstGeom xmlns:a="http://schemas.openxmlformats.org/drawingml/2006/main" prst="upArrow">
          <a:avLst>
            <a:gd name="adj1" fmla="val 50000"/>
            <a:gd name="adj2" fmla="val 6043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0.94521</cdr:x>
      <cdr:y>0.25762</cdr:y>
    </cdr:from>
    <cdr:to>
      <cdr:x>0.99086</cdr:x>
      <cdr:y>0.45502</cdr:y>
    </cdr:to>
    <cdr:sp macro="" textlink="">
      <cdr:nvSpPr>
        <cdr:cNvPr id="112642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27881" y="574916"/>
          <a:ext cx="237844" cy="438090"/>
        </a:xfrm>
        <a:prstGeom xmlns:a="http://schemas.openxmlformats.org/drawingml/2006/main" prst="downArrow">
          <a:avLst>
            <a:gd name="adj1" fmla="val 50000"/>
            <a:gd name="adj2" fmla="val 46048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0.94521</cdr:x>
      <cdr:y>0.29895</cdr:y>
    </cdr:from>
    <cdr:to>
      <cdr:x>0.98914</cdr:x>
      <cdr:y>0.46981</cdr:y>
    </cdr:to>
    <cdr:sp macro="" textlink="">
      <cdr:nvSpPr>
        <cdr:cNvPr id="113666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27881" y="689430"/>
          <a:ext cx="228893" cy="392199"/>
        </a:xfrm>
        <a:prstGeom xmlns:a="http://schemas.openxmlformats.org/drawingml/2006/main" prst="downArrow">
          <a:avLst>
            <a:gd name="adj1" fmla="val 50000"/>
            <a:gd name="adj2" fmla="val 4058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67</xdr:row>
      <xdr:rowOff>9525</xdr:rowOff>
    </xdr:from>
    <xdr:to>
      <xdr:col>8</xdr:col>
      <xdr:colOff>38100</xdr:colOff>
      <xdr:row>85</xdr:row>
      <xdr:rowOff>0</xdr:rowOff>
    </xdr:to>
    <xdr:graphicFrame macro="">
      <xdr:nvGraphicFramePr>
        <xdr:cNvPr id="9861480" name="Chart 1">
          <a:extLst>
            <a:ext uri="{FF2B5EF4-FFF2-40B4-BE49-F238E27FC236}">
              <a16:creationId xmlns:a16="http://schemas.microsoft.com/office/drawing/2014/main" id="{00000000-0008-0000-0700-000068799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34290</xdr:rowOff>
    </xdr:from>
    <xdr:to>
      <xdr:col>6</xdr:col>
      <xdr:colOff>476250</xdr:colOff>
      <xdr:row>35</xdr:row>
      <xdr:rowOff>120015</xdr:rowOff>
    </xdr:to>
    <xdr:graphicFrame macro="">
      <xdr:nvGraphicFramePr>
        <xdr:cNvPr id="9861481" name="Chart 2">
          <a:extLst>
            <a:ext uri="{FF2B5EF4-FFF2-40B4-BE49-F238E27FC236}">
              <a16:creationId xmlns:a16="http://schemas.microsoft.com/office/drawing/2014/main" id="{00000000-0008-0000-0700-000069799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</xdr:colOff>
      <xdr:row>35</xdr:row>
      <xdr:rowOff>121920</xdr:rowOff>
    </xdr:from>
    <xdr:to>
      <xdr:col>6</xdr:col>
      <xdr:colOff>499110</xdr:colOff>
      <xdr:row>50</xdr:row>
      <xdr:rowOff>121920</xdr:rowOff>
    </xdr:to>
    <xdr:graphicFrame macro="">
      <xdr:nvGraphicFramePr>
        <xdr:cNvPr id="9861482" name="Chart 3">
          <a:extLst>
            <a:ext uri="{FF2B5EF4-FFF2-40B4-BE49-F238E27FC236}">
              <a16:creationId xmlns:a16="http://schemas.microsoft.com/office/drawing/2014/main" id="{00000000-0008-0000-0700-00006A799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104</xdr:row>
      <xdr:rowOff>114300</xdr:rowOff>
    </xdr:from>
    <xdr:to>
      <xdr:col>0</xdr:col>
      <xdr:colOff>768350</xdr:colOff>
      <xdr:row>106</xdr:row>
      <xdr:rowOff>19050</xdr:rowOff>
    </xdr:to>
    <xdr:sp macro="" textlink="">
      <xdr:nvSpPr>
        <xdr:cNvPr id="9861483" name="Text Box 5">
          <a:extLst>
            <a:ext uri="{FF2B5EF4-FFF2-40B4-BE49-F238E27FC236}">
              <a16:creationId xmlns:a16="http://schemas.microsoft.com/office/drawing/2014/main" id="{00000000-0008-0000-0700-00006B799600}"/>
            </a:ext>
          </a:extLst>
        </xdr:cNvPr>
        <xdr:cNvSpPr txBox="1">
          <a:spLocks noChangeArrowheads="1"/>
        </xdr:cNvSpPr>
      </xdr:nvSpPr>
      <xdr:spPr bwMode="auto">
        <a:xfrm>
          <a:off x="695325" y="18364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685800</xdr:colOff>
      <xdr:row>22</xdr:row>
      <xdr:rowOff>49531</xdr:rowOff>
    </xdr:from>
    <xdr:to>
      <xdr:col>8</xdr:col>
      <xdr:colOff>533400</xdr:colOff>
      <xdr:row>26</xdr:row>
      <xdr:rowOff>1905</xdr:rowOff>
    </xdr:to>
    <xdr:sp macro="" textlink="">
      <xdr:nvSpPr>
        <xdr:cNvPr id="120838" name="AutoShape 6">
          <a:extLst>
            <a:ext uri="{FF2B5EF4-FFF2-40B4-BE49-F238E27FC236}">
              <a16:creationId xmlns:a16="http://schemas.microsoft.com/office/drawing/2014/main" id="{00000000-0008-0000-0700-000006D80100}"/>
            </a:ext>
          </a:extLst>
        </xdr:cNvPr>
        <xdr:cNvSpPr>
          <a:spLocks/>
        </xdr:cNvSpPr>
      </xdr:nvSpPr>
      <xdr:spPr bwMode="auto">
        <a:xfrm>
          <a:off x="4991100" y="4011931"/>
          <a:ext cx="1188720" cy="561974"/>
        </a:xfrm>
        <a:prstGeom prst="borderCallout1">
          <a:avLst>
            <a:gd name="adj1" fmla="val 12194"/>
            <a:gd name="adj2" fmla="val -8931"/>
            <a:gd name="adj3" fmla="val 19427"/>
            <a:gd name="adj4" fmla="val -1606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626745</xdr:colOff>
      <xdr:row>37</xdr:row>
      <xdr:rowOff>87630</xdr:rowOff>
    </xdr:from>
    <xdr:to>
      <xdr:col>8</xdr:col>
      <xdr:colOff>672465</xdr:colOff>
      <xdr:row>39</xdr:row>
      <xdr:rowOff>87630</xdr:rowOff>
    </xdr:to>
    <xdr:sp macro="" textlink="">
      <xdr:nvSpPr>
        <xdr:cNvPr id="120839" name="AutoShape 7">
          <a:extLst>
            <a:ext uri="{FF2B5EF4-FFF2-40B4-BE49-F238E27FC236}">
              <a16:creationId xmlns:a16="http://schemas.microsoft.com/office/drawing/2014/main" id="{00000000-0008-0000-0700-000007D80100}"/>
            </a:ext>
          </a:extLst>
        </xdr:cNvPr>
        <xdr:cNvSpPr>
          <a:spLocks/>
        </xdr:cNvSpPr>
      </xdr:nvSpPr>
      <xdr:spPr bwMode="auto">
        <a:xfrm>
          <a:off x="4932045" y="6336030"/>
          <a:ext cx="1386840" cy="304800"/>
        </a:xfrm>
        <a:prstGeom prst="borderCallout1">
          <a:avLst>
            <a:gd name="adj1" fmla="val 18519"/>
            <a:gd name="adj2" fmla="val -8694"/>
            <a:gd name="adj3" fmla="val 46177"/>
            <a:gd name="adj4" fmla="val -10006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87</xdr:row>
      <xdr:rowOff>0</xdr:rowOff>
    </xdr:from>
    <xdr:to>
      <xdr:col>4</xdr:col>
      <xdr:colOff>520700</xdr:colOff>
      <xdr:row>87</xdr:row>
      <xdr:rowOff>190500</xdr:rowOff>
    </xdr:to>
    <xdr:sp macro="" textlink="">
      <xdr:nvSpPr>
        <xdr:cNvPr id="9861486" name="Text Box 8">
          <a:extLst>
            <a:ext uri="{FF2B5EF4-FFF2-40B4-BE49-F238E27FC236}">
              <a16:creationId xmlns:a16="http://schemas.microsoft.com/office/drawing/2014/main" id="{00000000-0008-0000-0700-00006E799600}"/>
            </a:ext>
          </a:extLst>
        </xdr:cNvPr>
        <xdr:cNvSpPr txBox="1">
          <a:spLocks noChangeArrowheads="1"/>
        </xdr:cNvSpPr>
      </xdr:nvSpPr>
      <xdr:spPr bwMode="auto">
        <a:xfrm>
          <a:off x="3648075" y="15049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200025</xdr:colOff>
      <xdr:row>82</xdr:row>
      <xdr:rowOff>104775</xdr:rowOff>
    </xdr:from>
    <xdr:ext cx="1445763" cy="159873"/>
    <xdr:sp macro="" textlink="">
      <xdr:nvSpPr>
        <xdr:cNvPr id="120841" name="Text Box 9">
          <a:extLst>
            <a:ext uri="{FF2B5EF4-FFF2-40B4-BE49-F238E27FC236}">
              <a16:creationId xmlns:a16="http://schemas.microsoft.com/office/drawing/2014/main" id="{00000000-0008-0000-0700-000009D80100}"/>
            </a:ext>
          </a:extLst>
        </xdr:cNvPr>
        <xdr:cNvSpPr txBox="1">
          <a:spLocks noChangeArrowheads="1"/>
        </xdr:cNvSpPr>
      </xdr:nvSpPr>
      <xdr:spPr bwMode="auto">
        <a:xfrm>
          <a:off x="200025" y="14230350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447675</xdr:colOff>
      <xdr:row>87</xdr:row>
      <xdr:rowOff>0</xdr:rowOff>
    </xdr:from>
    <xdr:to>
      <xdr:col>4</xdr:col>
      <xdr:colOff>520700</xdr:colOff>
      <xdr:row>87</xdr:row>
      <xdr:rowOff>190500</xdr:rowOff>
    </xdr:to>
    <xdr:sp macro="" textlink="">
      <xdr:nvSpPr>
        <xdr:cNvPr id="9861488" name="Text Box 19">
          <a:extLst>
            <a:ext uri="{FF2B5EF4-FFF2-40B4-BE49-F238E27FC236}">
              <a16:creationId xmlns:a16="http://schemas.microsoft.com/office/drawing/2014/main" id="{00000000-0008-0000-0700-000070799600}"/>
            </a:ext>
          </a:extLst>
        </xdr:cNvPr>
        <xdr:cNvSpPr txBox="1">
          <a:spLocks noChangeArrowheads="1"/>
        </xdr:cNvSpPr>
      </xdr:nvSpPr>
      <xdr:spPr bwMode="auto">
        <a:xfrm>
          <a:off x="3648075" y="15049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768350</xdr:colOff>
      <xdr:row>101</xdr:row>
      <xdr:rowOff>190500</xdr:rowOff>
    </xdr:to>
    <xdr:sp macro="" textlink="">
      <xdr:nvSpPr>
        <xdr:cNvPr id="9861489" name="Text Box 20">
          <a:extLst>
            <a:ext uri="{FF2B5EF4-FFF2-40B4-BE49-F238E27FC236}">
              <a16:creationId xmlns:a16="http://schemas.microsoft.com/office/drawing/2014/main" id="{00000000-0008-0000-0700-000071799600}"/>
            </a:ext>
          </a:extLst>
        </xdr:cNvPr>
        <xdr:cNvSpPr txBox="1">
          <a:spLocks noChangeArrowheads="1"/>
        </xdr:cNvSpPr>
      </xdr:nvSpPr>
      <xdr:spPr bwMode="auto">
        <a:xfrm>
          <a:off x="695325" y="1769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768350</xdr:colOff>
      <xdr:row>101</xdr:row>
      <xdr:rowOff>190500</xdr:rowOff>
    </xdr:to>
    <xdr:sp macro="" textlink="">
      <xdr:nvSpPr>
        <xdr:cNvPr id="9861490" name="Text Box 21">
          <a:extLst>
            <a:ext uri="{FF2B5EF4-FFF2-40B4-BE49-F238E27FC236}">
              <a16:creationId xmlns:a16="http://schemas.microsoft.com/office/drawing/2014/main" id="{00000000-0008-0000-0700-000072799600}"/>
            </a:ext>
          </a:extLst>
        </xdr:cNvPr>
        <xdr:cNvSpPr txBox="1">
          <a:spLocks noChangeArrowheads="1"/>
        </xdr:cNvSpPr>
      </xdr:nvSpPr>
      <xdr:spPr bwMode="auto">
        <a:xfrm>
          <a:off x="695325" y="1769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768350</xdr:colOff>
      <xdr:row>101</xdr:row>
      <xdr:rowOff>190500</xdr:rowOff>
    </xdr:to>
    <xdr:sp macro="" textlink="">
      <xdr:nvSpPr>
        <xdr:cNvPr id="9861491" name="Text Box 22">
          <a:extLst>
            <a:ext uri="{FF2B5EF4-FFF2-40B4-BE49-F238E27FC236}">
              <a16:creationId xmlns:a16="http://schemas.microsoft.com/office/drawing/2014/main" id="{00000000-0008-0000-0700-000073799600}"/>
            </a:ext>
          </a:extLst>
        </xdr:cNvPr>
        <xdr:cNvSpPr txBox="1">
          <a:spLocks noChangeArrowheads="1"/>
        </xdr:cNvSpPr>
      </xdr:nvSpPr>
      <xdr:spPr bwMode="auto">
        <a:xfrm>
          <a:off x="695325" y="1769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768350</xdr:colOff>
      <xdr:row>101</xdr:row>
      <xdr:rowOff>190500</xdr:rowOff>
    </xdr:to>
    <xdr:sp macro="" textlink="">
      <xdr:nvSpPr>
        <xdr:cNvPr id="9861492" name="Text Box 23">
          <a:extLst>
            <a:ext uri="{FF2B5EF4-FFF2-40B4-BE49-F238E27FC236}">
              <a16:creationId xmlns:a16="http://schemas.microsoft.com/office/drawing/2014/main" id="{00000000-0008-0000-0700-000074799600}"/>
            </a:ext>
          </a:extLst>
        </xdr:cNvPr>
        <xdr:cNvSpPr txBox="1">
          <a:spLocks noChangeArrowheads="1"/>
        </xdr:cNvSpPr>
      </xdr:nvSpPr>
      <xdr:spPr bwMode="auto">
        <a:xfrm>
          <a:off x="695325" y="1769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768350</xdr:colOff>
      <xdr:row>101</xdr:row>
      <xdr:rowOff>190500</xdr:rowOff>
    </xdr:to>
    <xdr:sp macro="" textlink="">
      <xdr:nvSpPr>
        <xdr:cNvPr id="9861493" name="Text Box 24">
          <a:extLst>
            <a:ext uri="{FF2B5EF4-FFF2-40B4-BE49-F238E27FC236}">
              <a16:creationId xmlns:a16="http://schemas.microsoft.com/office/drawing/2014/main" id="{00000000-0008-0000-0700-000075799600}"/>
            </a:ext>
          </a:extLst>
        </xdr:cNvPr>
        <xdr:cNvSpPr txBox="1">
          <a:spLocks noChangeArrowheads="1"/>
        </xdr:cNvSpPr>
      </xdr:nvSpPr>
      <xdr:spPr bwMode="auto">
        <a:xfrm>
          <a:off x="695325" y="1769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768350</xdr:colOff>
      <xdr:row>101</xdr:row>
      <xdr:rowOff>190500</xdr:rowOff>
    </xdr:to>
    <xdr:sp macro="" textlink="">
      <xdr:nvSpPr>
        <xdr:cNvPr id="9861494" name="Text Box 25">
          <a:extLst>
            <a:ext uri="{FF2B5EF4-FFF2-40B4-BE49-F238E27FC236}">
              <a16:creationId xmlns:a16="http://schemas.microsoft.com/office/drawing/2014/main" id="{00000000-0008-0000-0700-000076799600}"/>
            </a:ext>
          </a:extLst>
        </xdr:cNvPr>
        <xdr:cNvSpPr txBox="1">
          <a:spLocks noChangeArrowheads="1"/>
        </xdr:cNvSpPr>
      </xdr:nvSpPr>
      <xdr:spPr bwMode="auto">
        <a:xfrm>
          <a:off x="695325" y="1769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768350</xdr:colOff>
      <xdr:row>101</xdr:row>
      <xdr:rowOff>190500</xdr:rowOff>
    </xdr:to>
    <xdr:sp macro="" textlink="">
      <xdr:nvSpPr>
        <xdr:cNvPr id="9861495" name="Text Box 26">
          <a:extLst>
            <a:ext uri="{FF2B5EF4-FFF2-40B4-BE49-F238E27FC236}">
              <a16:creationId xmlns:a16="http://schemas.microsoft.com/office/drawing/2014/main" id="{00000000-0008-0000-0700-000077799600}"/>
            </a:ext>
          </a:extLst>
        </xdr:cNvPr>
        <xdr:cNvSpPr txBox="1">
          <a:spLocks noChangeArrowheads="1"/>
        </xdr:cNvSpPr>
      </xdr:nvSpPr>
      <xdr:spPr bwMode="auto">
        <a:xfrm>
          <a:off x="695325" y="1769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100</xdr:row>
      <xdr:rowOff>0</xdr:rowOff>
    </xdr:from>
    <xdr:to>
      <xdr:col>4</xdr:col>
      <xdr:colOff>520700</xdr:colOff>
      <xdr:row>100</xdr:row>
      <xdr:rowOff>190500</xdr:rowOff>
    </xdr:to>
    <xdr:sp macro="" textlink="">
      <xdr:nvSpPr>
        <xdr:cNvPr id="9861496" name="Text Box 27">
          <a:extLst>
            <a:ext uri="{FF2B5EF4-FFF2-40B4-BE49-F238E27FC236}">
              <a16:creationId xmlns:a16="http://schemas.microsoft.com/office/drawing/2014/main" id="{00000000-0008-0000-0700-000078799600}"/>
            </a:ext>
          </a:extLst>
        </xdr:cNvPr>
        <xdr:cNvSpPr txBox="1">
          <a:spLocks noChangeArrowheads="1"/>
        </xdr:cNvSpPr>
      </xdr:nvSpPr>
      <xdr:spPr bwMode="auto">
        <a:xfrm>
          <a:off x="3648075" y="1769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100</xdr:row>
      <xdr:rowOff>0</xdr:rowOff>
    </xdr:from>
    <xdr:to>
      <xdr:col>4</xdr:col>
      <xdr:colOff>520700</xdr:colOff>
      <xdr:row>100</xdr:row>
      <xdr:rowOff>190500</xdr:rowOff>
    </xdr:to>
    <xdr:sp macro="" textlink="">
      <xdr:nvSpPr>
        <xdr:cNvPr id="9861497" name="Text Box 28">
          <a:extLst>
            <a:ext uri="{FF2B5EF4-FFF2-40B4-BE49-F238E27FC236}">
              <a16:creationId xmlns:a16="http://schemas.microsoft.com/office/drawing/2014/main" id="{00000000-0008-0000-0700-000079799600}"/>
            </a:ext>
          </a:extLst>
        </xdr:cNvPr>
        <xdr:cNvSpPr txBox="1">
          <a:spLocks noChangeArrowheads="1"/>
        </xdr:cNvSpPr>
      </xdr:nvSpPr>
      <xdr:spPr bwMode="auto">
        <a:xfrm>
          <a:off x="3648075" y="1769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0.93691</cdr:x>
      <cdr:y>0.55236</cdr:y>
    </cdr:from>
    <cdr:to>
      <cdr:x>0.98262</cdr:x>
      <cdr:y>0.73338</cdr:y>
    </cdr:to>
    <cdr:sp macro="" textlink="">
      <cdr:nvSpPr>
        <cdr:cNvPr id="121858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2705" y="1517062"/>
          <a:ext cx="255117" cy="496283"/>
        </a:xfrm>
        <a:prstGeom xmlns:a="http://schemas.openxmlformats.org/drawingml/2006/main" prst="upArrow">
          <a:avLst>
            <a:gd name="adj1" fmla="val 50000"/>
            <a:gd name="adj2" fmla="val 48633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0.94742</cdr:x>
      <cdr:y>0.30691</cdr:y>
    </cdr:from>
    <cdr:to>
      <cdr:x>0.99086</cdr:x>
      <cdr:y>0.47153</cdr:y>
    </cdr:to>
    <cdr:sp macro="" textlink="">
      <cdr:nvSpPr>
        <cdr:cNvPr id="12288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9390" y="684305"/>
          <a:ext cx="226335" cy="365341"/>
        </a:xfrm>
        <a:prstGeom xmlns:a="http://schemas.openxmlformats.org/drawingml/2006/main" prst="downArrow">
          <a:avLst>
            <a:gd name="adj1" fmla="val 50000"/>
            <a:gd name="adj2" fmla="val 4035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0.94668</cdr:x>
      <cdr:y>0.30279</cdr:y>
    </cdr:from>
    <cdr:to>
      <cdr:x>0.99061</cdr:x>
      <cdr:y>0.4619</cdr:y>
    </cdr:to>
    <cdr:sp macro="" textlink="">
      <cdr:nvSpPr>
        <cdr:cNvPr id="123906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5553" y="698231"/>
          <a:ext cx="228893" cy="365246"/>
        </a:xfrm>
        <a:prstGeom xmlns:a="http://schemas.openxmlformats.org/drawingml/2006/main" prst="downArrow">
          <a:avLst>
            <a:gd name="adj1" fmla="val 50000"/>
            <a:gd name="adj2" fmla="val 39893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19050</xdr:rowOff>
    </xdr:from>
    <xdr:to>
      <xdr:col>8</xdr:col>
      <xdr:colOff>352425</xdr:colOff>
      <xdr:row>82</xdr:row>
      <xdr:rowOff>133350</xdr:rowOff>
    </xdr:to>
    <xdr:graphicFrame macro="">
      <xdr:nvGraphicFramePr>
        <xdr:cNvPr id="9878908" name="Chart 1">
          <a:extLst>
            <a:ext uri="{FF2B5EF4-FFF2-40B4-BE49-F238E27FC236}">
              <a16:creationId xmlns:a16="http://schemas.microsoft.com/office/drawing/2014/main" id="{00000000-0008-0000-0800-00007CBD9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21</xdr:row>
      <xdr:rowOff>47625</xdr:rowOff>
    </xdr:from>
    <xdr:to>
      <xdr:col>6</xdr:col>
      <xdr:colOff>533400</xdr:colOff>
      <xdr:row>35</xdr:row>
      <xdr:rowOff>133350</xdr:rowOff>
    </xdr:to>
    <xdr:graphicFrame macro="">
      <xdr:nvGraphicFramePr>
        <xdr:cNvPr id="9878909" name="Chart 2">
          <a:extLst>
            <a:ext uri="{FF2B5EF4-FFF2-40B4-BE49-F238E27FC236}">
              <a16:creationId xmlns:a16="http://schemas.microsoft.com/office/drawing/2014/main" id="{00000000-0008-0000-0800-00007DBD9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36</xdr:row>
      <xdr:rowOff>30480</xdr:rowOff>
    </xdr:from>
    <xdr:to>
      <xdr:col>6</xdr:col>
      <xdr:colOff>504825</xdr:colOff>
      <xdr:row>51</xdr:row>
      <xdr:rowOff>30480</xdr:rowOff>
    </xdr:to>
    <xdr:graphicFrame macro="">
      <xdr:nvGraphicFramePr>
        <xdr:cNvPr id="9878910" name="Chart 3">
          <a:extLst>
            <a:ext uri="{FF2B5EF4-FFF2-40B4-BE49-F238E27FC236}">
              <a16:creationId xmlns:a16="http://schemas.microsoft.com/office/drawing/2014/main" id="{00000000-0008-0000-0800-00007EBD9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104</xdr:row>
      <xdr:rowOff>114300</xdr:rowOff>
    </xdr:from>
    <xdr:to>
      <xdr:col>0</xdr:col>
      <xdr:colOff>771525</xdr:colOff>
      <xdr:row>106</xdr:row>
      <xdr:rowOff>0</xdr:rowOff>
    </xdr:to>
    <xdr:sp macro="" textlink="">
      <xdr:nvSpPr>
        <xdr:cNvPr id="9878911" name="Text Box 4">
          <a:extLst>
            <a:ext uri="{FF2B5EF4-FFF2-40B4-BE49-F238E27FC236}">
              <a16:creationId xmlns:a16="http://schemas.microsoft.com/office/drawing/2014/main" id="{00000000-0008-0000-0800-00007FBD9600}"/>
            </a:ext>
          </a:extLst>
        </xdr:cNvPr>
        <xdr:cNvSpPr txBox="1">
          <a:spLocks noChangeArrowheads="1"/>
        </xdr:cNvSpPr>
      </xdr:nvSpPr>
      <xdr:spPr bwMode="auto">
        <a:xfrm>
          <a:off x="695325" y="18268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22860</xdr:colOff>
      <xdr:row>22</xdr:row>
      <xdr:rowOff>1905</xdr:rowOff>
    </xdr:from>
    <xdr:to>
      <xdr:col>8</xdr:col>
      <xdr:colOff>659130</xdr:colOff>
      <xdr:row>25</xdr:row>
      <xdr:rowOff>106680</xdr:rowOff>
    </xdr:to>
    <xdr:sp macro="" textlink="">
      <xdr:nvSpPr>
        <xdr:cNvPr id="825349" name="AutoShape 5">
          <a:extLst>
            <a:ext uri="{FF2B5EF4-FFF2-40B4-BE49-F238E27FC236}">
              <a16:creationId xmlns:a16="http://schemas.microsoft.com/office/drawing/2014/main" id="{00000000-0008-0000-0800-000005980C00}"/>
            </a:ext>
          </a:extLst>
        </xdr:cNvPr>
        <xdr:cNvSpPr>
          <a:spLocks/>
        </xdr:cNvSpPr>
      </xdr:nvSpPr>
      <xdr:spPr bwMode="auto">
        <a:xfrm>
          <a:off x="5021580" y="3956685"/>
          <a:ext cx="1245870" cy="561975"/>
        </a:xfrm>
        <a:prstGeom prst="borderCallout1">
          <a:avLst>
            <a:gd name="adj1" fmla="val 12194"/>
            <a:gd name="adj2" fmla="val -8931"/>
            <a:gd name="adj3" fmla="val 28248"/>
            <a:gd name="adj4" fmla="val -15536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655320</xdr:colOff>
      <xdr:row>37</xdr:row>
      <xdr:rowOff>135255</xdr:rowOff>
    </xdr:from>
    <xdr:to>
      <xdr:col>9</xdr:col>
      <xdr:colOff>45720</xdr:colOff>
      <xdr:row>40</xdr:row>
      <xdr:rowOff>1905</xdr:rowOff>
    </xdr:to>
    <xdr:sp macro="" textlink="">
      <xdr:nvSpPr>
        <xdr:cNvPr id="825350" name="AutoShape 6">
          <a:extLst>
            <a:ext uri="{FF2B5EF4-FFF2-40B4-BE49-F238E27FC236}">
              <a16:creationId xmlns:a16="http://schemas.microsoft.com/office/drawing/2014/main" id="{00000000-0008-0000-0800-000006980C00}"/>
            </a:ext>
          </a:extLst>
        </xdr:cNvPr>
        <xdr:cNvSpPr>
          <a:spLocks/>
        </xdr:cNvSpPr>
      </xdr:nvSpPr>
      <xdr:spPr bwMode="auto">
        <a:xfrm>
          <a:off x="4960620" y="6376035"/>
          <a:ext cx="1386840" cy="323850"/>
        </a:xfrm>
        <a:prstGeom prst="borderCallout1">
          <a:avLst>
            <a:gd name="adj1" fmla="val 18519"/>
            <a:gd name="adj2" fmla="val -8694"/>
            <a:gd name="adj3" fmla="val 35332"/>
            <a:gd name="adj4" fmla="val -15715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85</xdr:row>
      <xdr:rowOff>0</xdr:rowOff>
    </xdr:from>
    <xdr:to>
      <xdr:col>4</xdr:col>
      <xdr:colOff>523875</xdr:colOff>
      <xdr:row>85</xdr:row>
      <xdr:rowOff>190500</xdr:rowOff>
    </xdr:to>
    <xdr:sp macro="" textlink="">
      <xdr:nvSpPr>
        <xdr:cNvPr id="9878914" name="Text Box 7">
          <a:extLst>
            <a:ext uri="{FF2B5EF4-FFF2-40B4-BE49-F238E27FC236}">
              <a16:creationId xmlns:a16="http://schemas.microsoft.com/office/drawing/2014/main" id="{00000000-0008-0000-0800-000082BD9600}"/>
            </a:ext>
          </a:extLst>
        </xdr:cNvPr>
        <xdr:cNvSpPr txBox="1">
          <a:spLocks noChangeArrowheads="1"/>
        </xdr:cNvSpPr>
      </xdr:nvSpPr>
      <xdr:spPr bwMode="auto">
        <a:xfrm>
          <a:off x="3648075" y="14611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66675</xdr:colOff>
      <xdr:row>81</xdr:row>
      <xdr:rowOff>66675</xdr:rowOff>
    </xdr:from>
    <xdr:ext cx="1445763" cy="159873"/>
    <xdr:sp macro="" textlink="">
      <xdr:nvSpPr>
        <xdr:cNvPr id="825352" name="Text Box 8">
          <a:extLst>
            <a:ext uri="{FF2B5EF4-FFF2-40B4-BE49-F238E27FC236}">
              <a16:creationId xmlns:a16="http://schemas.microsoft.com/office/drawing/2014/main" id="{00000000-0008-0000-0800-000008980C00}"/>
            </a:ext>
          </a:extLst>
        </xdr:cNvPr>
        <xdr:cNvSpPr txBox="1">
          <a:spLocks noChangeArrowheads="1"/>
        </xdr:cNvSpPr>
      </xdr:nvSpPr>
      <xdr:spPr bwMode="auto">
        <a:xfrm>
          <a:off x="66675" y="13858875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0</xdr:col>
      <xdr:colOff>695325</xdr:colOff>
      <xdr:row>99</xdr:row>
      <xdr:rowOff>0</xdr:rowOff>
    </xdr:from>
    <xdr:to>
      <xdr:col>0</xdr:col>
      <xdr:colOff>771525</xdr:colOff>
      <xdr:row>99</xdr:row>
      <xdr:rowOff>190500</xdr:rowOff>
    </xdr:to>
    <xdr:sp macro="" textlink="">
      <xdr:nvSpPr>
        <xdr:cNvPr id="9878916" name="Text Box 9">
          <a:extLst>
            <a:ext uri="{FF2B5EF4-FFF2-40B4-BE49-F238E27FC236}">
              <a16:creationId xmlns:a16="http://schemas.microsoft.com/office/drawing/2014/main" id="{00000000-0008-0000-0800-000084BD9600}"/>
            </a:ext>
          </a:extLst>
        </xdr:cNvPr>
        <xdr:cNvSpPr txBox="1">
          <a:spLocks noChangeArrowheads="1"/>
        </xdr:cNvSpPr>
      </xdr:nvSpPr>
      <xdr:spPr bwMode="auto">
        <a:xfrm>
          <a:off x="695325" y="172878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99</xdr:row>
      <xdr:rowOff>0</xdr:rowOff>
    </xdr:from>
    <xdr:to>
      <xdr:col>0</xdr:col>
      <xdr:colOff>771525</xdr:colOff>
      <xdr:row>99</xdr:row>
      <xdr:rowOff>190500</xdr:rowOff>
    </xdr:to>
    <xdr:sp macro="" textlink="">
      <xdr:nvSpPr>
        <xdr:cNvPr id="9878917" name="Text Box 10">
          <a:extLst>
            <a:ext uri="{FF2B5EF4-FFF2-40B4-BE49-F238E27FC236}">
              <a16:creationId xmlns:a16="http://schemas.microsoft.com/office/drawing/2014/main" id="{00000000-0008-0000-0800-000085BD9600}"/>
            </a:ext>
          </a:extLst>
        </xdr:cNvPr>
        <xdr:cNvSpPr txBox="1">
          <a:spLocks noChangeArrowheads="1"/>
        </xdr:cNvSpPr>
      </xdr:nvSpPr>
      <xdr:spPr bwMode="auto">
        <a:xfrm>
          <a:off x="695325" y="172878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99</xdr:row>
      <xdr:rowOff>0</xdr:rowOff>
    </xdr:from>
    <xdr:to>
      <xdr:col>0</xdr:col>
      <xdr:colOff>771525</xdr:colOff>
      <xdr:row>99</xdr:row>
      <xdr:rowOff>190500</xdr:rowOff>
    </xdr:to>
    <xdr:sp macro="" textlink="">
      <xdr:nvSpPr>
        <xdr:cNvPr id="9878918" name="Text Box 11">
          <a:extLst>
            <a:ext uri="{FF2B5EF4-FFF2-40B4-BE49-F238E27FC236}">
              <a16:creationId xmlns:a16="http://schemas.microsoft.com/office/drawing/2014/main" id="{00000000-0008-0000-0800-000086BD9600}"/>
            </a:ext>
          </a:extLst>
        </xdr:cNvPr>
        <xdr:cNvSpPr txBox="1">
          <a:spLocks noChangeArrowheads="1"/>
        </xdr:cNvSpPr>
      </xdr:nvSpPr>
      <xdr:spPr bwMode="auto">
        <a:xfrm>
          <a:off x="695325" y="172878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99</xdr:row>
      <xdr:rowOff>0</xdr:rowOff>
    </xdr:from>
    <xdr:to>
      <xdr:col>0</xdr:col>
      <xdr:colOff>771525</xdr:colOff>
      <xdr:row>99</xdr:row>
      <xdr:rowOff>190500</xdr:rowOff>
    </xdr:to>
    <xdr:sp macro="" textlink="">
      <xdr:nvSpPr>
        <xdr:cNvPr id="9878919" name="Text Box 12">
          <a:extLst>
            <a:ext uri="{FF2B5EF4-FFF2-40B4-BE49-F238E27FC236}">
              <a16:creationId xmlns:a16="http://schemas.microsoft.com/office/drawing/2014/main" id="{00000000-0008-0000-0800-000087BD9600}"/>
            </a:ext>
          </a:extLst>
        </xdr:cNvPr>
        <xdr:cNvSpPr txBox="1">
          <a:spLocks noChangeArrowheads="1"/>
        </xdr:cNvSpPr>
      </xdr:nvSpPr>
      <xdr:spPr bwMode="auto">
        <a:xfrm>
          <a:off x="695325" y="172878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99</xdr:row>
      <xdr:rowOff>0</xdr:rowOff>
    </xdr:from>
    <xdr:to>
      <xdr:col>0</xdr:col>
      <xdr:colOff>771525</xdr:colOff>
      <xdr:row>99</xdr:row>
      <xdr:rowOff>190500</xdr:rowOff>
    </xdr:to>
    <xdr:sp macro="" textlink="">
      <xdr:nvSpPr>
        <xdr:cNvPr id="9878920" name="Text Box 13">
          <a:extLst>
            <a:ext uri="{FF2B5EF4-FFF2-40B4-BE49-F238E27FC236}">
              <a16:creationId xmlns:a16="http://schemas.microsoft.com/office/drawing/2014/main" id="{00000000-0008-0000-0800-000088BD9600}"/>
            </a:ext>
          </a:extLst>
        </xdr:cNvPr>
        <xdr:cNvSpPr txBox="1">
          <a:spLocks noChangeArrowheads="1"/>
        </xdr:cNvSpPr>
      </xdr:nvSpPr>
      <xdr:spPr bwMode="auto">
        <a:xfrm>
          <a:off x="695325" y="172878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99</xdr:row>
      <xdr:rowOff>0</xdr:rowOff>
    </xdr:from>
    <xdr:to>
      <xdr:col>0</xdr:col>
      <xdr:colOff>771525</xdr:colOff>
      <xdr:row>99</xdr:row>
      <xdr:rowOff>190500</xdr:rowOff>
    </xdr:to>
    <xdr:sp macro="" textlink="">
      <xdr:nvSpPr>
        <xdr:cNvPr id="9878921" name="Text Box 14">
          <a:extLst>
            <a:ext uri="{FF2B5EF4-FFF2-40B4-BE49-F238E27FC236}">
              <a16:creationId xmlns:a16="http://schemas.microsoft.com/office/drawing/2014/main" id="{00000000-0008-0000-0800-000089BD9600}"/>
            </a:ext>
          </a:extLst>
        </xdr:cNvPr>
        <xdr:cNvSpPr txBox="1">
          <a:spLocks noChangeArrowheads="1"/>
        </xdr:cNvSpPr>
      </xdr:nvSpPr>
      <xdr:spPr bwMode="auto">
        <a:xfrm>
          <a:off x="695325" y="172878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99</xdr:row>
      <xdr:rowOff>0</xdr:rowOff>
    </xdr:from>
    <xdr:to>
      <xdr:col>0</xdr:col>
      <xdr:colOff>771525</xdr:colOff>
      <xdr:row>99</xdr:row>
      <xdr:rowOff>190500</xdr:rowOff>
    </xdr:to>
    <xdr:sp macro="" textlink="">
      <xdr:nvSpPr>
        <xdr:cNvPr id="9878922" name="Text Box 15">
          <a:extLst>
            <a:ext uri="{FF2B5EF4-FFF2-40B4-BE49-F238E27FC236}">
              <a16:creationId xmlns:a16="http://schemas.microsoft.com/office/drawing/2014/main" id="{00000000-0008-0000-0800-00008ABD9600}"/>
            </a:ext>
          </a:extLst>
        </xdr:cNvPr>
        <xdr:cNvSpPr txBox="1">
          <a:spLocks noChangeArrowheads="1"/>
        </xdr:cNvSpPr>
      </xdr:nvSpPr>
      <xdr:spPr bwMode="auto">
        <a:xfrm>
          <a:off x="695325" y="172878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98</xdr:row>
      <xdr:rowOff>0</xdr:rowOff>
    </xdr:from>
    <xdr:to>
      <xdr:col>4</xdr:col>
      <xdr:colOff>523875</xdr:colOff>
      <xdr:row>98</xdr:row>
      <xdr:rowOff>190500</xdr:rowOff>
    </xdr:to>
    <xdr:sp macro="" textlink="">
      <xdr:nvSpPr>
        <xdr:cNvPr id="9878923" name="Text Box 16">
          <a:extLst>
            <a:ext uri="{FF2B5EF4-FFF2-40B4-BE49-F238E27FC236}">
              <a16:creationId xmlns:a16="http://schemas.microsoft.com/office/drawing/2014/main" id="{00000000-0008-0000-0800-00008BBD9600}"/>
            </a:ext>
          </a:extLst>
        </xdr:cNvPr>
        <xdr:cNvSpPr txBox="1">
          <a:spLocks noChangeArrowheads="1"/>
        </xdr:cNvSpPr>
      </xdr:nvSpPr>
      <xdr:spPr bwMode="auto">
        <a:xfrm>
          <a:off x="3648075" y="172878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98</xdr:row>
      <xdr:rowOff>0</xdr:rowOff>
    </xdr:from>
    <xdr:to>
      <xdr:col>4</xdr:col>
      <xdr:colOff>523875</xdr:colOff>
      <xdr:row>98</xdr:row>
      <xdr:rowOff>190500</xdr:rowOff>
    </xdr:to>
    <xdr:sp macro="" textlink="">
      <xdr:nvSpPr>
        <xdr:cNvPr id="9878924" name="Text Box 17">
          <a:extLst>
            <a:ext uri="{FF2B5EF4-FFF2-40B4-BE49-F238E27FC236}">
              <a16:creationId xmlns:a16="http://schemas.microsoft.com/office/drawing/2014/main" id="{00000000-0008-0000-0800-00008CBD9600}"/>
            </a:ext>
          </a:extLst>
        </xdr:cNvPr>
        <xdr:cNvSpPr txBox="1">
          <a:spLocks noChangeArrowheads="1"/>
        </xdr:cNvSpPr>
      </xdr:nvSpPr>
      <xdr:spPr bwMode="auto">
        <a:xfrm>
          <a:off x="3648075" y="172878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85</xdr:row>
      <xdr:rowOff>0</xdr:rowOff>
    </xdr:from>
    <xdr:to>
      <xdr:col>4</xdr:col>
      <xdr:colOff>523875</xdr:colOff>
      <xdr:row>85</xdr:row>
      <xdr:rowOff>190500</xdr:rowOff>
    </xdr:to>
    <xdr:sp macro="" textlink="">
      <xdr:nvSpPr>
        <xdr:cNvPr id="9878925" name="Text Box 18">
          <a:extLst>
            <a:ext uri="{FF2B5EF4-FFF2-40B4-BE49-F238E27FC236}">
              <a16:creationId xmlns:a16="http://schemas.microsoft.com/office/drawing/2014/main" id="{00000000-0008-0000-0800-00008DBD9600}"/>
            </a:ext>
          </a:extLst>
        </xdr:cNvPr>
        <xdr:cNvSpPr txBox="1">
          <a:spLocks noChangeArrowheads="1"/>
        </xdr:cNvSpPr>
      </xdr:nvSpPr>
      <xdr:spPr bwMode="auto">
        <a:xfrm>
          <a:off x="3648075" y="14611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85</xdr:row>
      <xdr:rowOff>0</xdr:rowOff>
    </xdr:from>
    <xdr:to>
      <xdr:col>4</xdr:col>
      <xdr:colOff>523875</xdr:colOff>
      <xdr:row>85</xdr:row>
      <xdr:rowOff>190500</xdr:rowOff>
    </xdr:to>
    <xdr:sp macro="" textlink="">
      <xdr:nvSpPr>
        <xdr:cNvPr id="9878926" name="Text Box 19">
          <a:extLst>
            <a:ext uri="{FF2B5EF4-FFF2-40B4-BE49-F238E27FC236}">
              <a16:creationId xmlns:a16="http://schemas.microsoft.com/office/drawing/2014/main" id="{00000000-0008-0000-0800-00008EBD9600}"/>
            </a:ext>
          </a:extLst>
        </xdr:cNvPr>
        <xdr:cNvSpPr txBox="1">
          <a:spLocks noChangeArrowheads="1"/>
        </xdr:cNvSpPr>
      </xdr:nvSpPr>
      <xdr:spPr bwMode="auto">
        <a:xfrm>
          <a:off x="3648075" y="14611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0.94742</cdr:x>
      <cdr:y>0.27891</cdr:y>
    </cdr:from>
    <cdr:to>
      <cdr:x>0.99086</cdr:x>
      <cdr:y>0.47057</cdr:y>
    </cdr:to>
    <cdr:sp macro="" textlink="">
      <cdr:nvSpPr>
        <cdr:cNvPr id="94210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9390" y="622176"/>
          <a:ext cx="226335" cy="425346"/>
        </a:xfrm>
        <a:prstGeom xmlns:a="http://schemas.openxmlformats.org/drawingml/2006/main" prst="downArrow">
          <a:avLst>
            <a:gd name="adj1" fmla="val 50000"/>
            <a:gd name="adj2" fmla="val 4698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0.94696</cdr:x>
      <cdr:y>0.4863</cdr:y>
    </cdr:from>
    <cdr:to>
      <cdr:x>0.99148</cdr:x>
      <cdr:y>0.73621</cdr:y>
    </cdr:to>
    <cdr:sp macro="" textlink="">
      <cdr:nvSpPr>
        <cdr:cNvPr id="82636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22499" y="1192924"/>
          <a:ext cx="264207" cy="610038"/>
        </a:xfrm>
        <a:prstGeom xmlns:a="http://schemas.openxmlformats.org/drawingml/2006/main" prst="upArrow">
          <a:avLst>
            <a:gd name="adj1" fmla="val 50000"/>
            <a:gd name="adj2" fmla="val 57723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0.94717</cdr:x>
      <cdr:y>0.29064</cdr:y>
    </cdr:from>
    <cdr:to>
      <cdr:x>0.99086</cdr:x>
      <cdr:y>0.46196</cdr:y>
    </cdr:to>
    <cdr:sp macro="" textlink="">
      <cdr:nvSpPr>
        <cdr:cNvPr id="827393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8111" y="648196"/>
          <a:ext cx="227614" cy="380210"/>
        </a:xfrm>
        <a:prstGeom xmlns:a="http://schemas.openxmlformats.org/drawingml/2006/main" prst="downArrow">
          <a:avLst>
            <a:gd name="adj1" fmla="val 50000"/>
            <a:gd name="adj2" fmla="val 4176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0.94668</cdr:x>
      <cdr:y>0.35071</cdr:y>
    </cdr:from>
    <cdr:to>
      <cdr:x>0.99061</cdr:x>
      <cdr:y>0.50791</cdr:y>
    </cdr:to>
    <cdr:sp macro="" textlink="">
      <cdr:nvSpPr>
        <cdr:cNvPr id="828417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5553" y="808245"/>
          <a:ext cx="228893" cy="360845"/>
        </a:xfrm>
        <a:prstGeom xmlns:a="http://schemas.openxmlformats.org/drawingml/2006/main" prst="downArrow">
          <a:avLst>
            <a:gd name="adj1" fmla="val 50000"/>
            <a:gd name="adj2" fmla="val 3941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71</xdr:row>
      <xdr:rowOff>19050</xdr:rowOff>
    </xdr:from>
    <xdr:to>
      <xdr:col>8</xdr:col>
      <xdr:colOff>219075</xdr:colOff>
      <xdr:row>87</xdr:row>
      <xdr:rowOff>142875</xdr:rowOff>
    </xdr:to>
    <xdr:graphicFrame macro="">
      <xdr:nvGraphicFramePr>
        <xdr:cNvPr id="9903424" name="Chart 1">
          <a:extLst>
            <a:ext uri="{FF2B5EF4-FFF2-40B4-BE49-F238E27FC236}">
              <a16:creationId xmlns:a16="http://schemas.microsoft.com/office/drawing/2014/main" id="{00000000-0008-0000-0400-0000401D9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23</xdr:row>
      <xdr:rowOff>104775</xdr:rowOff>
    </xdr:from>
    <xdr:to>
      <xdr:col>6</xdr:col>
      <xdr:colOff>533400</xdr:colOff>
      <xdr:row>38</xdr:row>
      <xdr:rowOff>38100</xdr:rowOff>
    </xdr:to>
    <xdr:graphicFrame macro="">
      <xdr:nvGraphicFramePr>
        <xdr:cNvPr id="9903425" name="Chart 2">
          <a:extLst>
            <a:ext uri="{FF2B5EF4-FFF2-40B4-BE49-F238E27FC236}">
              <a16:creationId xmlns:a16="http://schemas.microsoft.com/office/drawing/2014/main" id="{00000000-0008-0000-0400-0000411D9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38</xdr:row>
      <xdr:rowOff>123825</xdr:rowOff>
    </xdr:from>
    <xdr:to>
      <xdr:col>6</xdr:col>
      <xdr:colOff>504825</xdr:colOff>
      <xdr:row>53</xdr:row>
      <xdr:rowOff>123825</xdr:rowOff>
    </xdr:to>
    <xdr:graphicFrame macro="">
      <xdr:nvGraphicFramePr>
        <xdr:cNvPr id="9903426" name="Chart 3">
          <a:extLst>
            <a:ext uri="{FF2B5EF4-FFF2-40B4-BE49-F238E27FC236}">
              <a16:creationId xmlns:a16="http://schemas.microsoft.com/office/drawing/2014/main" id="{00000000-0008-0000-0400-0000421D9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104</xdr:row>
      <xdr:rowOff>0</xdr:rowOff>
    </xdr:from>
    <xdr:to>
      <xdr:col>0</xdr:col>
      <xdr:colOff>771525</xdr:colOff>
      <xdr:row>104</xdr:row>
      <xdr:rowOff>190500</xdr:rowOff>
    </xdr:to>
    <xdr:sp macro="" textlink="">
      <xdr:nvSpPr>
        <xdr:cNvPr id="9903427" name="Text Box 5">
          <a:extLst>
            <a:ext uri="{FF2B5EF4-FFF2-40B4-BE49-F238E27FC236}">
              <a16:creationId xmlns:a16="http://schemas.microsoft.com/office/drawing/2014/main" id="{00000000-0008-0000-0400-0000431D9700}"/>
            </a:ext>
          </a:extLst>
        </xdr:cNvPr>
        <xdr:cNvSpPr txBox="1">
          <a:spLocks noChangeArrowheads="1"/>
        </xdr:cNvSpPr>
      </xdr:nvSpPr>
      <xdr:spPr bwMode="auto">
        <a:xfrm>
          <a:off x="695325" y="17459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619125</xdr:colOff>
      <xdr:row>24</xdr:row>
      <xdr:rowOff>133351</xdr:rowOff>
    </xdr:from>
    <xdr:to>
      <xdr:col>8</xdr:col>
      <xdr:colOff>409575</xdr:colOff>
      <xdr:row>28</xdr:row>
      <xdr:rowOff>66676</xdr:rowOff>
    </xdr:to>
    <xdr:sp macro="" textlink="">
      <xdr:nvSpPr>
        <xdr:cNvPr id="101382" name="AutoShape 6">
          <a:extLst>
            <a:ext uri="{FF2B5EF4-FFF2-40B4-BE49-F238E27FC236}">
              <a16:creationId xmlns:a16="http://schemas.microsoft.com/office/drawing/2014/main" id="{00000000-0008-0000-0400-0000068C0100}"/>
            </a:ext>
          </a:extLst>
        </xdr:cNvPr>
        <xdr:cNvSpPr>
          <a:spLocks/>
        </xdr:cNvSpPr>
      </xdr:nvSpPr>
      <xdr:spPr bwMode="auto">
        <a:xfrm>
          <a:off x="5343525" y="4514851"/>
          <a:ext cx="1266825" cy="542925"/>
        </a:xfrm>
        <a:prstGeom prst="borderCallout1">
          <a:avLst>
            <a:gd name="adj1" fmla="val 12194"/>
            <a:gd name="adj2" fmla="val -8931"/>
            <a:gd name="adj3" fmla="val 2397"/>
            <a:gd name="adj4" fmla="val -16199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7</xdr:col>
      <xdr:colOff>76200</xdr:colOff>
      <xdr:row>40</xdr:row>
      <xdr:rowOff>114300</xdr:rowOff>
    </xdr:from>
    <xdr:to>
      <xdr:col>9</xdr:col>
      <xdr:colOff>171450</xdr:colOff>
      <xdr:row>42</xdr:row>
      <xdr:rowOff>104775</xdr:rowOff>
    </xdr:to>
    <xdr:sp macro="" textlink="">
      <xdr:nvSpPr>
        <xdr:cNvPr id="101383" name="AutoShape 7">
          <a:extLst>
            <a:ext uri="{FF2B5EF4-FFF2-40B4-BE49-F238E27FC236}">
              <a16:creationId xmlns:a16="http://schemas.microsoft.com/office/drawing/2014/main" id="{00000000-0008-0000-0400-0000078C0100}"/>
            </a:ext>
          </a:extLst>
        </xdr:cNvPr>
        <xdr:cNvSpPr>
          <a:spLocks/>
        </xdr:cNvSpPr>
      </xdr:nvSpPr>
      <xdr:spPr bwMode="auto">
        <a:xfrm>
          <a:off x="5562600" y="6934200"/>
          <a:ext cx="1571625" cy="295275"/>
        </a:xfrm>
        <a:prstGeom prst="borderCallout1">
          <a:avLst>
            <a:gd name="adj1" fmla="val 18519"/>
            <a:gd name="adj2" fmla="val -8694"/>
            <a:gd name="adj3" fmla="val -19506"/>
            <a:gd name="adj4" fmla="val -11572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90</xdr:row>
      <xdr:rowOff>0</xdr:rowOff>
    </xdr:from>
    <xdr:to>
      <xdr:col>4</xdr:col>
      <xdr:colOff>523875</xdr:colOff>
      <xdr:row>90</xdr:row>
      <xdr:rowOff>190500</xdr:rowOff>
    </xdr:to>
    <xdr:sp macro="" textlink="">
      <xdr:nvSpPr>
        <xdr:cNvPr id="9903430" name="Text Box 8">
          <a:extLst>
            <a:ext uri="{FF2B5EF4-FFF2-40B4-BE49-F238E27FC236}">
              <a16:creationId xmlns:a16="http://schemas.microsoft.com/office/drawing/2014/main" id="{00000000-0008-0000-0400-0000461D9700}"/>
            </a:ext>
          </a:extLst>
        </xdr:cNvPr>
        <xdr:cNvSpPr txBox="1">
          <a:spLocks noChangeArrowheads="1"/>
        </xdr:cNvSpPr>
      </xdr:nvSpPr>
      <xdr:spPr bwMode="auto">
        <a:xfrm>
          <a:off x="3648075" y="14782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38100</xdr:colOff>
      <xdr:row>86</xdr:row>
      <xdr:rowOff>57150</xdr:rowOff>
    </xdr:from>
    <xdr:ext cx="1445763" cy="159873"/>
    <xdr:sp macro="" textlink="">
      <xdr:nvSpPr>
        <xdr:cNvPr id="101385" name="Text Box 9">
          <a:extLst>
            <a:ext uri="{FF2B5EF4-FFF2-40B4-BE49-F238E27FC236}">
              <a16:creationId xmlns:a16="http://schemas.microsoft.com/office/drawing/2014/main" id="{00000000-0008-0000-0400-0000098C0100}"/>
            </a:ext>
          </a:extLst>
        </xdr:cNvPr>
        <xdr:cNvSpPr txBox="1">
          <a:spLocks noChangeArrowheads="1"/>
        </xdr:cNvSpPr>
      </xdr:nvSpPr>
      <xdr:spPr bwMode="auto">
        <a:xfrm>
          <a:off x="38100" y="14030325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447675</xdr:colOff>
      <xdr:row>90</xdr:row>
      <xdr:rowOff>0</xdr:rowOff>
    </xdr:from>
    <xdr:to>
      <xdr:col>4</xdr:col>
      <xdr:colOff>523875</xdr:colOff>
      <xdr:row>90</xdr:row>
      <xdr:rowOff>190500</xdr:rowOff>
    </xdr:to>
    <xdr:sp macro="" textlink="">
      <xdr:nvSpPr>
        <xdr:cNvPr id="9903432" name="Text Box 20">
          <a:extLst>
            <a:ext uri="{FF2B5EF4-FFF2-40B4-BE49-F238E27FC236}">
              <a16:creationId xmlns:a16="http://schemas.microsoft.com/office/drawing/2014/main" id="{00000000-0008-0000-0400-0000481D9700}"/>
            </a:ext>
          </a:extLst>
        </xdr:cNvPr>
        <xdr:cNvSpPr txBox="1">
          <a:spLocks noChangeArrowheads="1"/>
        </xdr:cNvSpPr>
      </xdr:nvSpPr>
      <xdr:spPr bwMode="auto">
        <a:xfrm>
          <a:off x="3648075" y="14782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104</xdr:row>
      <xdr:rowOff>0</xdr:rowOff>
    </xdr:from>
    <xdr:to>
      <xdr:col>0</xdr:col>
      <xdr:colOff>771525</xdr:colOff>
      <xdr:row>104</xdr:row>
      <xdr:rowOff>190500</xdr:rowOff>
    </xdr:to>
    <xdr:sp macro="" textlink="">
      <xdr:nvSpPr>
        <xdr:cNvPr id="9903433" name="Text Box 21">
          <a:extLst>
            <a:ext uri="{FF2B5EF4-FFF2-40B4-BE49-F238E27FC236}">
              <a16:creationId xmlns:a16="http://schemas.microsoft.com/office/drawing/2014/main" id="{00000000-0008-0000-0400-0000491D9700}"/>
            </a:ext>
          </a:extLst>
        </xdr:cNvPr>
        <xdr:cNvSpPr txBox="1">
          <a:spLocks noChangeArrowheads="1"/>
        </xdr:cNvSpPr>
      </xdr:nvSpPr>
      <xdr:spPr bwMode="auto">
        <a:xfrm>
          <a:off x="695325" y="17459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104</xdr:row>
      <xdr:rowOff>0</xdr:rowOff>
    </xdr:from>
    <xdr:to>
      <xdr:col>0</xdr:col>
      <xdr:colOff>771525</xdr:colOff>
      <xdr:row>104</xdr:row>
      <xdr:rowOff>190500</xdr:rowOff>
    </xdr:to>
    <xdr:sp macro="" textlink="">
      <xdr:nvSpPr>
        <xdr:cNvPr id="9903434" name="Text Box 22">
          <a:extLst>
            <a:ext uri="{FF2B5EF4-FFF2-40B4-BE49-F238E27FC236}">
              <a16:creationId xmlns:a16="http://schemas.microsoft.com/office/drawing/2014/main" id="{00000000-0008-0000-0400-00004A1D9700}"/>
            </a:ext>
          </a:extLst>
        </xdr:cNvPr>
        <xdr:cNvSpPr txBox="1">
          <a:spLocks noChangeArrowheads="1"/>
        </xdr:cNvSpPr>
      </xdr:nvSpPr>
      <xdr:spPr bwMode="auto">
        <a:xfrm>
          <a:off x="695325" y="17459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104</xdr:row>
      <xdr:rowOff>0</xdr:rowOff>
    </xdr:from>
    <xdr:to>
      <xdr:col>0</xdr:col>
      <xdr:colOff>771525</xdr:colOff>
      <xdr:row>104</xdr:row>
      <xdr:rowOff>190500</xdr:rowOff>
    </xdr:to>
    <xdr:sp macro="" textlink="">
      <xdr:nvSpPr>
        <xdr:cNvPr id="9903435" name="Text Box 23">
          <a:extLst>
            <a:ext uri="{FF2B5EF4-FFF2-40B4-BE49-F238E27FC236}">
              <a16:creationId xmlns:a16="http://schemas.microsoft.com/office/drawing/2014/main" id="{00000000-0008-0000-0400-00004B1D9700}"/>
            </a:ext>
          </a:extLst>
        </xdr:cNvPr>
        <xdr:cNvSpPr txBox="1">
          <a:spLocks noChangeArrowheads="1"/>
        </xdr:cNvSpPr>
      </xdr:nvSpPr>
      <xdr:spPr bwMode="auto">
        <a:xfrm>
          <a:off x="695325" y="17459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104</xdr:row>
      <xdr:rowOff>0</xdr:rowOff>
    </xdr:from>
    <xdr:to>
      <xdr:col>0</xdr:col>
      <xdr:colOff>771525</xdr:colOff>
      <xdr:row>104</xdr:row>
      <xdr:rowOff>190500</xdr:rowOff>
    </xdr:to>
    <xdr:sp macro="" textlink="">
      <xdr:nvSpPr>
        <xdr:cNvPr id="9903436" name="Text Box 24">
          <a:extLst>
            <a:ext uri="{FF2B5EF4-FFF2-40B4-BE49-F238E27FC236}">
              <a16:creationId xmlns:a16="http://schemas.microsoft.com/office/drawing/2014/main" id="{00000000-0008-0000-0400-00004C1D9700}"/>
            </a:ext>
          </a:extLst>
        </xdr:cNvPr>
        <xdr:cNvSpPr txBox="1">
          <a:spLocks noChangeArrowheads="1"/>
        </xdr:cNvSpPr>
      </xdr:nvSpPr>
      <xdr:spPr bwMode="auto">
        <a:xfrm>
          <a:off x="695325" y="17459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104</xdr:row>
      <xdr:rowOff>0</xdr:rowOff>
    </xdr:from>
    <xdr:to>
      <xdr:col>0</xdr:col>
      <xdr:colOff>771525</xdr:colOff>
      <xdr:row>104</xdr:row>
      <xdr:rowOff>190500</xdr:rowOff>
    </xdr:to>
    <xdr:sp macro="" textlink="">
      <xdr:nvSpPr>
        <xdr:cNvPr id="9903437" name="Text Box 25">
          <a:extLst>
            <a:ext uri="{FF2B5EF4-FFF2-40B4-BE49-F238E27FC236}">
              <a16:creationId xmlns:a16="http://schemas.microsoft.com/office/drawing/2014/main" id="{00000000-0008-0000-0400-00004D1D9700}"/>
            </a:ext>
          </a:extLst>
        </xdr:cNvPr>
        <xdr:cNvSpPr txBox="1">
          <a:spLocks noChangeArrowheads="1"/>
        </xdr:cNvSpPr>
      </xdr:nvSpPr>
      <xdr:spPr bwMode="auto">
        <a:xfrm>
          <a:off x="695325" y="17459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104</xdr:row>
      <xdr:rowOff>0</xdr:rowOff>
    </xdr:from>
    <xdr:to>
      <xdr:col>4</xdr:col>
      <xdr:colOff>523875</xdr:colOff>
      <xdr:row>104</xdr:row>
      <xdr:rowOff>190500</xdr:rowOff>
    </xdr:to>
    <xdr:sp macro="" textlink="">
      <xdr:nvSpPr>
        <xdr:cNvPr id="9903438" name="Text Box 26">
          <a:extLst>
            <a:ext uri="{FF2B5EF4-FFF2-40B4-BE49-F238E27FC236}">
              <a16:creationId xmlns:a16="http://schemas.microsoft.com/office/drawing/2014/main" id="{00000000-0008-0000-0400-00004E1D9700}"/>
            </a:ext>
          </a:extLst>
        </xdr:cNvPr>
        <xdr:cNvSpPr txBox="1">
          <a:spLocks noChangeArrowheads="1"/>
        </xdr:cNvSpPr>
      </xdr:nvSpPr>
      <xdr:spPr bwMode="auto">
        <a:xfrm>
          <a:off x="3648075" y="17459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104</xdr:row>
      <xdr:rowOff>0</xdr:rowOff>
    </xdr:from>
    <xdr:to>
      <xdr:col>4</xdr:col>
      <xdr:colOff>523875</xdr:colOff>
      <xdr:row>104</xdr:row>
      <xdr:rowOff>190500</xdr:rowOff>
    </xdr:to>
    <xdr:sp macro="" textlink="">
      <xdr:nvSpPr>
        <xdr:cNvPr id="9903439" name="Text Box 27">
          <a:extLst>
            <a:ext uri="{FF2B5EF4-FFF2-40B4-BE49-F238E27FC236}">
              <a16:creationId xmlns:a16="http://schemas.microsoft.com/office/drawing/2014/main" id="{00000000-0008-0000-0400-00004F1D9700}"/>
            </a:ext>
          </a:extLst>
        </xdr:cNvPr>
        <xdr:cNvSpPr txBox="1">
          <a:spLocks noChangeArrowheads="1"/>
        </xdr:cNvSpPr>
      </xdr:nvSpPr>
      <xdr:spPr bwMode="auto">
        <a:xfrm>
          <a:off x="3648075" y="17459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0.94089</cdr:x>
      <cdr:y>0.52553</cdr:y>
    </cdr:from>
    <cdr:to>
      <cdr:x>0.98294</cdr:x>
      <cdr:y>0.79606</cdr:y>
    </cdr:to>
    <cdr:sp macro="" textlink="">
      <cdr:nvSpPr>
        <cdr:cNvPr id="102402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1017" y="1374073"/>
          <a:ext cx="243909" cy="705492"/>
        </a:xfrm>
        <a:prstGeom xmlns:a="http://schemas.openxmlformats.org/drawingml/2006/main" prst="upArrow">
          <a:avLst>
            <a:gd name="adj1" fmla="val 50000"/>
            <a:gd name="adj2" fmla="val 7231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0.94619</cdr:x>
      <cdr:y>0.25762</cdr:y>
    </cdr:from>
    <cdr:to>
      <cdr:x>0.98988</cdr:x>
      <cdr:y>0.46842</cdr:y>
    </cdr:to>
    <cdr:sp macro="" textlink="">
      <cdr:nvSpPr>
        <cdr:cNvPr id="103426" name="AutoShape 102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2996" y="574916"/>
          <a:ext cx="227614" cy="467827"/>
        </a:xfrm>
        <a:prstGeom xmlns:a="http://schemas.openxmlformats.org/drawingml/2006/main" prst="downArrow">
          <a:avLst>
            <a:gd name="adj1" fmla="val 50000"/>
            <a:gd name="adj2" fmla="val 5138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0.94668</cdr:x>
      <cdr:y>0.32771</cdr:y>
    </cdr:from>
    <cdr:to>
      <cdr:x>0.98718</cdr:x>
      <cdr:y>0.51677</cdr:y>
    </cdr:to>
    <cdr:sp macro="" textlink="">
      <cdr:nvSpPr>
        <cdr:cNvPr id="104450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5553" y="755438"/>
          <a:ext cx="210991" cy="434004"/>
        </a:xfrm>
        <a:prstGeom xmlns:a="http://schemas.openxmlformats.org/drawingml/2006/main" prst="downArrow">
          <a:avLst>
            <a:gd name="adj1" fmla="val 50000"/>
            <a:gd name="adj2" fmla="val 5142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65</xdr:row>
      <xdr:rowOff>123825</xdr:rowOff>
    </xdr:from>
    <xdr:to>
      <xdr:col>8</xdr:col>
      <xdr:colOff>47625</xdr:colOff>
      <xdr:row>81</xdr:row>
      <xdr:rowOff>95250</xdr:rowOff>
    </xdr:to>
    <xdr:graphicFrame macro="">
      <xdr:nvGraphicFramePr>
        <xdr:cNvPr id="9874812" name="Chart 1">
          <a:extLst>
            <a:ext uri="{FF2B5EF4-FFF2-40B4-BE49-F238E27FC236}">
              <a16:creationId xmlns:a16="http://schemas.microsoft.com/office/drawing/2014/main" id="{00000000-0008-0000-0900-00007CAD9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</xdr:colOff>
      <xdr:row>18</xdr:row>
      <xdr:rowOff>97155</xdr:rowOff>
    </xdr:from>
    <xdr:to>
      <xdr:col>6</xdr:col>
      <xdr:colOff>506730</xdr:colOff>
      <xdr:row>34</xdr:row>
      <xdr:rowOff>60960</xdr:rowOff>
    </xdr:to>
    <xdr:graphicFrame macro="">
      <xdr:nvGraphicFramePr>
        <xdr:cNvPr id="9874813" name="Chart 2">
          <a:extLst>
            <a:ext uri="{FF2B5EF4-FFF2-40B4-BE49-F238E27FC236}">
              <a16:creationId xmlns:a16="http://schemas.microsoft.com/office/drawing/2014/main" id="{00000000-0008-0000-0900-00007DAD9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34</xdr:row>
      <xdr:rowOff>66675</xdr:rowOff>
    </xdr:from>
    <xdr:to>
      <xdr:col>6</xdr:col>
      <xdr:colOff>514350</xdr:colOff>
      <xdr:row>49</xdr:row>
      <xdr:rowOff>38100</xdr:rowOff>
    </xdr:to>
    <xdr:graphicFrame macro="">
      <xdr:nvGraphicFramePr>
        <xdr:cNvPr id="9874814" name="Chart 3">
          <a:extLst>
            <a:ext uri="{FF2B5EF4-FFF2-40B4-BE49-F238E27FC236}">
              <a16:creationId xmlns:a16="http://schemas.microsoft.com/office/drawing/2014/main" id="{00000000-0008-0000-0900-00007EAD9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9874815" name="Text Box 5">
          <a:extLst>
            <a:ext uri="{FF2B5EF4-FFF2-40B4-BE49-F238E27FC236}">
              <a16:creationId xmlns:a16="http://schemas.microsoft.com/office/drawing/2014/main" id="{00000000-0008-0000-0900-00007FAD9600}"/>
            </a:ext>
          </a:extLst>
        </xdr:cNvPr>
        <xdr:cNvSpPr txBox="1">
          <a:spLocks noChangeArrowheads="1"/>
        </xdr:cNvSpPr>
      </xdr:nvSpPr>
      <xdr:spPr bwMode="auto">
        <a:xfrm>
          <a:off x="695325" y="17316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125730</xdr:colOff>
      <xdr:row>19</xdr:row>
      <xdr:rowOff>64770</xdr:rowOff>
    </xdr:from>
    <xdr:to>
      <xdr:col>9</xdr:col>
      <xdr:colOff>60960</xdr:colOff>
      <xdr:row>23</xdr:row>
      <xdr:rowOff>17145</xdr:rowOff>
    </xdr:to>
    <xdr:sp macro="" textlink="">
      <xdr:nvSpPr>
        <xdr:cNvPr id="28680" name="AutoShape 8">
          <a:extLst>
            <a:ext uri="{FF2B5EF4-FFF2-40B4-BE49-F238E27FC236}">
              <a16:creationId xmlns:a16="http://schemas.microsoft.com/office/drawing/2014/main" id="{00000000-0008-0000-0900-000008700000}"/>
            </a:ext>
          </a:extLst>
        </xdr:cNvPr>
        <xdr:cNvSpPr>
          <a:spLocks/>
        </xdr:cNvSpPr>
      </xdr:nvSpPr>
      <xdr:spPr bwMode="auto">
        <a:xfrm>
          <a:off x="5124450" y="3531870"/>
          <a:ext cx="1245870" cy="561975"/>
        </a:xfrm>
        <a:prstGeom prst="borderCallout1">
          <a:avLst>
            <a:gd name="adj1" fmla="val 12245"/>
            <a:gd name="adj2" fmla="val -8079"/>
            <a:gd name="adj3" fmla="val 20424"/>
            <a:gd name="adj4" fmla="val -17140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676276</xdr:colOff>
      <xdr:row>33</xdr:row>
      <xdr:rowOff>133350</xdr:rowOff>
    </xdr:from>
    <xdr:to>
      <xdr:col>8</xdr:col>
      <xdr:colOff>723901</xdr:colOff>
      <xdr:row>38</xdr:row>
      <xdr:rowOff>19050</xdr:rowOff>
    </xdr:to>
    <xdr:sp macro="" textlink="">
      <xdr:nvSpPr>
        <xdr:cNvPr id="28681" name="AutoShape 9">
          <a:extLst>
            <a:ext uri="{FF2B5EF4-FFF2-40B4-BE49-F238E27FC236}">
              <a16:creationId xmlns:a16="http://schemas.microsoft.com/office/drawing/2014/main" id="{00000000-0008-0000-0900-000009700000}"/>
            </a:ext>
          </a:extLst>
        </xdr:cNvPr>
        <xdr:cNvSpPr>
          <a:spLocks/>
        </xdr:cNvSpPr>
      </xdr:nvSpPr>
      <xdr:spPr bwMode="auto">
        <a:xfrm>
          <a:off x="5400676" y="7019925"/>
          <a:ext cx="1485900" cy="647700"/>
        </a:xfrm>
        <a:prstGeom prst="borderCallout1">
          <a:avLst>
            <a:gd name="adj1" fmla="val 17648"/>
            <a:gd name="adj2" fmla="val -7921"/>
            <a:gd name="adj3" fmla="val 36764"/>
            <a:gd name="adj4" fmla="val -11814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84</xdr:row>
      <xdr:rowOff>0</xdr:rowOff>
    </xdr:from>
    <xdr:to>
      <xdr:col>4</xdr:col>
      <xdr:colOff>523875</xdr:colOff>
      <xdr:row>84</xdr:row>
      <xdr:rowOff>190500</xdr:rowOff>
    </xdr:to>
    <xdr:sp macro="" textlink="">
      <xdr:nvSpPr>
        <xdr:cNvPr id="9874818" name="Text Box 10">
          <a:extLst>
            <a:ext uri="{FF2B5EF4-FFF2-40B4-BE49-F238E27FC236}">
              <a16:creationId xmlns:a16="http://schemas.microsoft.com/office/drawing/2014/main" id="{00000000-0008-0000-0900-000082AD9600}"/>
            </a:ext>
          </a:extLst>
        </xdr:cNvPr>
        <xdr:cNvSpPr txBox="1">
          <a:spLocks noChangeArrowheads="1"/>
        </xdr:cNvSpPr>
      </xdr:nvSpPr>
      <xdr:spPr bwMode="auto">
        <a:xfrm>
          <a:off x="3648075" y="14639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152400</xdr:colOff>
      <xdr:row>80</xdr:row>
      <xdr:rowOff>38100</xdr:rowOff>
    </xdr:from>
    <xdr:ext cx="1445763" cy="159873"/>
    <xdr:sp macro="" textlink="">
      <xdr:nvSpPr>
        <xdr:cNvPr id="28683" name="Text Box 11">
          <a:extLst>
            <a:ext uri="{FF2B5EF4-FFF2-40B4-BE49-F238E27FC236}">
              <a16:creationId xmlns:a16="http://schemas.microsoft.com/office/drawing/2014/main" id="{00000000-0008-0000-0900-00000B700000}"/>
            </a:ext>
          </a:extLst>
        </xdr:cNvPr>
        <xdr:cNvSpPr txBox="1">
          <a:spLocks noChangeArrowheads="1"/>
        </xdr:cNvSpPr>
      </xdr:nvSpPr>
      <xdr:spPr bwMode="auto">
        <a:xfrm>
          <a:off x="152400" y="13858875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447675</xdr:colOff>
      <xdr:row>84</xdr:row>
      <xdr:rowOff>0</xdr:rowOff>
    </xdr:from>
    <xdr:to>
      <xdr:col>4</xdr:col>
      <xdr:colOff>523875</xdr:colOff>
      <xdr:row>84</xdr:row>
      <xdr:rowOff>190500</xdr:rowOff>
    </xdr:to>
    <xdr:sp macro="" textlink="">
      <xdr:nvSpPr>
        <xdr:cNvPr id="9874820" name="Text Box 22">
          <a:extLst>
            <a:ext uri="{FF2B5EF4-FFF2-40B4-BE49-F238E27FC236}">
              <a16:creationId xmlns:a16="http://schemas.microsoft.com/office/drawing/2014/main" id="{00000000-0008-0000-0900-000084AD9600}"/>
            </a:ext>
          </a:extLst>
        </xdr:cNvPr>
        <xdr:cNvSpPr txBox="1">
          <a:spLocks noChangeArrowheads="1"/>
        </xdr:cNvSpPr>
      </xdr:nvSpPr>
      <xdr:spPr bwMode="auto">
        <a:xfrm>
          <a:off x="3648075" y="14639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114300</xdr:rowOff>
    </xdr:from>
    <xdr:to>
      <xdr:col>0</xdr:col>
      <xdr:colOff>771525</xdr:colOff>
      <xdr:row>102</xdr:row>
      <xdr:rowOff>142875</xdr:rowOff>
    </xdr:to>
    <xdr:sp macro="" textlink="">
      <xdr:nvSpPr>
        <xdr:cNvPr id="9874821" name="Text Box 23">
          <a:extLst>
            <a:ext uri="{FF2B5EF4-FFF2-40B4-BE49-F238E27FC236}">
              <a16:creationId xmlns:a16="http://schemas.microsoft.com/office/drawing/2014/main" id="{00000000-0008-0000-0900-000085AD9600}"/>
            </a:ext>
          </a:extLst>
        </xdr:cNvPr>
        <xdr:cNvSpPr txBox="1">
          <a:spLocks noChangeArrowheads="1"/>
        </xdr:cNvSpPr>
      </xdr:nvSpPr>
      <xdr:spPr bwMode="auto">
        <a:xfrm>
          <a:off x="695325" y="17983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9874822" name="Text Box 24">
          <a:extLst>
            <a:ext uri="{FF2B5EF4-FFF2-40B4-BE49-F238E27FC236}">
              <a16:creationId xmlns:a16="http://schemas.microsoft.com/office/drawing/2014/main" id="{00000000-0008-0000-0900-000086AD9600}"/>
            </a:ext>
          </a:extLst>
        </xdr:cNvPr>
        <xdr:cNvSpPr txBox="1">
          <a:spLocks noChangeArrowheads="1"/>
        </xdr:cNvSpPr>
      </xdr:nvSpPr>
      <xdr:spPr bwMode="auto">
        <a:xfrm>
          <a:off x="695325" y="17316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9874823" name="Text Box 25">
          <a:extLst>
            <a:ext uri="{FF2B5EF4-FFF2-40B4-BE49-F238E27FC236}">
              <a16:creationId xmlns:a16="http://schemas.microsoft.com/office/drawing/2014/main" id="{00000000-0008-0000-0900-000087AD9600}"/>
            </a:ext>
          </a:extLst>
        </xdr:cNvPr>
        <xdr:cNvSpPr txBox="1">
          <a:spLocks noChangeArrowheads="1"/>
        </xdr:cNvSpPr>
      </xdr:nvSpPr>
      <xdr:spPr bwMode="auto">
        <a:xfrm>
          <a:off x="695325" y="17316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9874824" name="Text Box 26">
          <a:extLst>
            <a:ext uri="{FF2B5EF4-FFF2-40B4-BE49-F238E27FC236}">
              <a16:creationId xmlns:a16="http://schemas.microsoft.com/office/drawing/2014/main" id="{00000000-0008-0000-0900-000088AD9600}"/>
            </a:ext>
          </a:extLst>
        </xdr:cNvPr>
        <xdr:cNvSpPr txBox="1">
          <a:spLocks noChangeArrowheads="1"/>
        </xdr:cNvSpPr>
      </xdr:nvSpPr>
      <xdr:spPr bwMode="auto">
        <a:xfrm>
          <a:off x="695325" y="17316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9874825" name="Text Box 27">
          <a:extLst>
            <a:ext uri="{FF2B5EF4-FFF2-40B4-BE49-F238E27FC236}">
              <a16:creationId xmlns:a16="http://schemas.microsoft.com/office/drawing/2014/main" id="{00000000-0008-0000-0900-000089AD9600}"/>
            </a:ext>
          </a:extLst>
        </xdr:cNvPr>
        <xdr:cNvSpPr txBox="1">
          <a:spLocks noChangeArrowheads="1"/>
        </xdr:cNvSpPr>
      </xdr:nvSpPr>
      <xdr:spPr bwMode="auto">
        <a:xfrm>
          <a:off x="695325" y="17316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9874826" name="Text Box 28">
          <a:extLst>
            <a:ext uri="{FF2B5EF4-FFF2-40B4-BE49-F238E27FC236}">
              <a16:creationId xmlns:a16="http://schemas.microsoft.com/office/drawing/2014/main" id="{00000000-0008-0000-0900-00008AAD9600}"/>
            </a:ext>
          </a:extLst>
        </xdr:cNvPr>
        <xdr:cNvSpPr txBox="1">
          <a:spLocks noChangeArrowheads="1"/>
        </xdr:cNvSpPr>
      </xdr:nvSpPr>
      <xdr:spPr bwMode="auto">
        <a:xfrm>
          <a:off x="695325" y="17316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9874827" name="Text Box 29">
          <a:extLst>
            <a:ext uri="{FF2B5EF4-FFF2-40B4-BE49-F238E27FC236}">
              <a16:creationId xmlns:a16="http://schemas.microsoft.com/office/drawing/2014/main" id="{00000000-0008-0000-0900-00008BAD9600}"/>
            </a:ext>
          </a:extLst>
        </xdr:cNvPr>
        <xdr:cNvSpPr txBox="1">
          <a:spLocks noChangeArrowheads="1"/>
        </xdr:cNvSpPr>
      </xdr:nvSpPr>
      <xdr:spPr bwMode="auto">
        <a:xfrm>
          <a:off x="695325" y="17316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9874828" name="Text Box 30">
          <a:extLst>
            <a:ext uri="{FF2B5EF4-FFF2-40B4-BE49-F238E27FC236}">
              <a16:creationId xmlns:a16="http://schemas.microsoft.com/office/drawing/2014/main" id="{00000000-0008-0000-0900-00008CAD9600}"/>
            </a:ext>
          </a:extLst>
        </xdr:cNvPr>
        <xdr:cNvSpPr txBox="1">
          <a:spLocks noChangeArrowheads="1"/>
        </xdr:cNvSpPr>
      </xdr:nvSpPr>
      <xdr:spPr bwMode="auto">
        <a:xfrm>
          <a:off x="695325" y="17316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98</xdr:row>
      <xdr:rowOff>0</xdr:rowOff>
    </xdr:from>
    <xdr:to>
      <xdr:col>4</xdr:col>
      <xdr:colOff>523875</xdr:colOff>
      <xdr:row>98</xdr:row>
      <xdr:rowOff>190500</xdr:rowOff>
    </xdr:to>
    <xdr:sp macro="" textlink="">
      <xdr:nvSpPr>
        <xdr:cNvPr id="9874829" name="Text Box 31">
          <a:extLst>
            <a:ext uri="{FF2B5EF4-FFF2-40B4-BE49-F238E27FC236}">
              <a16:creationId xmlns:a16="http://schemas.microsoft.com/office/drawing/2014/main" id="{00000000-0008-0000-0900-00008DAD9600}"/>
            </a:ext>
          </a:extLst>
        </xdr:cNvPr>
        <xdr:cNvSpPr txBox="1">
          <a:spLocks noChangeArrowheads="1"/>
        </xdr:cNvSpPr>
      </xdr:nvSpPr>
      <xdr:spPr bwMode="auto">
        <a:xfrm>
          <a:off x="3648075" y="17316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98</xdr:row>
      <xdr:rowOff>0</xdr:rowOff>
    </xdr:from>
    <xdr:to>
      <xdr:col>4</xdr:col>
      <xdr:colOff>523875</xdr:colOff>
      <xdr:row>98</xdr:row>
      <xdr:rowOff>190500</xdr:rowOff>
    </xdr:to>
    <xdr:sp macro="" textlink="">
      <xdr:nvSpPr>
        <xdr:cNvPr id="9874830" name="Text Box 32">
          <a:extLst>
            <a:ext uri="{FF2B5EF4-FFF2-40B4-BE49-F238E27FC236}">
              <a16:creationId xmlns:a16="http://schemas.microsoft.com/office/drawing/2014/main" id="{00000000-0008-0000-0900-00008EAD9600}"/>
            </a:ext>
          </a:extLst>
        </xdr:cNvPr>
        <xdr:cNvSpPr txBox="1">
          <a:spLocks noChangeArrowheads="1"/>
        </xdr:cNvSpPr>
      </xdr:nvSpPr>
      <xdr:spPr bwMode="auto">
        <a:xfrm>
          <a:off x="3648075" y="17316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0.9332</cdr:x>
      <cdr:y>0.49038</cdr:y>
    </cdr:from>
    <cdr:to>
      <cdr:x>0.99144</cdr:x>
      <cdr:y>0.78076</cdr:y>
    </cdr:to>
    <cdr:sp macro="" textlink="">
      <cdr:nvSpPr>
        <cdr:cNvPr id="29697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94210" y="1212850"/>
          <a:ext cx="323940" cy="714375"/>
        </a:xfrm>
        <a:prstGeom xmlns:a="http://schemas.openxmlformats.org/drawingml/2006/main" prst="upArrow">
          <a:avLst>
            <a:gd name="adj1" fmla="val 50000"/>
            <a:gd name="adj2" fmla="val 5513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0.94521</cdr:x>
      <cdr:y>0.27485</cdr:y>
    </cdr:from>
    <cdr:to>
      <cdr:x>0.98914</cdr:x>
      <cdr:y>0.43946</cdr:y>
    </cdr:to>
    <cdr:sp macro="" textlink="">
      <cdr:nvSpPr>
        <cdr:cNvPr id="30723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27881" y="613149"/>
          <a:ext cx="228893" cy="365341"/>
        </a:xfrm>
        <a:prstGeom xmlns:a="http://schemas.openxmlformats.org/drawingml/2006/main" prst="downArrow">
          <a:avLst>
            <a:gd name="adj1" fmla="val 50000"/>
            <a:gd name="adj2" fmla="val 39903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0.94717</cdr:x>
      <cdr:y>0.31117</cdr:y>
    </cdr:from>
    <cdr:to>
      <cdr:x>0.99086</cdr:x>
      <cdr:y>0.49569</cdr:y>
    </cdr:to>
    <cdr:sp macro="" textlink="">
      <cdr:nvSpPr>
        <cdr:cNvPr id="95234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8111" y="717483"/>
          <a:ext cx="227614" cy="423553"/>
        </a:xfrm>
        <a:prstGeom xmlns:a="http://schemas.openxmlformats.org/drawingml/2006/main" prst="downArrow">
          <a:avLst>
            <a:gd name="adj1" fmla="val 50000"/>
            <a:gd name="adj2" fmla="val 4652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0.94668</cdr:x>
      <cdr:y>0.3005</cdr:y>
    </cdr:from>
    <cdr:to>
      <cdr:x>0.99061</cdr:x>
      <cdr:y>0.46216</cdr:y>
    </cdr:to>
    <cdr:sp macro="" textlink="">
      <cdr:nvSpPr>
        <cdr:cNvPr id="31747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5553" y="684393"/>
          <a:ext cx="228893" cy="366475"/>
        </a:xfrm>
        <a:prstGeom xmlns:a="http://schemas.openxmlformats.org/drawingml/2006/main" prst="downArrow">
          <a:avLst>
            <a:gd name="adj1" fmla="val 50000"/>
            <a:gd name="adj2" fmla="val 4002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19050</xdr:rowOff>
    </xdr:from>
    <xdr:to>
      <xdr:col>8</xdr:col>
      <xdr:colOff>352425</xdr:colOff>
      <xdr:row>81</xdr:row>
      <xdr:rowOff>133350</xdr:rowOff>
    </xdr:to>
    <xdr:graphicFrame macro="">
      <xdr:nvGraphicFramePr>
        <xdr:cNvPr id="9899388" name="Chart 1">
          <a:extLst>
            <a:ext uri="{FF2B5EF4-FFF2-40B4-BE49-F238E27FC236}">
              <a16:creationId xmlns:a16="http://schemas.microsoft.com/office/drawing/2014/main" id="{00000000-0008-0000-0100-00007C0D9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22860</xdr:colOff>
      <xdr:row>20</xdr:row>
      <xdr:rowOff>110490</xdr:rowOff>
    </xdr:from>
    <xdr:to>
      <xdr:col>6</xdr:col>
      <xdr:colOff>499110</xdr:colOff>
      <xdr:row>35</xdr:row>
      <xdr:rowOff>43815</xdr:rowOff>
    </xdr:to>
    <xdr:graphicFrame macro="">
      <xdr:nvGraphicFramePr>
        <xdr:cNvPr id="9899389" name="Chart 2">
          <a:extLst>
            <a:ext uri="{FF2B5EF4-FFF2-40B4-BE49-F238E27FC236}">
              <a16:creationId xmlns:a16="http://schemas.microsoft.com/office/drawing/2014/main" id="{00000000-0008-0000-0100-00007D0D9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35</xdr:row>
      <xdr:rowOff>53340</xdr:rowOff>
    </xdr:from>
    <xdr:to>
      <xdr:col>6</xdr:col>
      <xdr:colOff>504825</xdr:colOff>
      <xdr:row>50</xdr:row>
      <xdr:rowOff>53340</xdr:rowOff>
    </xdr:to>
    <xdr:graphicFrame macro="">
      <xdr:nvGraphicFramePr>
        <xdr:cNvPr id="9899390" name="Chart 3">
          <a:extLst>
            <a:ext uri="{FF2B5EF4-FFF2-40B4-BE49-F238E27FC236}">
              <a16:creationId xmlns:a16="http://schemas.microsoft.com/office/drawing/2014/main" id="{00000000-0008-0000-0100-00007E0D9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103</xdr:row>
      <xdr:rowOff>114300</xdr:rowOff>
    </xdr:from>
    <xdr:to>
      <xdr:col>0</xdr:col>
      <xdr:colOff>768350</xdr:colOff>
      <xdr:row>105</xdr:row>
      <xdr:rowOff>0</xdr:rowOff>
    </xdr:to>
    <xdr:sp macro="" textlink="">
      <xdr:nvSpPr>
        <xdr:cNvPr id="9899391" name="Text Box 4">
          <a:extLst>
            <a:ext uri="{FF2B5EF4-FFF2-40B4-BE49-F238E27FC236}">
              <a16:creationId xmlns:a16="http://schemas.microsoft.com/office/drawing/2014/main" id="{00000000-0008-0000-0100-00007F0D9700}"/>
            </a:ext>
          </a:extLst>
        </xdr:cNvPr>
        <xdr:cNvSpPr txBox="1">
          <a:spLocks noChangeArrowheads="1"/>
        </xdr:cNvSpPr>
      </xdr:nvSpPr>
      <xdr:spPr bwMode="auto">
        <a:xfrm>
          <a:off x="695325" y="17526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30480</xdr:colOff>
      <xdr:row>21</xdr:row>
      <xdr:rowOff>91441</xdr:rowOff>
    </xdr:from>
    <xdr:to>
      <xdr:col>8</xdr:col>
      <xdr:colOff>628650</xdr:colOff>
      <xdr:row>25</xdr:row>
      <xdr:rowOff>91441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/>
        </xdr:cNvSpPr>
      </xdr:nvSpPr>
      <xdr:spPr bwMode="auto">
        <a:xfrm>
          <a:off x="5029200" y="3886201"/>
          <a:ext cx="1245870" cy="609600"/>
        </a:xfrm>
        <a:prstGeom prst="borderCallout1">
          <a:avLst>
            <a:gd name="adj1" fmla="val 12194"/>
            <a:gd name="adj2" fmla="val -8931"/>
            <a:gd name="adj3" fmla="val 4413"/>
            <a:gd name="adj4" fmla="val -15858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638175</xdr:colOff>
      <xdr:row>36</xdr:row>
      <xdr:rowOff>100965</xdr:rowOff>
    </xdr:from>
    <xdr:to>
      <xdr:col>9</xdr:col>
      <xdr:colOff>36195</xdr:colOff>
      <xdr:row>40</xdr:row>
      <xdr:rowOff>139065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/>
        </xdr:cNvSpPr>
      </xdr:nvSpPr>
      <xdr:spPr bwMode="auto">
        <a:xfrm>
          <a:off x="4943475" y="6181725"/>
          <a:ext cx="1432560" cy="647700"/>
        </a:xfrm>
        <a:prstGeom prst="borderCallout1">
          <a:avLst>
            <a:gd name="adj1" fmla="val 18519"/>
            <a:gd name="adj2" fmla="val -8694"/>
            <a:gd name="adj3" fmla="val 16214"/>
            <a:gd name="adj4" fmla="val -9842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84</xdr:row>
      <xdr:rowOff>0</xdr:rowOff>
    </xdr:from>
    <xdr:to>
      <xdr:col>4</xdr:col>
      <xdr:colOff>520700</xdr:colOff>
      <xdr:row>84</xdr:row>
      <xdr:rowOff>190500</xdr:rowOff>
    </xdr:to>
    <xdr:sp macro="" textlink="">
      <xdr:nvSpPr>
        <xdr:cNvPr id="9899394" name="Text Box 7">
          <a:extLst>
            <a:ext uri="{FF2B5EF4-FFF2-40B4-BE49-F238E27FC236}">
              <a16:creationId xmlns:a16="http://schemas.microsoft.com/office/drawing/2014/main" id="{00000000-0008-0000-0100-0000820D9700}"/>
            </a:ext>
          </a:extLst>
        </xdr:cNvPr>
        <xdr:cNvSpPr txBox="1">
          <a:spLocks noChangeArrowheads="1"/>
        </xdr:cNvSpPr>
      </xdr:nvSpPr>
      <xdr:spPr bwMode="auto">
        <a:xfrm>
          <a:off x="3648075" y="13868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66675</xdr:colOff>
      <xdr:row>80</xdr:row>
      <xdr:rowOff>66675</xdr:rowOff>
    </xdr:from>
    <xdr:ext cx="1445763" cy="159873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66675" y="13125450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0</xdr:col>
      <xdr:colOff>695325</xdr:colOff>
      <xdr:row>98</xdr:row>
      <xdr:rowOff>0</xdr:rowOff>
    </xdr:from>
    <xdr:to>
      <xdr:col>0</xdr:col>
      <xdr:colOff>768350</xdr:colOff>
      <xdr:row>98</xdr:row>
      <xdr:rowOff>190500</xdr:rowOff>
    </xdr:to>
    <xdr:sp macro="" textlink="">
      <xdr:nvSpPr>
        <xdr:cNvPr id="9899396" name="Text Box 9">
          <a:extLst>
            <a:ext uri="{FF2B5EF4-FFF2-40B4-BE49-F238E27FC236}">
              <a16:creationId xmlns:a16="http://schemas.microsoft.com/office/drawing/2014/main" id="{00000000-0008-0000-0100-0000840D9700}"/>
            </a:ext>
          </a:extLst>
        </xdr:cNvPr>
        <xdr:cNvSpPr txBox="1">
          <a:spLocks noChangeArrowheads="1"/>
        </xdr:cNvSpPr>
      </xdr:nvSpPr>
      <xdr:spPr bwMode="auto">
        <a:xfrm>
          <a:off x="695325" y="16544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768350</xdr:colOff>
      <xdr:row>98</xdr:row>
      <xdr:rowOff>190500</xdr:rowOff>
    </xdr:to>
    <xdr:sp macro="" textlink="">
      <xdr:nvSpPr>
        <xdr:cNvPr id="9899397" name="Text Box 10">
          <a:extLst>
            <a:ext uri="{FF2B5EF4-FFF2-40B4-BE49-F238E27FC236}">
              <a16:creationId xmlns:a16="http://schemas.microsoft.com/office/drawing/2014/main" id="{00000000-0008-0000-0100-0000850D9700}"/>
            </a:ext>
          </a:extLst>
        </xdr:cNvPr>
        <xdr:cNvSpPr txBox="1">
          <a:spLocks noChangeArrowheads="1"/>
        </xdr:cNvSpPr>
      </xdr:nvSpPr>
      <xdr:spPr bwMode="auto">
        <a:xfrm>
          <a:off x="695325" y="16544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768350</xdr:colOff>
      <xdr:row>98</xdr:row>
      <xdr:rowOff>190500</xdr:rowOff>
    </xdr:to>
    <xdr:sp macro="" textlink="">
      <xdr:nvSpPr>
        <xdr:cNvPr id="9899398" name="Text Box 11">
          <a:extLst>
            <a:ext uri="{FF2B5EF4-FFF2-40B4-BE49-F238E27FC236}">
              <a16:creationId xmlns:a16="http://schemas.microsoft.com/office/drawing/2014/main" id="{00000000-0008-0000-0100-0000860D9700}"/>
            </a:ext>
          </a:extLst>
        </xdr:cNvPr>
        <xdr:cNvSpPr txBox="1">
          <a:spLocks noChangeArrowheads="1"/>
        </xdr:cNvSpPr>
      </xdr:nvSpPr>
      <xdr:spPr bwMode="auto">
        <a:xfrm>
          <a:off x="695325" y="16544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768350</xdr:colOff>
      <xdr:row>98</xdr:row>
      <xdr:rowOff>190500</xdr:rowOff>
    </xdr:to>
    <xdr:sp macro="" textlink="">
      <xdr:nvSpPr>
        <xdr:cNvPr id="9899399" name="Text Box 12">
          <a:extLst>
            <a:ext uri="{FF2B5EF4-FFF2-40B4-BE49-F238E27FC236}">
              <a16:creationId xmlns:a16="http://schemas.microsoft.com/office/drawing/2014/main" id="{00000000-0008-0000-0100-0000870D9700}"/>
            </a:ext>
          </a:extLst>
        </xdr:cNvPr>
        <xdr:cNvSpPr txBox="1">
          <a:spLocks noChangeArrowheads="1"/>
        </xdr:cNvSpPr>
      </xdr:nvSpPr>
      <xdr:spPr bwMode="auto">
        <a:xfrm>
          <a:off x="695325" y="16544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768350</xdr:colOff>
      <xdr:row>98</xdr:row>
      <xdr:rowOff>190500</xdr:rowOff>
    </xdr:to>
    <xdr:sp macro="" textlink="">
      <xdr:nvSpPr>
        <xdr:cNvPr id="9899400" name="Text Box 13">
          <a:extLst>
            <a:ext uri="{FF2B5EF4-FFF2-40B4-BE49-F238E27FC236}">
              <a16:creationId xmlns:a16="http://schemas.microsoft.com/office/drawing/2014/main" id="{00000000-0008-0000-0100-0000880D9700}"/>
            </a:ext>
          </a:extLst>
        </xdr:cNvPr>
        <xdr:cNvSpPr txBox="1">
          <a:spLocks noChangeArrowheads="1"/>
        </xdr:cNvSpPr>
      </xdr:nvSpPr>
      <xdr:spPr bwMode="auto">
        <a:xfrm>
          <a:off x="695325" y="16544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768350</xdr:colOff>
      <xdr:row>98</xdr:row>
      <xdr:rowOff>190500</xdr:rowOff>
    </xdr:to>
    <xdr:sp macro="" textlink="">
      <xdr:nvSpPr>
        <xdr:cNvPr id="9899401" name="Text Box 14">
          <a:extLst>
            <a:ext uri="{FF2B5EF4-FFF2-40B4-BE49-F238E27FC236}">
              <a16:creationId xmlns:a16="http://schemas.microsoft.com/office/drawing/2014/main" id="{00000000-0008-0000-0100-0000890D9700}"/>
            </a:ext>
          </a:extLst>
        </xdr:cNvPr>
        <xdr:cNvSpPr txBox="1">
          <a:spLocks noChangeArrowheads="1"/>
        </xdr:cNvSpPr>
      </xdr:nvSpPr>
      <xdr:spPr bwMode="auto">
        <a:xfrm>
          <a:off x="695325" y="16544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768350</xdr:colOff>
      <xdr:row>98</xdr:row>
      <xdr:rowOff>190500</xdr:rowOff>
    </xdr:to>
    <xdr:sp macro="" textlink="">
      <xdr:nvSpPr>
        <xdr:cNvPr id="9899402" name="Text Box 15">
          <a:extLst>
            <a:ext uri="{FF2B5EF4-FFF2-40B4-BE49-F238E27FC236}">
              <a16:creationId xmlns:a16="http://schemas.microsoft.com/office/drawing/2014/main" id="{00000000-0008-0000-0100-00008A0D9700}"/>
            </a:ext>
          </a:extLst>
        </xdr:cNvPr>
        <xdr:cNvSpPr txBox="1">
          <a:spLocks noChangeArrowheads="1"/>
        </xdr:cNvSpPr>
      </xdr:nvSpPr>
      <xdr:spPr bwMode="auto">
        <a:xfrm>
          <a:off x="695325" y="16544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97</xdr:row>
      <xdr:rowOff>0</xdr:rowOff>
    </xdr:from>
    <xdr:to>
      <xdr:col>4</xdr:col>
      <xdr:colOff>520700</xdr:colOff>
      <xdr:row>97</xdr:row>
      <xdr:rowOff>190500</xdr:rowOff>
    </xdr:to>
    <xdr:sp macro="" textlink="">
      <xdr:nvSpPr>
        <xdr:cNvPr id="9899403" name="Text Box 16">
          <a:extLst>
            <a:ext uri="{FF2B5EF4-FFF2-40B4-BE49-F238E27FC236}">
              <a16:creationId xmlns:a16="http://schemas.microsoft.com/office/drawing/2014/main" id="{00000000-0008-0000-0100-00008B0D9700}"/>
            </a:ext>
          </a:extLst>
        </xdr:cNvPr>
        <xdr:cNvSpPr txBox="1">
          <a:spLocks noChangeArrowheads="1"/>
        </xdr:cNvSpPr>
      </xdr:nvSpPr>
      <xdr:spPr bwMode="auto">
        <a:xfrm>
          <a:off x="3648075" y="16544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97</xdr:row>
      <xdr:rowOff>0</xdr:rowOff>
    </xdr:from>
    <xdr:to>
      <xdr:col>4</xdr:col>
      <xdr:colOff>520700</xdr:colOff>
      <xdr:row>97</xdr:row>
      <xdr:rowOff>190500</xdr:rowOff>
    </xdr:to>
    <xdr:sp macro="" textlink="">
      <xdr:nvSpPr>
        <xdr:cNvPr id="9899404" name="Text Box 17">
          <a:extLst>
            <a:ext uri="{FF2B5EF4-FFF2-40B4-BE49-F238E27FC236}">
              <a16:creationId xmlns:a16="http://schemas.microsoft.com/office/drawing/2014/main" id="{00000000-0008-0000-0100-00008C0D9700}"/>
            </a:ext>
          </a:extLst>
        </xdr:cNvPr>
        <xdr:cNvSpPr txBox="1">
          <a:spLocks noChangeArrowheads="1"/>
        </xdr:cNvSpPr>
      </xdr:nvSpPr>
      <xdr:spPr bwMode="auto">
        <a:xfrm>
          <a:off x="3648075" y="16544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84</xdr:row>
      <xdr:rowOff>0</xdr:rowOff>
    </xdr:from>
    <xdr:to>
      <xdr:col>4</xdr:col>
      <xdr:colOff>520700</xdr:colOff>
      <xdr:row>84</xdr:row>
      <xdr:rowOff>190500</xdr:rowOff>
    </xdr:to>
    <xdr:sp macro="" textlink="">
      <xdr:nvSpPr>
        <xdr:cNvPr id="9899405" name="Text Box 18">
          <a:extLst>
            <a:ext uri="{FF2B5EF4-FFF2-40B4-BE49-F238E27FC236}">
              <a16:creationId xmlns:a16="http://schemas.microsoft.com/office/drawing/2014/main" id="{00000000-0008-0000-0100-00008D0D9700}"/>
            </a:ext>
          </a:extLst>
        </xdr:cNvPr>
        <xdr:cNvSpPr txBox="1">
          <a:spLocks noChangeArrowheads="1"/>
        </xdr:cNvSpPr>
      </xdr:nvSpPr>
      <xdr:spPr bwMode="auto">
        <a:xfrm>
          <a:off x="3648075" y="13868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84</xdr:row>
      <xdr:rowOff>0</xdr:rowOff>
    </xdr:from>
    <xdr:to>
      <xdr:col>4</xdr:col>
      <xdr:colOff>520700</xdr:colOff>
      <xdr:row>84</xdr:row>
      <xdr:rowOff>190500</xdr:rowOff>
    </xdr:to>
    <xdr:sp macro="" textlink="">
      <xdr:nvSpPr>
        <xdr:cNvPr id="9899406" name="Text Box 19">
          <a:extLst>
            <a:ext uri="{FF2B5EF4-FFF2-40B4-BE49-F238E27FC236}">
              <a16:creationId xmlns:a16="http://schemas.microsoft.com/office/drawing/2014/main" id="{00000000-0008-0000-0100-00008E0D9700}"/>
            </a:ext>
          </a:extLst>
        </xdr:cNvPr>
        <xdr:cNvSpPr txBox="1">
          <a:spLocks noChangeArrowheads="1"/>
        </xdr:cNvSpPr>
      </xdr:nvSpPr>
      <xdr:spPr bwMode="auto">
        <a:xfrm>
          <a:off x="3648075" y="13868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0.94696</cdr:x>
      <cdr:y>0.4863</cdr:y>
    </cdr:from>
    <cdr:to>
      <cdr:x>0.99148</cdr:x>
      <cdr:y>0.73621</cdr:y>
    </cdr:to>
    <cdr:sp macro="" textlink="">
      <cdr:nvSpPr>
        <cdr:cNvPr id="789505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22499" y="1192924"/>
          <a:ext cx="264207" cy="610038"/>
        </a:xfrm>
        <a:prstGeom xmlns:a="http://schemas.openxmlformats.org/drawingml/2006/main" prst="upArrow">
          <a:avLst>
            <a:gd name="adj1" fmla="val 50000"/>
            <a:gd name="adj2" fmla="val 57723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0.94717</cdr:x>
      <cdr:y>0.29399</cdr:y>
    </cdr:from>
    <cdr:to>
      <cdr:x>0.99086</cdr:x>
      <cdr:y>0.46411</cdr:y>
    </cdr:to>
    <cdr:sp macro="" textlink="">
      <cdr:nvSpPr>
        <cdr:cNvPr id="790529" name="AutoShape 102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8111" y="655630"/>
          <a:ext cx="227614" cy="377555"/>
        </a:xfrm>
        <a:prstGeom xmlns:a="http://schemas.openxmlformats.org/drawingml/2006/main" prst="downArrow">
          <a:avLst>
            <a:gd name="adj1" fmla="val 50000"/>
            <a:gd name="adj2" fmla="val 41469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0.94668</cdr:x>
      <cdr:y>0.34736</cdr:y>
    </cdr:from>
    <cdr:to>
      <cdr:x>0.99061</cdr:x>
      <cdr:y>0.50599</cdr:y>
    </cdr:to>
    <cdr:sp macro="" textlink="">
      <cdr:nvSpPr>
        <cdr:cNvPr id="791553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5553" y="800544"/>
          <a:ext cx="228893" cy="364145"/>
        </a:xfrm>
        <a:prstGeom xmlns:a="http://schemas.openxmlformats.org/drawingml/2006/main" prst="downArrow">
          <a:avLst>
            <a:gd name="adj1" fmla="val 50000"/>
            <a:gd name="adj2" fmla="val 3977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104775</xdr:rowOff>
    </xdr:from>
    <xdr:to>
      <xdr:col>8</xdr:col>
      <xdr:colOff>0</xdr:colOff>
      <xdr:row>84</xdr:row>
      <xdr:rowOff>38100</xdr:rowOff>
    </xdr:to>
    <xdr:graphicFrame macro="">
      <xdr:nvGraphicFramePr>
        <xdr:cNvPr id="9907500" name="Chart 1">
          <a:extLst>
            <a:ext uri="{FF2B5EF4-FFF2-40B4-BE49-F238E27FC236}">
              <a16:creationId xmlns:a16="http://schemas.microsoft.com/office/drawing/2014/main" id="{00000000-0008-0000-0200-00002C2D9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123825</xdr:rowOff>
    </xdr:from>
    <xdr:to>
      <xdr:col>6</xdr:col>
      <xdr:colOff>476250</xdr:colOff>
      <xdr:row>35</xdr:row>
      <xdr:rowOff>57150</xdr:rowOff>
    </xdr:to>
    <xdr:graphicFrame macro="">
      <xdr:nvGraphicFramePr>
        <xdr:cNvPr id="9907501" name="Chart 2">
          <a:extLst>
            <a:ext uri="{FF2B5EF4-FFF2-40B4-BE49-F238E27FC236}">
              <a16:creationId xmlns:a16="http://schemas.microsoft.com/office/drawing/2014/main" id="{00000000-0008-0000-0200-00002D2D9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</xdr:colOff>
      <xdr:row>35</xdr:row>
      <xdr:rowOff>53340</xdr:rowOff>
    </xdr:from>
    <xdr:to>
      <xdr:col>6</xdr:col>
      <xdr:colOff>483870</xdr:colOff>
      <xdr:row>50</xdr:row>
      <xdr:rowOff>53340</xdr:rowOff>
    </xdr:to>
    <xdr:graphicFrame macro="">
      <xdr:nvGraphicFramePr>
        <xdr:cNvPr id="9907502" name="Chart 3">
          <a:extLst>
            <a:ext uri="{FF2B5EF4-FFF2-40B4-BE49-F238E27FC236}">
              <a16:creationId xmlns:a16="http://schemas.microsoft.com/office/drawing/2014/main" id="{00000000-0008-0000-0200-00002E2D9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771525</xdr:colOff>
      <xdr:row>100</xdr:row>
      <xdr:rowOff>190500</xdr:rowOff>
    </xdr:to>
    <xdr:sp macro="" textlink="">
      <xdr:nvSpPr>
        <xdr:cNvPr id="9907503" name="Text Box 5">
          <a:extLst>
            <a:ext uri="{FF2B5EF4-FFF2-40B4-BE49-F238E27FC236}">
              <a16:creationId xmlns:a16="http://schemas.microsoft.com/office/drawing/2014/main" id="{00000000-0008-0000-0200-00002F2D9700}"/>
            </a:ext>
          </a:extLst>
        </xdr:cNvPr>
        <xdr:cNvSpPr txBox="1">
          <a:spLocks noChangeArrowheads="1"/>
        </xdr:cNvSpPr>
      </xdr:nvSpPr>
      <xdr:spPr bwMode="auto">
        <a:xfrm>
          <a:off x="695325" y="17611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501015</xdr:colOff>
      <xdr:row>22</xdr:row>
      <xdr:rowOff>83821</xdr:rowOff>
    </xdr:from>
    <xdr:to>
      <xdr:col>8</xdr:col>
      <xdr:colOff>253365</xdr:colOff>
      <xdr:row>26</xdr:row>
      <xdr:rowOff>64771</xdr:rowOff>
    </xdr:to>
    <xdr:sp macro="" textlink="">
      <xdr:nvSpPr>
        <xdr:cNvPr id="233478" name="AutoShape 6">
          <a:extLst>
            <a:ext uri="{FF2B5EF4-FFF2-40B4-BE49-F238E27FC236}">
              <a16:creationId xmlns:a16="http://schemas.microsoft.com/office/drawing/2014/main" id="{00000000-0008-0000-0200-000006900300}"/>
            </a:ext>
          </a:extLst>
        </xdr:cNvPr>
        <xdr:cNvSpPr>
          <a:spLocks/>
        </xdr:cNvSpPr>
      </xdr:nvSpPr>
      <xdr:spPr bwMode="auto">
        <a:xfrm>
          <a:off x="4806315" y="4069081"/>
          <a:ext cx="1070610" cy="590550"/>
        </a:xfrm>
        <a:prstGeom prst="borderCallout1">
          <a:avLst>
            <a:gd name="adj1" fmla="val 12194"/>
            <a:gd name="adj2" fmla="val -8931"/>
            <a:gd name="adj3" fmla="val 14507"/>
            <a:gd name="adj4" fmla="val -1734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527686</xdr:colOff>
      <xdr:row>37</xdr:row>
      <xdr:rowOff>64770</xdr:rowOff>
    </xdr:from>
    <xdr:to>
      <xdr:col>8</xdr:col>
      <xdr:colOff>394335</xdr:colOff>
      <xdr:row>39</xdr:row>
      <xdr:rowOff>83820</xdr:rowOff>
    </xdr:to>
    <xdr:sp macro="" textlink="">
      <xdr:nvSpPr>
        <xdr:cNvPr id="233479" name="AutoShape 7">
          <a:extLst>
            <a:ext uri="{FF2B5EF4-FFF2-40B4-BE49-F238E27FC236}">
              <a16:creationId xmlns:a16="http://schemas.microsoft.com/office/drawing/2014/main" id="{00000000-0008-0000-0200-000007900300}"/>
            </a:ext>
          </a:extLst>
        </xdr:cNvPr>
        <xdr:cNvSpPr>
          <a:spLocks/>
        </xdr:cNvSpPr>
      </xdr:nvSpPr>
      <xdr:spPr bwMode="auto">
        <a:xfrm>
          <a:off x="4832986" y="6336030"/>
          <a:ext cx="1184909" cy="323850"/>
        </a:xfrm>
        <a:prstGeom prst="borderCallout1">
          <a:avLst>
            <a:gd name="adj1" fmla="val 18519"/>
            <a:gd name="adj2" fmla="val -8694"/>
            <a:gd name="adj3" fmla="val 36802"/>
            <a:gd name="adj4" fmla="val -16111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86</xdr:row>
      <xdr:rowOff>0</xdr:rowOff>
    </xdr:from>
    <xdr:to>
      <xdr:col>4</xdr:col>
      <xdr:colOff>523875</xdr:colOff>
      <xdr:row>86</xdr:row>
      <xdr:rowOff>190500</xdr:rowOff>
    </xdr:to>
    <xdr:sp macro="" textlink="">
      <xdr:nvSpPr>
        <xdr:cNvPr id="9907506" name="Text Box 8">
          <a:extLst>
            <a:ext uri="{FF2B5EF4-FFF2-40B4-BE49-F238E27FC236}">
              <a16:creationId xmlns:a16="http://schemas.microsoft.com/office/drawing/2014/main" id="{00000000-0008-0000-0200-0000322D9700}"/>
            </a:ext>
          </a:extLst>
        </xdr:cNvPr>
        <xdr:cNvSpPr txBox="1">
          <a:spLocks noChangeArrowheads="1"/>
        </xdr:cNvSpPr>
      </xdr:nvSpPr>
      <xdr:spPr bwMode="auto">
        <a:xfrm>
          <a:off x="3648075" y="14992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133350</xdr:colOff>
      <xdr:row>83</xdr:row>
      <xdr:rowOff>19050</xdr:rowOff>
    </xdr:from>
    <xdr:ext cx="1445763" cy="159873"/>
    <xdr:sp macro="" textlink="">
      <xdr:nvSpPr>
        <xdr:cNvPr id="233481" name="Text Box 9">
          <a:extLst>
            <a:ext uri="{FF2B5EF4-FFF2-40B4-BE49-F238E27FC236}">
              <a16:creationId xmlns:a16="http://schemas.microsoft.com/office/drawing/2014/main" id="{00000000-0008-0000-0200-000009900300}"/>
            </a:ext>
          </a:extLst>
        </xdr:cNvPr>
        <xdr:cNvSpPr txBox="1">
          <a:spLocks noChangeArrowheads="1"/>
        </xdr:cNvSpPr>
      </xdr:nvSpPr>
      <xdr:spPr bwMode="auto">
        <a:xfrm>
          <a:off x="133350" y="14354175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447675</xdr:colOff>
      <xdr:row>86</xdr:row>
      <xdr:rowOff>0</xdr:rowOff>
    </xdr:from>
    <xdr:to>
      <xdr:col>4</xdr:col>
      <xdr:colOff>523875</xdr:colOff>
      <xdr:row>86</xdr:row>
      <xdr:rowOff>190500</xdr:rowOff>
    </xdr:to>
    <xdr:sp macro="" textlink="">
      <xdr:nvSpPr>
        <xdr:cNvPr id="9907508" name="Text Box 20">
          <a:extLst>
            <a:ext uri="{FF2B5EF4-FFF2-40B4-BE49-F238E27FC236}">
              <a16:creationId xmlns:a16="http://schemas.microsoft.com/office/drawing/2014/main" id="{00000000-0008-0000-0200-0000342D9700}"/>
            </a:ext>
          </a:extLst>
        </xdr:cNvPr>
        <xdr:cNvSpPr txBox="1">
          <a:spLocks noChangeArrowheads="1"/>
        </xdr:cNvSpPr>
      </xdr:nvSpPr>
      <xdr:spPr bwMode="auto">
        <a:xfrm>
          <a:off x="3648075" y="14992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771525</xdr:colOff>
      <xdr:row>100</xdr:row>
      <xdr:rowOff>190500</xdr:rowOff>
    </xdr:to>
    <xdr:sp macro="" textlink="">
      <xdr:nvSpPr>
        <xdr:cNvPr id="9907509" name="Text Box 21">
          <a:extLst>
            <a:ext uri="{FF2B5EF4-FFF2-40B4-BE49-F238E27FC236}">
              <a16:creationId xmlns:a16="http://schemas.microsoft.com/office/drawing/2014/main" id="{00000000-0008-0000-0200-0000352D9700}"/>
            </a:ext>
          </a:extLst>
        </xdr:cNvPr>
        <xdr:cNvSpPr txBox="1">
          <a:spLocks noChangeArrowheads="1"/>
        </xdr:cNvSpPr>
      </xdr:nvSpPr>
      <xdr:spPr bwMode="auto">
        <a:xfrm>
          <a:off x="695325" y="17611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771525</xdr:colOff>
      <xdr:row>100</xdr:row>
      <xdr:rowOff>190500</xdr:rowOff>
    </xdr:to>
    <xdr:sp macro="" textlink="">
      <xdr:nvSpPr>
        <xdr:cNvPr id="9907510" name="Text Box 22">
          <a:extLst>
            <a:ext uri="{FF2B5EF4-FFF2-40B4-BE49-F238E27FC236}">
              <a16:creationId xmlns:a16="http://schemas.microsoft.com/office/drawing/2014/main" id="{00000000-0008-0000-0200-0000362D9700}"/>
            </a:ext>
          </a:extLst>
        </xdr:cNvPr>
        <xdr:cNvSpPr txBox="1">
          <a:spLocks noChangeArrowheads="1"/>
        </xdr:cNvSpPr>
      </xdr:nvSpPr>
      <xdr:spPr bwMode="auto">
        <a:xfrm>
          <a:off x="695325" y="17611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771525</xdr:colOff>
      <xdr:row>100</xdr:row>
      <xdr:rowOff>190500</xdr:rowOff>
    </xdr:to>
    <xdr:sp macro="" textlink="">
      <xdr:nvSpPr>
        <xdr:cNvPr id="9907511" name="Text Box 23">
          <a:extLst>
            <a:ext uri="{FF2B5EF4-FFF2-40B4-BE49-F238E27FC236}">
              <a16:creationId xmlns:a16="http://schemas.microsoft.com/office/drawing/2014/main" id="{00000000-0008-0000-0200-0000372D9700}"/>
            </a:ext>
          </a:extLst>
        </xdr:cNvPr>
        <xdr:cNvSpPr txBox="1">
          <a:spLocks noChangeArrowheads="1"/>
        </xdr:cNvSpPr>
      </xdr:nvSpPr>
      <xdr:spPr bwMode="auto">
        <a:xfrm>
          <a:off x="695325" y="17611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771525</xdr:colOff>
      <xdr:row>100</xdr:row>
      <xdr:rowOff>190500</xdr:rowOff>
    </xdr:to>
    <xdr:sp macro="" textlink="">
      <xdr:nvSpPr>
        <xdr:cNvPr id="9907512" name="Text Box 24">
          <a:extLst>
            <a:ext uri="{FF2B5EF4-FFF2-40B4-BE49-F238E27FC236}">
              <a16:creationId xmlns:a16="http://schemas.microsoft.com/office/drawing/2014/main" id="{00000000-0008-0000-0200-0000382D9700}"/>
            </a:ext>
          </a:extLst>
        </xdr:cNvPr>
        <xdr:cNvSpPr txBox="1">
          <a:spLocks noChangeArrowheads="1"/>
        </xdr:cNvSpPr>
      </xdr:nvSpPr>
      <xdr:spPr bwMode="auto">
        <a:xfrm>
          <a:off x="695325" y="17611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99</xdr:row>
      <xdr:rowOff>0</xdr:rowOff>
    </xdr:from>
    <xdr:to>
      <xdr:col>4</xdr:col>
      <xdr:colOff>523875</xdr:colOff>
      <xdr:row>100</xdr:row>
      <xdr:rowOff>0</xdr:rowOff>
    </xdr:to>
    <xdr:sp macro="" textlink="">
      <xdr:nvSpPr>
        <xdr:cNvPr id="9907513" name="Text Box 25">
          <a:extLst>
            <a:ext uri="{FF2B5EF4-FFF2-40B4-BE49-F238E27FC236}">
              <a16:creationId xmlns:a16="http://schemas.microsoft.com/office/drawing/2014/main" id="{00000000-0008-0000-0200-0000392D9700}"/>
            </a:ext>
          </a:extLst>
        </xdr:cNvPr>
        <xdr:cNvSpPr txBox="1">
          <a:spLocks noChangeArrowheads="1"/>
        </xdr:cNvSpPr>
      </xdr:nvSpPr>
      <xdr:spPr bwMode="auto">
        <a:xfrm>
          <a:off x="3648075" y="17611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99</xdr:row>
      <xdr:rowOff>0</xdr:rowOff>
    </xdr:from>
    <xdr:to>
      <xdr:col>4</xdr:col>
      <xdr:colOff>523875</xdr:colOff>
      <xdr:row>100</xdr:row>
      <xdr:rowOff>0</xdr:rowOff>
    </xdr:to>
    <xdr:sp macro="" textlink="">
      <xdr:nvSpPr>
        <xdr:cNvPr id="9907514" name="Text Box 26">
          <a:extLst>
            <a:ext uri="{FF2B5EF4-FFF2-40B4-BE49-F238E27FC236}">
              <a16:creationId xmlns:a16="http://schemas.microsoft.com/office/drawing/2014/main" id="{00000000-0008-0000-0200-00003A2D9700}"/>
            </a:ext>
          </a:extLst>
        </xdr:cNvPr>
        <xdr:cNvSpPr txBox="1">
          <a:spLocks noChangeArrowheads="1"/>
        </xdr:cNvSpPr>
      </xdr:nvSpPr>
      <xdr:spPr bwMode="auto">
        <a:xfrm>
          <a:off x="3648075" y="17611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vert270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vert270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K105"/>
  <sheetViews>
    <sheetView showGridLines="0" tabSelected="1" zoomScaleNormal="100" zoomScaleSheetLayoutView="100" workbookViewId="0">
      <selection activeCell="J7" sqref="J7"/>
    </sheetView>
  </sheetViews>
  <sheetFormatPr defaultColWidth="11.375" defaultRowHeight="12"/>
  <cols>
    <col min="1" max="1" width="13.375" style="9" customWidth="1"/>
    <col min="2" max="2" width="11.75" style="9" customWidth="1"/>
    <col min="3" max="7" width="11.375" style="9" customWidth="1"/>
    <col min="8" max="8" width="11.125" style="9" customWidth="1"/>
    <col min="9" max="9" width="11.375" style="9" customWidth="1"/>
    <col min="10" max="11" width="11.375" style="68" customWidth="1"/>
    <col min="12" max="12" width="11.125" style="6" bestFit="1" customWidth="1"/>
    <col min="13" max="13" width="7.875" style="6" bestFit="1" customWidth="1"/>
    <col min="14" max="14" width="6" style="6" customWidth="1"/>
    <col min="15" max="15" width="1.625" style="6" customWidth="1"/>
    <col min="16" max="17" width="5.25" style="6" customWidth="1"/>
    <col min="18" max="18" width="5.375" style="6" customWidth="1"/>
    <col min="19" max="19" width="1.625" style="6" customWidth="1"/>
    <col min="20" max="20" width="5.125" style="6" customWidth="1"/>
    <col min="21" max="21" width="4.875" style="6" customWidth="1"/>
    <col min="22" max="22" width="5.125" style="6" customWidth="1"/>
    <col min="23" max="23" width="1.125" style="6" customWidth="1"/>
    <col min="24" max="24" width="5.25" style="6" customWidth="1"/>
    <col min="25" max="25" width="5.125" style="6" customWidth="1"/>
    <col min="26" max="26" width="4.875" style="6" customWidth="1"/>
    <col min="27" max="27" width="1.125" style="6" customWidth="1"/>
    <col min="28" max="28" width="5.875" style="6" customWidth="1"/>
    <col min="29" max="29" width="5.625" style="6" customWidth="1"/>
    <col min="30" max="30" width="5" style="6" customWidth="1"/>
    <col min="31" max="31" width="1.375" style="6" customWidth="1"/>
    <col min="32" max="32" width="4.875" style="6" customWidth="1"/>
    <col min="33" max="33" width="5.375" style="6" customWidth="1"/>
    <col min="34" max="34" width="5" style="6" customWidth="1"/>
    <col min="35" max="35" width="1.875" style="6" customWidth="1"/>
    <col min="36" max="36" width="5.625" style="6" customWidth="1"/>
    <col min="37" max="37" width="6.375" style="6" customWidth="1"/>
    <col min="38" max="38" width="5.25" style="6" customWidth="1"/>
    <col min="39" max="39" width="1.875" style="6" customWidth="1"/>
    <col min="40" max="40" width="5.125" style="6" customWidth="1"/>
    <col min="41" max="41" width="5.25" style="6" customWidth="1"/>
    <col min="42" max="42" width="5.75" style="6" customWidth="1"/>
    <col min="43" max="43" width="1.625" style="68" customWidth="1"/>
    <col min="44" max="48" width="5" style="68" customWidth="1"/>
    <col min="49" max="61" width="11.375" style="68" customWidth="1"/>
    <col min="62" max="16384" width="11.375" style="9"/>
  </cols>
  <sheetData>
    <row r="1" spans="1:61" ht="15" customHeight="1"/>
    <row r="2" spans="1:61" ht="22.8">
      <c r="A2" s="169" t="s">
        <v>33</v>
      </c>
      <c r="B2" s="169"/>
      <c r="C2" s="169"/>
      <c r="D2" s="169"/>
      <c r="E2" s="169"/>
      <c r="F2" s="169"/>
      <c r="G2" s="169"/>
      <c r="H2" s="170"/>
      <c r="I2" s="170"/>
      <c r="J2" s="70"/>
    </row>
    <row r="3" spans="1:61" ht="15.75" customHeight="1">
      <c r="A3" s="171" t="s">
        <v>0</v>
      </c>
      <c r="B3" s="171"/>
      <c r="C3" s="171"/>
      <c r="D3" s="171"/>
      <c r="E3" s="171"/>
      <c r="F3" s="171"/>
      <c r="G3" s="171"/>
      <c r="H3" s="170"/>
      <c r="I3" s="170"/>
      <c r="J3" s="70"/>
    </row>
    <row r="4" spans="1:61" ht="6.75" customHeight="1">
      <c r="F4" s="12"/>
    </row>
    <row r="5" spans="1:61" ht="13.8" thickBot="1">
      <c r="F5" s="12"/>
    </row>
    <row r="6" spans="1:61" s="1" customFormat="1" ht="14.4" thickBot="1">
      <c r="A6" s="13" t="s">
        <v>1</v>
      </c>
      <c r="B6" s="14">
        <v>2018</v>
      </c>
      <c r="C6" s="14">
        <v>2019</v>
      </c>
      <c r="D6" s="14">
        <v>2020</v>
      </c>
      <c r="E6" s="14">
        <v>2021</v>
      </c>
      <c r="F6" s="14">
        <v>2022</v>
      </c>
      <c r="G6" s="186">
        <v>2023</v>
      </c>
      <c r="H6" s="13">
        <v>2024</v>
      </c>
      <c r="I6" s="163"/>
      <c r="J6" s="163"/>
      <c r="K6" s="163"/>
      <c r="L6" s="185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</row>
    <row r="7" spans="1:61" s="1" customFormat="1" ht="14.4" thickBot="1">
      <c r="A7" s="15" t="s">
        <v>2</v>
      </c>
      <c r="B7" s="16">
        <v>0.78</v>
      </c>
      <c r="C7" s="16">
        <v>0.73799999999999999</v>
      </c>
      <c r="D7" s="16">
        <v>0.79</v>
      </c>
      <c r="E7" s="16">
        <v>0.95950000000000002</v>
      </c>
      <c r="F7" s="16">
        <v>0.88539999999999996</v>
      </c>
      <c r="G7" s="187">
        <v>0.89</v>
      </c>
      <c r="H7" s="188">
        <v>0.72</v>
      </c>
      <c r="I7" s="19"/>
      <c r="J7" s="19"/>
      <c r="K7" s="19"/>
      <c r="L7" s="22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</row>
    <row r="8" spans="1:61" ht="15" customHeight="1">
      <c r="D8" s="21" t="s">
        <v>44</v>
      </c>
    </row>
    <row r="9" spans="1:61" ht="15" customHeight="1">
      <c r="D9" s="21"/>
    </row>
    <row r="10" spans="1:61" ht="17.399999999999999">
      <c r="A10" s="172" t="s">
        <v>3</v>
      </c>
      <c r="B10" s="172"/>
      <c r="C10" s="172"/>
      <c r="D10" s="172"/>
      <c r="E10" s="172"/>
      <c r="F10" s="172"/>
      <c r="G10" s="172"/>
      <c r="H10" s="168"/>
      <c r="I10" s="168"/>
    </row>
    <row r="11" spans="1:61" ht="12" customHeight="1" thickBot="1">
      <c r="A11" s="173"/>
      <c r="B11" s="173"/>
      <c r="C11" s="173"/>
      <c r="D11" s="173"/>
      <c r="E11" s="173"/>
      <c r="F11" s="173"/>
      <c r="G11" s="173"/>
      <c r="H11" s="23"/>
    </row>
    <row r="12" spans="1:61" s="1" customFormat="1" ht="14.4" thickBot="1">
      <c r="B12" s="174" t="s">
        <v>4</v>
      </c>
      <c r="C12" s="175"/>
      <c r="D12" s="176"/>
      <c r="E12" s="174" t="s">
        <v>5</v>
      </c>
      <c r="F12" s="177"/>
      <c r="G12" s="178"/>
      <c r="H12" s="24" t="s">
        <v>6</v>
      </c>
      <c r="I12" s="179" t="s">
        <v>7</v>
      </c>
      <c r="J12" s="170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</row>
    <row r="13" spans="1:61" s="1" customFormat="1" ht="14.4" thickBot="1">
      <c r="A13" s="26"/>
      <c r="B13" s="27" t="s">
        <v>8</v>
      </c>
      <c r="C13" s="28" t="s">
        <v>9</v>
      </c>
      <c r="D13" s="29" t="s">
        <v>10</v>
      </c>
      <c r="E13" s="30" t="s">
        <v>8</v>
      </c>
      <c r="F13" s="28" t="s">
        <v>9</v>
      </c>
      <c r="G13" s="29" t="s">
        <v>10</v>
      </c>
      <c r="H13" s="31" t="s">
        <v>11</v>
      </c>
      <c r="I13" s="1" t="s">
        <v>12</v>
      </c>
      <c r="J13" s="1" t="s">
        <v>13</v>
      </c>
      <c r="K13" s="6"/>
      <c r="L13" s="6"/>
      <c r="M13" s="6"/>
      <c r="N13" s="6"/>
      <c r="O13" s="6"/>
      <c r="P13" s="6"/>
      <c r="Q13" s="6"/>
      <c r="R13" s="6"/>
      <c r="S13" s="6"/>
      <c r="T13" s="71"/>
      <c r="U13" s="6"/>
      <c r="V13" s="6"/>
      <c r="W13" s="6"/>
      <c r="X13" s="71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</row>
    <row r="14" spans="1:61" ht="13.8">
      <c r="A14" s="40">
        <v>2018</v>
      </c>
      <c r="B14" s="72">
        <v>0.6</v>
      </c>
      <c r="C14" s="73">
        <v>0.65549999999999997</v>
      </c>
      <c r="D14" s="112">
        <v>-2E-3</v>
      </c>
      <c r="E14" s="72">
        <v>0.6</v>
      </c>
      <c r="F14" s="73">
        <v>0.61119999999999997</v>
      </c>
      <c r="G14" s="112">
        <v>0</v>
      </c>
      <c r="H14" s="130" t="s">
        <v>28</v>
      </c>
      <c r="I14" s="109">
        <v>0.75929999999999997</v>
      </c>
      <c r="J14" s="109">
        <v>0.71540000000000004</v>
      </c>
      <c r="T14" s="75"/>
      <c r="U14" s="71"/>
      <c r="X14" s="75"/>
      <c r="Y14" s="71"/>
    </row>
    <row r="15" spans="1:61" s="116" customFormat="1" ht="13.8">
      <c r="A15" s="40">
        <v>2019</v>
      </c>
      <c r="B15" s="41">
        <v>0.6</v>
      </c>
      <c r="C15" s="35">
        <v>0.625</v>
      </c>
      <c r="D15" s="42">
        <f t="shared" ref="D15:D19" si="0">(C15-C14)/C14</f>
        <v>-4.652936689549958E-2</v>
      </c>
      <c r="E15" s="41">
        <v>0.6</v>
      </c>
      <c r="F15" s="35">
        <v>0.58460000000000001</v>
      </c>
      <c r="G15" s="42">
        <f t="shared" ref="G15:G19" si="1">(F15-F14)/F14</f>
        <v>-4.3520942408376895E-2</v>
      </c>
      <c r="H15" s="130" t="s">
        <v>36</v>
      </c>
      <c r="I15" s="109">
        <v>0.73650000000000004</v>
      </c>
      <c r="J15" s="109">
        <v>0.69230000000000003</v>
      </c>
      <c r="K15" s="89"/>
      <c r="L15" s="71"/>
      <c r="M15" s="71"/>
      <c r="N15" s="71"/>
      <c r="O15" s="71"/>
      <c r="P15" s="71"/>
      <c r="Q15" s="71"/>
      <c r="R15" s="71"/>
      <c r="S15" s="71"/>
      <c r="T15" s="75"/>
      <c r="U15" s="71"/>
      <c r="V15" s="71"/>
      <c r="W15" s="71"/>
      <c r="X15" s="75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</row>
    <row r="16" spans="1:61" s="116" customFormat="1" ht="14.4" thickBot="1">
      <c r="A16" s="40">
        <v>2020</v>
      </c>
      <c r="B16" s="41">
        <v>0.6</v>
      </c>
      <c r="C16" s="35">
        <v>0.72389999999999999</v>
      </c>
      <c r="D16" s="42">
        <f t="shared" si="0"/>
        <v>0.15823999999999999</v>
      </c>
      <c r="E16" s="77">
        <v>0.6</v>
      </c>
      <c r="F16" s="8">
        <v>0.68130000000000002</v>
      </c>
      <c r="G16" s="78">
        <f t="shared" si="1"/>
        <v>0.16541224769072871</v>
      </c>
      <c r="H16" s="130" t="s">
        <v>28</v>
      </c>
      <c r="I16" s="109">
        <v>0.73740000000000006</v>
      </c>
      <c r="J16" s="109">
        <v>0.70799999999999996</v>
      </c>
      <c r="K16" s="89"/>
      <c r="L16" s="71"/>
      <c r="M16" s="71"/>
      <c r="N16" s="71"/>
      <c r="O16" s="71"/>
      <c r="P16" s="71"/>
      <c r="Q16" s="71"/>
      <c r="R16" s="71"/>
      <c r="S16" s="71"/>
      <c r="T16" s="75"/>
      <c r="U16" s="71"/>
      <c r="V16" s="71"/>
      <c r="W16" s="71"/>
      <c r="X16" s="75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</row>
    <row r="17" spans="1:61" s="116" customFormat="1" ht="14.4" thickBot="1">
      <c r="A17" s="40">
        <v>2021</v>
      </c>
      <c r="B17" s="77">
        <v>0.6</v>
      </c>
      <c r="C17" s="8">
        <v>0.31519999999999998</v>
      </c>
      <c r="D17" s="78">
        <f t="shared" si="0"/>
        <v>-0.56458074319657414</v>
      </c>
      <c r="E17" s="151">
        <v>0.6</v>
      </c>
      <c r="F17" s="152">
        <v>0.28070000000000001</v>
      </c>
      <c r="G17" s="152">
        <f t="shared" si="1"/>
        <v>-0.58799354175840302</v>
      </c>
      <c r="H17" s="130" t="s">
        <v>36</v>
      </c>
      <c r="I17" s="109">
        <v>0.48699999999999999</v>
      </c>
      <c r="J17" s="109">
        <v>0.46700000000000003</v>
      </c>
      <c r="K17" s="89"/>
      <c r="L17" s="71"/>
      <c r="M17" s="71"/>
      <c r="N17" s="71"/>
      <c r="O17" s="71"/>
      <c r="P17" s="71"/>
      <c r="Q17" s="71"/>
      <c r="R17" s="71"/>
      <c r="S17" s="71"/>
      <c r="T17" s="75"/>
      <c r="U17" s="71"/>
      <c r="V17" s="71"/>
      <c r="W17" s="71"/>
      <c r="X17" s="75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</row>
    <row r="18" spans="1:61" ht="14.4" thickBot="1">
      <c r="A18" s="40">
        <v>2022</v>
      </c>
      <c r="B18" s="77">
        <v>0.6</v>
      </c>
      <c r="C18" s="8">
        <v>0.34960000000000002</v>
      </c>
      <c r="D18" s="78">
        <f t="shared" si="0"/>
        <v>0.10913705583756358</v>
      </c>
      <c r="E18" s="151">
        <v>0.6</v>
      </c>
      <c r="F18" s="152">
        <v>0.33139999999999997</v>
      </c>
      <c r="G18" s="152">
        <f t="shared" si="1"/>
        <v>0.18061987887424286</v>
      </c>
      <c r="H18" s="130" t="s">
        <v>36</v>
      </c>
      <c r="I18" s="109">
        <v>0.50949999999999995</v>
      </c>
      <c r="J18" s="109">
        <v>0.51470000000000005</v>
      </c>
      <c r="T18" s="74"/>
      <c r="X18" s="74"/>
    </row>
    <row r="19" spans="1:61" ht="14.4" thickBot="1">
      <c r="A19" s="40">
        <v>2023</v>
      </c>
      <c r="B19" s="77">
        <v>0.6</v>
      </c>
      <c r="C19" s="8">
        <v>0.30509999999999998</v>
      </c>
      <c r="D19" s="78">
        <f t="shared" si="0"/>
        <v>-0.1272883295194509</v>
      </c>
      <c r="E19" s="151">
        <v>0.6</v>
      </c>
      <c r="F19" s="152">
        <v>0.2873</v>
      </c>
      <c r="G19" s="152">
        <f t="shared" si="1"/>
        <v>-0.13307181653590819</v>
      </c>
      <c r="H19" s="130" t="s">
        <v>36</v>
      </c>
      <c r="I19" s="184">
        <v>0.4698</v>
      </c>
      <c r="J19" s="184">
        <v>0.45379999999999998</v>
      </c>
      <c r="T19" s="74"/>
      <c r="X19" s="74"/>
    </row>
    <row r="20" spans="1:61" ht="14.4" thickBot="1">
      <c r="A20" s="106">
        <v>2024</v>
      </c>
      <c r="B20" s="107">
        <v>0.6</v>
      </c>
      <c r="C20" s="108">
        <v>0.31780000000000003</v>
      </c>
      <c r="D20" s="132">
        <f t="shared" ref="D20" si="2">(C20-C19)/C19</f>
        <v>4.1625696492953279E-2</v>
      </c>
      <c r="E20" s="133">
        <v>0.6</v>
      </c>
      <c r="F20" s="134">
        <v>0.2873</v>
      </c>
      <c r="G20" s="134">
        <f t="shared" ref="G20" si="3">(F20-F19)/F19</f>
        <v>0</v>
      </c>
      <c r="H20" s="131" t="s">
        <v>36</v>
      </c>
      <c r="I20" s="157">
        <v>0.45800000000000002</v>
      </c>
      <c r="J20" s="157">
        <v>0.42049999999999998</v>
      </c>
      <c r="T20" s="75"/>
      <c r="U20" s="71"/>
      <c r="X20" s="75"/>
      <c r="Y20" s="71"/>
    </row>
    <row r="21" spans="1:61">
      <c r="T21" s="75"/>
      <c r="U21" s="71"/>
      <c r="X21" s="75"/>
      <c r="Y21" s="71"/>
    </row>
    <row r="22" spans="1:61">
      <c r="T22" s="75"/>
      <c r="U22" s="71"/>
      <c r="X22" s="75"/>
      <c r="Y22" s="71"/>
    </row>
    <row r="23" spans="1:61">
      <c r="T23" s="75"/>
      <c r="U23" s="71"/>
      <c r="X23" s="75"/>
      <c r="Y23" s="71"/>
    </row>
    <row r="24" spans="1:61">
      <c r="T24" s="75"/>
      <c r="U24" s="71"/>
      <c r="X24" s="75"/>
      <c r="Y24" s="71"/>
    </row>
    <row r="25" spans="1:61">
      <c r="T25" s="75"/>
      <c r="U25" s="71"/>
      <c r="X25" s="75"/>
      <c r="Y25" s="71"/>
    </row>
    <row r="26" spans="1:61">
      <c r="T26" s="75"/>
      <c r="U26" s="71"/>
      <c r="X26" s="75"/>
      <c r="Y26" s="71"/>
    </row>
    <row r="27" spans="1:61">
      <c r="L27" s="71"/>
      <c r="M27" s="71"/>
    </row>
    <row r="29" spans="1:61">
      <c r="W29" s="74"/>
    </row>
    <row r="30" spans="1:61">
      <c r="W30" s="74"/>
    </row>
    <row r="31" spans="1:61">
      <c r="W31" s="74"/>
    </row>
    <row r="32" spans="1:61">
      <c r="W32" s="74"/>
    </row>
    <row r="33" spans="23:23">
      <c r="W33" s="74"/>
    </row>
    <row r="34" spans="23:23">
      <c r="W34" s="74"/>
    </row>
    <row r="51" spans="1:51" ht="12" customHeight="1"/>
    <row r="52" spans="1:51" ht="19.05" customHeight="1">
      <c r="A52" s="167" t="s">
        <v>14</v>
      </c>
      <c r="B52" s="167"/>
      <c r="C52" s="167"/>
      <c r="D52" s="167"/>
      <c r="E52" s="167"/>
      <c r="F52" s="167"/>
      <c r="G52" s="167"/>
      <c r="H52" s="168"/>
      <c r="I52" s="168"/>
    </row>
    <row r="53" spans="1:51" ht="12.6" thickBot="1"/>
    <row r="54" spans="1:51" s="12" customFormat="1" ht="14.1" customHeight="1" thickBot="1">
      <c r="B54" s="165">
        <v>2019</v>
      </c>
      <c r="C54" s="166"/>
      <c r="D54" s="165">
        <v>2020</v>
      </c>
      <c r="E54" s="166"/>
      <c r="F54" s="165">
        <v>2021</v>
      </c>
      <c r="G54" s="166"/>
      <c r="H54" s="165">
        <v>2022</v>
      </c>
      <c r="I54" s="166"/>
      <c r="J54" s="165">
        <v>2023</v>
      </c>
      <c r="K54" s="166"/>
      <c r="L54" s="165">
        <v>2024</v>
      </c>
      <c r="M54" s="16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</row>
    <row r="55" spans="1:51" s="12" customFormat="1" ht="13.8" thickBot="1">
      <c r="A55" s="103" t="s">
        <v>15</v>
      </c>
      <c r="B55" s="47" t="s">
        <v>16</v>
      </c>
      <c r="C55" s="29" t="s">
        <v>17</v>
      </c>
      <c r="D55" s="47" t="s">
        <v>16</v>
      </c>
      <c r="E55" s="29" t="s">
        <v>17</v>
      </c>
      <c r="F55" s="47" t="s">
        <v>16</v>
      </c>
      <c r="G55" s="29" t="s">
        <v>17</v>
      </c>
      <c r="H55" s="47" t="s">
        <v>16</v>
      </c>
      <c r="I55" s="29" t="s">
        <v>17</v>
      </c>
      <c r="J55" s="47" t="s">
        <v>16</v>
      </c>
      <c r="K55" s="29" t="s">
        <v>17</v>
      </c>
      <c r="L55" s="47" t="s">
        <v>16</v>
      </c>
      <c r="M55" s="29" t="s">
        <v>17</v>
      </c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</row>
    <row r="56" spans="1:51" s="12" customFormat="1" ht="13.2">
      <c r="A56" s="51" t="s">
        <v>18</v>
      </c>
      <c r="B56" s="48">
        <v>2426.8200000000002</v>
      </c>
      <c r="C56" s="49">
        <f>B56/B66</f>
        <v>0.62498583569405108</v>
      </c>
      <c r="D56" s="48">
        <v>5709.840000000002</v>
      </c>
      <c r="E56" s="49">
        <f>D56/D66</f>
        <v>0.72390998415213959</v>
      </c>
      <c r="F56" s="48">
        <v>1367.2799999999997</v>
      </c>
      <c r="G56" s="49">
        <f>F56/F66</f>
        <v>0.31515039760285807</v>
      </c>
      <c r="H56" s="48">
        <v>1494.5999999999997</v>
      </c>
      <c r="I56" s="49">
        <f>H56/H66</f>
        <v>0.34957314933925848</v>
      </c>
      <c r="J56" s="48">
        <v>1435.5399999999993</v>
      </c>
      <c r="K56" s="49">
        <v>0.30507703750929754</v>
      </c>
      <c r="L56" s="48">
        <v>1462.82</v>
      </c>
      <c r="M56" s="49">
        <v>0.31783161325366649</v>
      </c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</row>
    <row r="57" spans="1:51" s="12" customFormat="1" ht="13.2">
      <c r="A57" s="51" t="s">
        <v>24</v>
      </c>
      <c r="B57" s="52">
        <v>87.18</v>
      </c>
      <c r="C57" s="53">
        <f>B57/B66</f>
        <v>2.2451712593355655E-2</v>
      </c>
      <c r="D57" s="52">
        <v>206.16000000000005</v>
      </c>
      <c r="E57" s="53">
        <f>D57/D66</f>
        <v>2.6137559429477021E-2</v>
      </c>
      <c r="F57" s="52">
        <v>55.719999999999992</v>
      </c>
      <c r="G57" s="53">
        <f>F57/F66</f>
        <v>1.2843148553647573E-2</v>
      </c>
      <c r="H57" s="52">
        <v>73.399999999999963</v>
      </c>
      <c r="I57" s="53">
        <f>H57/H66</f>
        <v>1.7167582738860942E-2</v>
      </c>
      <c r="J57" s="52">
        <v>75.45999999999998</v>
      </c>
      <c r="K57" s="53">
        <v>1.6036552969928806E-2</v>
      </c>
      <c r="L57" s="52">
        <v>79.179999999999978</v>
      </c>
      <c r="M57" s="53">
        <v>1.7203693644758281E-2</v>
      </c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</row>
    <row r="58" spans="1:51" s="12" customFormat="1" ht="13.2">
      <c r="A58" s="51" t="s">
        <v>21</v>
      </c>
      <c r="B58" s="52">
        <v>22</v>
      </c>
      <c r="C58" s="53">
        <f>B58/B66</f>
        <v>5.6657223796033997E-3</v>
      </c>
      <c r="D58" s="52">
        <v>49</v>
      </c>
      <c r="E58" s="53">
        <f>D58/D66</f>
        <v>6.2123613312202834E-3</v>
      </c>
      <c r="F58" s="52">
        <v>1</v>
      </c>
      <c r="G58" s="53">
        <f>F58/F66</f>
        <v>2.3049441051054513E-4</v>
      </c>
      <c r="H58" s="52">
        <v>0</v>
      </c>
      <c r="I58" s="53">
        <f>H58/H66</f>
        <v>0</v>
      </c>
      <c r="J58" s="52">
        <v>11</v>
      </c>
      <c r="K58" s="53">
        <v>2.3376899373074066E-3</v>
      </c>
      <c r="L58" s="52">
        <v>9</v>
      </c>
      <c r="M58" s="53">
        <v>1.9554589896795221E-3</v>
      </c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</row>
    <row r="59" spans="1:51" s="12" customFormat="1" ht="13.2">
      <c r="A59" s="51" t="s">
        <v>19</v>
      </c>
      <c r="B59" s="52">
        <v>470</v>
      </c>
      <c r="C59" s="53">
        <f>B59/B66</f>
        <v>0.12104043265516354</v>
      </c>
      <c r="D59" s="52">
        <v>489</v>
      </c>
      <c r="E59" s="53">
        <f>D59/D66</f>
        <v>6.1996830427892217E-2</v>
      </c>
      <c r="F59" s="52">
        <v>117</v>
      </c>
      <c r="G59" s="53">
        <f>F59/F66</f>
        <v>2.6967846029733778E-2</v>
      </c>
      <c r="H59" s="52">
        <v>120</v>
      </c>
      <c r="I59" s="53">
        <f>H59/H66</f>
        <v>2.8066892761080577E-2</v>
      </c>
      <c r="J59" s="52">
        <v>124</v>
      </c>
      <c r="K59" s="53">
        <v>2.6352141111465312E-2</v>
      </c>
      <c r="L59" s="52">
        <v>130</v>
      </c>
      <c r="M59" s="53">
        <v>2.8245518739815317E-2</v>
      </c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</row>
    <row r="60" spans="1:51" s="12" customFormat="1" ht="13.2">
      <c r="A60" s="51" t="s">
        <v>20</v>
      </c>
      <c r="B60" s="52">
        <v>637</v>
      </c>
      <c r="C60" s="53">
        <f>B60/B66</f>
        <v>0.16404841617306207</v>
      </c>
      <c r="D60" s="52">
        <v>845</v>
      </c>
      <c r="E60" s="53">
        <f>D60/D66</f>
        <v>0.10713153724247224</v>
      </c>
      <c r="F60" s="52">
        <v>251</v>
      </c>
      <c r="G60" s="53">
        <f>F60/F66</f>
        <v>5.7854097038146826E-2</v>
      </c>
      <c r="H60" s="52">
        <v>237</v>
      </c>
      <c r="I60" s="53">
        <f>H60/H66</f>
        <v>5.543211320313414E-2</v>
      </c>
      <c r="J60" s="52">
        <v>310</v>
      </c>
      <c r="K60" s="53">
        <v>6.5880352778663276E-2</v>
      </c>
      <c r="L60" s="52">
        <v>306</v>
      </c>
      <c r="M60" s="53">
        <v>6.6485605649103746E-2</v>
      </c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</row>
    <row r="61" spans="1:51" s="12" customFormat="1" ht="12.75" customHeight="1">
      <c r="A61" s="54" t="s">
        <v>26</v>
      </c>
      <c r="B61" s="52">
        <v>112</v>
      </c>
      <c r="C61" s="53">
        <f>B61/B66</f>
        <v>2.8843677568890034E-2</v>
      </c>
      <c r="D61" s="52">
        <v>318.5</v>
      </c>
      <c r="E61" s="53">
        <f>D61/D66</f>
        <v>4.0380348652931844E-2</v>
      </c>
      <c r="F61" s="52">
        <v>98.5</v>
      </c>
      <c r="G61" s="53">
        <f>F61/F66</f>
        <v>2.2703699435288695E-2</v>
      </c>
      <c r="H61" s="52">
        <v>128.5</v>
      </c>
      <c r="I61" s="53">
        <f>H61/H66</f>
        <v>3.0054964331657115E-2</v>
      </c>
      <c r="J61" s="52">
        <v>103.5</v>
      </c>
      <c r="K61" s="53">
        <v>2.1995537137392416E-2</v>
      </c>
      <c r="L61" s="52">
        <v>97.5</v>
      </c>
      <c r="M61" s="53">
        <v>2.1184139054861488E-2</v>
      </c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</row>
    <row r="62" spans="1:51" s="12" customFormat="1" ht="13.2">
      <c r="A62" s="51" t="s">
        <v>39</v>
      </c>
      <c r="B62" s="52">
        <v>14</v>
      </c>
      <c r="C62" s="53">
        <f>B62/B66</f>
        <v>3.6054596961112542E-3</v>
      </c>
      <c r="D62" s="52">
        <v>39</v>
      </c>
      <c r="E62" s="53">
        <f>D62/D66</f>
        <v>4.9445324881141036E-3</v>
      </c>
      <c r="F62" s="52">
        <v>6</v>
      </c>
      <c r="G62" s="53">
        <f>F62/F66</f>
        <v>1.3829664630632707E-3</v>
      </c>
      <c r="H62" s="52">
        <v>1</v>
      </c>
      <c r="I62" s="53">
        <f>H62/H66</f>
        <v>2.3389077300900479E-4</v>
      </c>
      <c r="J62" s="52">
        <v>5</v>
      </c>
      <c r="K62" s="53">
        <v>1.0625863351397303E-3</v>
      </c>
      <c r="L62" s="52">
        <v>5</v>
      </c>
      <c r="M62" s="53">
        <v>1.0863661053775121E-3</v>
      </c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</row>
    <row r="63" spans="1:51" s="12" customFormat="1" ht="13.2">
      <c r="A63" s="51" t="s">
        <v>38</v>
      </c>
      <c r="B63" s="52">
        <v>100</v>
      </c>
      <c r="C63" s="53">
        <f>B63/B66</f>
        <v>2.5753283543651816E-2</v>
      </c>
      <c r="D63" s="52">
        <v>184</v>
      </c>
      <c r="E63" s="53">
        <f>D63/D66</f>
        <v>2.332805071315372E-2</v>
      </c>
      <c r="F63" s="52">
        <v>2437</v>
      </c>
      <c r="G63" s="53">
        <f>F63/F66</f>
        <v>0.56171487841419843</v>
      </c>
      <c r="H63" s="52">
        <v>2217</v>
      </c>
      <c r="I63" s="53">
        <f>H63/H66</f>
        <v>0.51853584376096362</v>
      </c>
      <c r="J63" s="52">
        <v>2636</v>
      </c>
      <c r="K63" s="53">
        <v>0.56019551588566585</v>
      </c>
      <c r="L63" s="52">
        <v>2510</v>
      </c>
      <c r="M63" s="53">
        <v>0.54535578489951109</v>
      </c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79"/>
      <c r="AY63" s="79"/>
    </row>
    <row r="64" spans="1:51" s="12" customFormat="1" ht="13.2">
      <c r="A64" s="51" t="s">
        <v>23</v>
      </c>
      <c r="B64" s="52">
        <v>8</v>
      </c>
      <c r="C64" s="53">
        <f>B64/B66</f>
        <v>2.0602626834921455E-3</v>
      </c>
      <c r="D64" s="52">
        <v>28</v>
      </c>
      <c r="E64" s="53">
        <f>D64/D66</f>
        <v>3.5499207606973049E-3</v>
      </c>
      <c r="F64" s="52">
        <v>0</v>
      </c>
      <c r="G64" s="53">
        <f>F64/F66</f>
        <v>0</v>
      </c>
      <c r="H64" s="52">
        <v>2</v>
      </c>
      <c r="I64" s="53">
        <f>H64/H66</f>
        <v>4.6778154601800957E-4</v>
      </c>
      <c r="J64" s="52">
        <v>0</v>
      </c>
      <c r="K64" s="53">
        <v>0</v>
      </c>
      <c r="L64" s="52">
        <v>1</v>
      </c>
      <c r="M64" s="53">
        <v>2.1727322107550245E-4</v>
      </c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79"/>
      <c r="AS64" s="79"/>
      <c r="AT64" s="79"/>
      <c r="AU64" s="79"/>
      <c r="AV64" s="79"/>
      <c r="AW64" s="79"/>
      <c r="AX64" s="79"/>
      <c r="AY64" s="79"/>
    </row>
    <row r="65" spans="1:61" s="12" customFormat="1" ht="13.2">
      <c r="A65" s="51" t="s">
        <v>22</v>
      </c>
      <c r="B65" s="52">
        <v>6</v>
      </c>
      <c r="C65" s="53">
        <f>B65/B66</f>
        <v>1.545197012619109E-3</v>
      </c>
      <c r="D65" s="52">
        <v>19</v>
      </c>
      <c r="E65" s="53">
        <f>D65/D66</f>
        <v>2.4088748019017426E-3</v>
      </c>
      <c r="F65" s="52">
        <v>5</v>
      </c>
      <c r="G65" s="53">
        <f>F65/F66</f>
        <v>1.1524720525527255E-3</v>
      </c>
      <c r="H65" s="52">
        <v>2</v>
      </c>
      <c r="I65" s="53">
        <f>H65/H66</f>
        <v>4.6778154601800957E-4</v>
      </c>
      <c r="J65" s="52">
        <v>5</v>
      </c>
      <c r="K65" s="53">
        <v>1.0625863351397303E-3</v>
      </c>
      <c r="L65" s="52">
        <v>2</v>
      </c>
      <c r="M65" s="53">
        <v>4.3454644215100489E-4</v>
      </c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  <c r="AW65" s="79"/>
      <c r="AX65" s="79"/>
      <c r="AY65" s="79"/>
    </row>
    <row r="66" spans="1:61" s="12" customFormat="1" ht="13.8" thickBot="1">
      <c r="A66" s="51" t="s">
        <v>27</v>
      </c>
      <c r="B66" s="104">
        <f>SUM(B56:B65)</f>
        <v>3883</v>
      </c>
      <c r="C66" s="105">
        <f>SUM(C56:C65)</f>
        <v>1</v>
      </c>
      <c r="D66" s="104">
        <f t="shared" ref="D66:I66" si="4">SUM(D56:D65)</f>
        <v>7887.5000000000018</v>
      </c>
      <c r="E66" s="105">
        <f t="shared" si="4"/>
        <v>1</v>
      </c>
      <c r="F66" s="104">
        <f t="shared" si="4"/>
        <v>4338.5</v>
      </c>
      <c r="G66" s="105">
        <f t="shared" si="4"/>
        <v>1</v>
      </c>
      <c r="H66" s="104">
        <f t="shared" si="4"/>
        <v>4275.5</v>
      </c>
      <c r="I66" s="105">
        <f t="shared" si="4"/>
        <v>0.99999999999999989</v>
      </c>
      <c r="J66" s="104">
        <v>4705.4999999999991</v>
      </c>
      <c r="K66" s="105">
        <v>1</v>
      </c>
      <c r="L66" s="104">
        <v>4602.5</v>
      </c>
      <c r="M66" s="105">
        <v>1</v>
      </c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</row>
    <row r="67" spans="1:61" s="12" customFormat="1" ht="13.2">
      <c r="A67" s="55"/>
      <c r="B67" s="56"/>
      <c r="C67" s="57"/>
      <c r="D67" s="58"/>
      <c r="E67" s="50"/>
      <c r="F67" s="58"/>
      <c r="G67" s="50"/>
      <c r="H67" s="50"/>
      <c r="J67" s="79"/>
      <c r="K67" s="79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  <c r="BH67" s="79"/>
      <c r="BI67" s="79"/>
    </row>
    <row r="68" spans="1:61" s="12" customFormat="1" ht="13.2">
      <c r="A68" s="55"/>
      <c r="B68" s="56"/>
      <c r="C68" s="57"/>
      <c r="D68" s="58"/>
      <c r="E68" s="50"/>
      <c r="F68" s="58"/>
      <c r="G68" s="50"/>
      <c r="H68" s="50"/>
      <c r="J68" s="79"/>
      <c r="K68" s="79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79"/>
      <c r="BH68" s="79"/>
      <c r="BI68" s="79"/>
    </row>
    <row r="69" spans="1:61" s="12" customFormat="1" ht="13.2">
      <c r="A69" s="55"/>
      <c r="B69" s="56"/>
      <c r="C69" s="57"/>
      <c r="D69" s="58"/>
      <c r="E69" s="50"/>
      <c r="F69" s="58"/>
      <c r="G69" s="50"/>
      <c r="H69" s="50"/>
      <c r="J69" s="79"/>
      <c r="K69" s="79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79"/>
      <c r="BH69" s="79"/>
      <c r="BI69" s="79"/>
    </row>
    <row r="70" spans="1:61" s="12" customFormat="1" ht="13.2">
      <c r="A70" s="55"/>
      <c r="B70" s="56"/>
      <c r="C70" s="57"/>
      <c r="D70" s="58"/>
      <c r="E70" s="50"/>
      <c r="F70" s="58"/>
      <c r="G70" s="50"/>
      <c r="H70" s="50"/>
      <c r="J70" s="79"/>
      <c r="K70" s="79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79"/>
      <c r="BG70" s="79"/>
      <c r="BH70" s="79"/>
      <c r="BI70" s="79"/>
    </row>
    <row r="71" spans="1:61" s="12" customFormat="1" ht="13.2">
      <c r="A71" s="55"/>
      <c r="B71" s="56"/>
      <c r="C71" s="57"/>
      <c r="D71" s="58"/>
      <c r="E71" s="50"/>
      <c r="F71" s="58"/>
      <c r="G71" s="50"/>
      <c r="H71" s="50"/>
      <c r="J71" s="79"/>
      <c r="K71" s="79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79"/>
      <c r="AR71" s="79"/>
      <c r="AS71" s="79"/>
      <c r="AT71" s="79"/>
      <c r="AU71" s="79"/>
      <c r="AV71" s="79"/>
      <c r="AW71" s="79"/>
      <c r="AX71" s="79"/>
      <c r="AY71" s="79"/>
      <c r="AZ71" s="79"/>
      <c r="BA71" s="79"/>
      <c r="BB71" s="79"/>
      <c r="BC71" s="79"/>
      <c r="BD71" s="79"/>
      <c r="BE71" s="79"/>
      <c r="BF71" s="79"/>
      <c r="BG71" s="79"/>
      <c r="BH71" s="79"/>
      <c r="BI71" s="79"/>
    </row>
    <row r="72" spans="1:61" s="12" customFormat="1" ht="13.2">
      <c r="A72" s="55"/>
      <c r="B72" s="56"/>
      <c r="C72" s="57"/>
      <c r="D72" s="58"/>
      <c r="E72" s="50"/>
      <c r="F72" s="58"/>
      <c r="G72" s="50"/>
      <c r="H72" s="50"/>
      <c r="J72" s="79"/>
      <c r="K72" s="79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79"/>
      <c r="AR72" s="79"/>
      <c r="AS72" s="79"/>
      <c r="AT72" s="79"/>
      <c r="AU72" s="79"/>
      <c r="AV72" s="79"/>
      <c r="AW72" s="79"/>
      <c r="AX72" s="79"/>
      <c r="AY72" s="79"/>
      <c r="AZ72" s="79"/>
      <c r="BA72" s="79"/>
      <c r="BB72" s="79"/>
      <c r="BC72" s="79"/>
      <c r="BD72" s="79"/>
      <c r="BE72" s="79"/>
      <c r="BF72" s="79"/>
      <c r="BG72" s="79"/>
      <c r="BH72" s="79"/>
      <c r="BI72" s="79"/>
    </row>
    <row r="88" spans="1:54" ht="41.1" customHeight="1">
      <c r="A88" s="59"/>
      <c r="B88" s="164" t="s">
        <v>40</v>
      </c>
      <c r="C88" s="164"/>
      <c r="D88" s="164"/>
      <c r="E88" s="164"/>
      <c r="F88" s="164"/>
      <c r="G88" s="59"/>
      <c r="H88" s="60"/>
      <c r="I88" s="60"/>
    </row>
    <row r="89" spans="1:54" ht="12.6" thickBot="1"/>
    <row r="90" spans="1:54" s="12" customFormat="1" ht="13.8" thickBot="1">
      <c r="D90" s="61">
        <v>2019</v>
      </c>
      <c r="E90" s="61">
        <v>2020</v>
      </c>
      <c r="F90" s="61">
        <v>2021</v>
      </c>
      <c r="G90" s="61">
        <v>2022</v>
      </c>
      <c r="H90" s="61">
        <v>2023</v>
      </c>
      <c r="I90" s="61">
        <v>2024</v>
      </c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79"/>
      <c r="AK90" s="79"/>
      <c r="AL90" s="79"/>
      <c r="AM90" s="79"/>
      <c r="AN90" s="79"/>
      <c r="AO90" s="79"/>
      <c r="AP90" s="79"/>
      <c r="AQ90" s="79"/>
      <c r="AR90" s="79"/>
      <c r="AS90" s="79"/>
      <c r="AT90" s="79"/>
      <c r="AU90" s="79"/>
      <c r="AV90" s="79"/>
      <c r="AW90" s="79"/>
      <c r="AX90" s="79"/>
      <c r="AY90" s="79"/>
      <c r="AZ90" s="79"/>
      <c r="BA90" s="79"/>
      <c r="BB90" s="79"/>
    </row>
    <row r="91" spans="1:54" s="12" customFormat="1" ht="13.2">
      <c r="B91" s="51" t="s">
        <v>24</v>
      </c>
      <c r="C91" s="62"/>
      <c r="D91" s="99">
        <v>78</v>
      </c>
      <c r="E91" s="99">
        <v>223</v>
      </c>
      <c r="F91" s="99">
        <v>75</v>
      </c>
      <c r="G91" s="99">
        <v>83</v>
      </c>
      <c r="H91" s="99">
        <v>95</v>
      </c>
      <c r="I91" s="99">
        <v>88</v>
      </c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79"/>
      <c r="AK91" s="79"/>
      <c r="AL91" s="79"/>
      <c r="AM91" s="79"/>
      <c r="AN91" s="79"/>
      <c r="AO91" s="79"/>
      <c r="AP91" s="79"/>
      <c r="AQ91" s="79"/>
      <c r="AR91" s="79"/>
      <c r="AS91" s="79"/>
      <c r="AT91" s="79"/>
      <c r="AU91" s="79"/>
      <c r="AV91" s="79"/>
      <c r="AW91" s="79"/>
      <c r="AX91" s="79"/>
      <c r="AY91" s="79"/>
      <c r="AZ91" s="79"/>
      <c r="BA91" s="79"/>
      <c r="BB91" s="79"/>
    </row>
    <row r="92" spans="1:54" s="12" customFormat="1" ht="13.2">
      <c r="B92" s="51" t="s">
        <v>21</v>
      </c>
      <c r="C92" s="65"/>
      <c r="D92" s="91">
        <v>26</v>
      </c>
      <c r="E92" s="91">
        <v>71</v>
      </c>
      <c r="F92" s="91">
        <v>20</v>
      </c>
      <c r="G92" s="91">
        <v>25</v>
      </c>
      <c r="H92" s="91">
        <v>44</v>
      </c>
      <c r="I92" s="91">
        <v>28</v>
      </c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79"/>
      <c r="AK92" s="79"/>
      <c r="AL92" s="79"/>
      <c r="AM92" s="79"/>
      <c r="AN92" s="79"/>
      <c r="AO92" s="79"/>
      <c r="AP92" s="79"/>
      <c r="AQ92" s="79"/>
      <c r="AR92" s="79"/>
      <c r="AS92" s="79"/>
      <c r="AT92" s="79"/>
      <c r="AU92" s="79"/>
      <c r="AV92" s="79"/>
      <c r="AW92" s="79"/>
      <c r="AX92" s="79"/>
      <c r="AY92" s="79"/>
      <c r="AZ92" s="79"/>
      <c r="BA92" s="79"/>
      <c r="BB92" s="79"/>
    </row>
    <row r="93" spans="1:54" s="12" customFormat="1" ht="13.2">
      <c r="B93" s="51" t="s">
        <v>49</v>
      </c>
      <c r="C93" s="65"/>
      <c r="D93" s="91">
        <v>169</v>
      </c>
      <c r="E93" s="91">
        <v>234</v>
      </c>
      <c r="F93" s="91">
        <v>123</v>
      </c>
      <c r="G93" s="91">
        <v>136</v>
      </c>
      <c r="H93" s="91">
        <v>160</v>
      </c>
      <c r="I93" s="91">
        <v>168</v>
      </c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79"/>
      <c r="AK93" s="79"/>
      <c r="AL93" s="79"/>
      <c r="AM93" s="79"/>
      <c r="AN93" s="79"/>
      <c r="AO93" s="79"/>
      <c r="AP93" s="79"/>
      <c r="AQ93" s="79"/>
      <c r="AR93" s="79"/>
      <c r="AS93" s="79"/>
      <c r="AT93" s="79"/>
      <c r="AU93" s="79"/>
      <c r="AV93" s="79"/>
      <c r="AW93" s="79"/>
      <c r="AX93" s="79"/>
      <c r="AY93" s="79"/>
      <c r="AZ93" s="79"/>
      <c r="BA93" s="79"/>
      <c r="BB93" s="79"/>
    </row>
    <row r="94" spans="1:54" s="12" customFormat="1" ht="13.2">
      <c r="B94" s="51" t="s">
        <v>20</v>
      </c>
      <c r="C94" s="65"/>
      <c r="D94" s="91">
        <v>132</v>
      </c>
      <c r="E94" s="91">
        <v>241</v>
      </c>
      <c r="F94" s="91">
        <v>96</v>
      </c>
      <c r="G94" s="91">
        <v>87</v>
      </c>
      <c r="H94" s="91">
        <v>122</v>
      </c>
      <c r="I94" s="91">
        <v>124</v>
      </c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79"/>
      <c r="AK94" s="79"/>
      <c r="AL94" s="79"/>
      <c r="AM94" s="79"/>
      <c r="AN94" s="79"/>
      <c r="AO94" s="79"/>
      <c r="AP94" s="79"/>
      <c r="AQ94" s="79"/>
      <c r="AR94" s="79"/>
      <c r="AS94" s="79"/>
      <c r="AT94" s="79"/>
      <c r="AU94" s="79"/>
      <c r="AV94" s="79"/>
      <c r="AW94" s="79"/>
      <c r="AX94" s="79"/>
      <c r="AY94" s="79"/>
      <c r="AZ94" s="79"/>
      <c r="BA94" s="79"/>
      <c r="BB94" s="79"/>
    </row>
    <row r="95" spans="1:54" s="12" customFormat="1" ht="12.75" customHeight="1">
      <c r="B95" s="54" t="s">
        <v>26</v>
      </c>
      <c r="C95" s="65"/>
      <c r="D95" s="91">
        <v>336</v>
      </c>
      <c r="E95" s="91">
        <v>606</v>
      </c>
      <c r="F95" s="91">
        <v>274</v>
      </c>
      <c r="G95" s="91">
        <v>280</v>
      </c>
      <c r="H95" s="91">
        <v>271</v>
      </c>
      <c r="I95" s="91">
        <v>269</v>
      </c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79"/>
      <c r="AK95" s="79"/>
      <c r="AL95" s="79"/>
      <c r="AM95" s="79"/>
      <c r="AN95" s="79"/>
      <c r="AO95" s="79"/>
      <c r="AP95" s="79"/>
      <c r="AQ95" s="79"/>
      <c r="AR95" s="79"/>
      <c r="AS95" s="79"/>
      <c r="AT95" s="79"/>
      <c r="AU95" s="79"/>
      <c r="AV95" s="79"/>
      <c r="AW95" s="79"/>
      <c r="AX95" s="79"/>
      <c r="AY95" s="79"/>
      <c r="AZ95" s="79"/>
      <c r="BA95" s="79"/>
      <c r="BB95" s="79"/>
    </row>
    <row r="96" spans="1:54" s="12" customFormat="1" ht="12.75" customHeight="1">
      <c r="B96" s="51" t="s">
        <v>38</v>
      </c>
      <c r="C96" s="65"/>
      <c r="D96" s="91">
        <v>468</v>
      </c>
      <c r="E96" s="91">
        <v>850</v>
      </c>
      <c r="F96" s="91">
        <v>622</v>
      </c>
      <c r="G96" s="91">
        <v>592</v>
      </c>
      <c r="H96" s="91">
        <v>589</v>
      </c>
      <c r="I96" s="91">
        <v>582</v>
      </c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79"/>
      <c r="AK96" s="79"/>
      <c r="AL96" s="79"/>
      <c r="AM96" s="79"/>
      <c r="AN96" s="79"/>
      <c r="AO96" s="79"/>
      <c r="AP96" s="79"/>
      <c r="AQ96" s="79"/>
      <c r="AR96" s="79"/>
      <c r="AS96" s="79"/>
      <c r="AT96" s="79"/>
      <c r="AU96" s="79"/>
      <c r="AV96" s="79"/>
      <c r="AW96" s="79"/>
      <c r="AX96" s="79"/>
      <c r="AY96" s="79"/>
      <c r="AZ96" s="79"/>
      <c r="BA96" s="79"/>
      <c r="BB96" s="79"/>
    </row>
    <row r="97" spans="2:63" s="12" customFormat="1" ht="15" customHeight="1">
      <c r="B97" s="51" t="s">
        <v>23</v>
      </c>
      <c r="C97" s="65"/>
      <c r="D97" s="91">
        <v>57</v>
      </c>
      <c r="E97" s="91">
        <v>89</v>
      </c>
      <c r="F97" s="91">
        <v>28</v>
      </c>
      <c r="G97" s="91">
        <v>28</v>
      </c>
      <c r="H97" s="91">
        <v>28</v>
      </c>
      <c r="I97" s="91">
        <v>36</v>
      </c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79"/>
      <c r="AK97" s="79"/>
      <c r="AL97" s="79"/>
      <c r="AM97" s="79"/>
      <c r="AN97" s="79"/>
      <c r="AO97" s="79"/>
      <c r="AP97" s="79"/>
      <c r="AQ97" s="79"/>
      <c r="AR97" s="79"/>
      <c r="AS97" s="79"/>
      <c r="AT97" s="79"/>
      <c r="AU97" s="79"/>
      <c r="AV97" s="79"/>
      <c r="AW97" s="79"/>
      <c r="AX97" s="79"/>
      <c r="AY97" s="79"/>
      <c r="AZ97" s="79"/>
      <c r="BA97" s="79"/>
      <c r="BB97" s="79"/>
    </row>
    <row r="98" spans="2:63" s="12" customFormat="1" ht="15" customHeight="1" thickBot="1">
      <c r="B98" s="51" t="s">
        <v>22</v>
      </c>
      <c r="C98" s="62"/>
      <c r="D98" s="92">
        <v>12</v>
      </c>
      <c r="E98" s="92">
        <v>22</v>
      </c>
      <c r="F98" s="92">
        <v>5</v>
      </c>
      <c r="G98" s="92">
        <v>9</v>
      </c>
      <c r="H98" s="92">
        <v>10</v>
      </c>
      <c r="I98" s="92">
        <v>5</v>
      </c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79"/>
      <c r="AK98" s="79"/>
      <c r="AL98" s="79"/>
      <c r="AM98" s="79"/>
      <c r="AN98" s="79"/>
      <c r="AO98" s="79"/>
      <c r="AP98" s="79"/>
      <c r="AQ98" s="79"/>
      <c r="AR98" s="79"/>
      <c r="AS98" s="79"/>
      <c r="AT98" s="79"/>
      <c r="AU98" s="79"/>
      <c r="AV98" s="79"/>
      <c r="AW98" s="79"/>
      <c r="AX98" s="79"/>
      <c r="AY98" s="79"/>
      <c r="AZ98" s="79"/>
      <c r="BA98" s="79"/>
      <c r="BB98" s="79"/>
    </row>
    <row r="99" spans="2:63" s="12" customFormat="1" ht="13.2">
      <c r="B99" s="9"/>
      <c r="C99" s="9"/>
      <c r="D99" s="9"/>
      <c r="E99" s="9"/>
      <c r="F99" s="9"/>
      <c r="G99" s="9"/>
      <c r="H99" s="9"/>
      <c r="I99" s="6">
        <v>5</v>
      </c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79"/>
      <c r="AL99" s="79"/>
      <c r="AM99" s="79"/>
      <c r="AN99" s="79"/>
      <c r="AO99" s="79"/>
      <c r="AP99" s="79"/>
      <c r="AQ99" s="79"/>
      <c r="AR99" s="79"/>
      <c r="AS99" s="79"/>
      <c r="AT99" s="79"/>
      <c r="AU99" s="79"/>
      <c r="AV99" s="79"/>
      <c r="AW99" s="79"/>
      <c r="AX99" s="79"/>
      <c r="AY99" s="79"/>
      <c r="AZ99" s="79"/>
      <c r="BA99" s="79"/>
      <c r="BB99" s="79"/>
      <c r="BC99" s="79"/>
    </row>
    <row r="101" spans="2:63" ht="17.399999999999999">
      <c r="B101" s="164" t="s">
        <v>41</v>
      </c>
      <c r="C101" s="164"/>
      <c r="D101" s="164"/>
      <c r="E101" s="164"/>
      <c r="F101" s="164"/>
    </row>
    <row r="102" spans="2:63" ht="18.75" customHeight="1"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BJ102" s="68"/>
      <c r="BK102" s="68"/>
    </row>
    <row r="103" spans="2:63" ht="13.2">
      <c r="C103" s="158">
        <v>22.26</v>
      </c>
      <c r="D103" s="55" t="s">
        <v>42</v>
      </c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BJ103" s="68"/>
      <c r="BK103" s="68"/>
    </row>
    <row r="104" spans="2:63" ht="13.2">
      <c r="C104" s="159">
        <v>39.799999999999997</v>
      </c>
      <c r="D104" s="55" t="s">
        <v>43</v>
      </c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BJ104" s="68"/>
      <c r="BK104" s="68"/>
    </row>
    <row r="105" spans="2:63"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BJ105" s="68"/>
      <c r="BK105" s="68"/>
    </row>
  </sheetData>
  <mergeCells count="16">
    <mergeCell ref="L54:M54"/>
    <mergeCell ref="J54:K54"/>
    <mergeCell ref="A2:I2"/>
    <mergeCell ref="A3:I3"/>
    <mergeCell ref="A10:I10"/>
    <mergeCell ref="A11:G11"/>
    <mergeCell ref="B12:D12"/>
    <mergeCell ref="E12:G12"/>
    <mergeCell ref="I12:J12"/>
    <mergeCell ref="B88:F88"/>
    <mergeCell ref="B54:C54"/>
    <mergeCell ref="B101:F101"/>
    <mergeCell ref="A52:I52"/>
    <mergeCell ref="D54:E54"/>
    <mergeCell ref="F54:G54"/>
    <mergeCell ref="H54:I54"/>
  </mergeCells>
  <phoneticPr fontId="4" type="noConversion"/>
  <pageMargins left="0.75" right="0.75" top="1" bottom="1" header="0.5" footer="0.5"/>
  <pageSetup scale="96" fitToHeight="2" orientation="portrait" r:id="rId1"/>
  <headerFooter alignWithMargins="0"/>
  <rowBreaks count="1" manualBreakCount="1">
    <brk id="51" max="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BK102"/>
  <sheetViews>
    <sheetView showGridLines="0" zoomScaleNormal="100" zoomScaleSheetLayoutView="100" workbookViewId="0">
      <selection activeCell="K101" sqref="K101"/>
    </sheetView>
  </sheetViews>
  <sheetFormatPr defaultColWidth="11.375" defaultRowHeight="12"/>
  <cols>
    <col min="1" max="1" width="13.375" style="9" customWidth="1"/>
    <col min="2" max="2" width="11.75" style="9" customWidth="1"/>
    <col min="3" max="7" width="11.375" style="9" customWidth="1"/>
    <col min="8" max="8" width="10.125" style="9" customWidth="1"/>
    <col min="9" max="9" width="11.375" style="9" customWidth="1"/>
    <col min="10" max="11" width="11.375" style="68" customWidth="1"/>
    <col min="12" max="12" width="11.125" style="6" bestFit="1" customWidth="1"/>
    <col min="13" max="13" width="7.875" style="6" bestFit="1" customWidth="1"/>
    <col min="14" max="14" width="5.75" style="6" customWidth="1"/>
    <col min="15" max="15" width="2.25" style="6" customWidth="1"/>
    <col min="16" max="16" width="6" style="6" customWidth="1"/>
    <col min="17" max="17" width="5" style="6" customWidth="1"/>
    <col min="18" max="18" width="5.75" style="6" customWidth="1"/>
    <col min="19" max="19" width="1.875" style="6" customWidth="1"/>
    <col min="20" max="20" width="4.875" style="6" customWidth="1"/>
    <col min="21" max="21" width="5.125" style="6" customWidth="1"/>
    <col min="22" max="22" width="5.25" style="6" customWidth="1"/>
    <col min="23" max="23" width="0.75" style="6" customWidth="1"/>
    <col min="24" max="24" width="5.75" style="6" customWidth="1"/>
    <col min="25" max="25" width="4.875" style="6" customWidth="1"/>
    <col min="26" max="26" width="4.75" style="6" customWidth="1"/>
    <col min="27" max="27" width="0.875" style="6" customWidth="1"/>
    <col min="28" max="28" width="5" style="6" customWidth="1"/>
    <col min="29" max="30" width="4.875" style="6" customWidth="1"/>
    <col min="31" max="31" width="1.75" style="6" customWidth="1"/>
    <col min="32" max="32" width="5.75" style="6" customWidth="1"/>
    <col min="33" max="33" width="4.875" style="6" customWidth="1"/>
    <col min="34" max="34" width="5" style="6" customWidth="1"/>
    <col min="35" max="35" width="1.25" style="6" customWidth="1"/>
    <col min="36" max="36" width="5.125" style="6" customWidth="1"/>
    <col min="37" max="38" width="5.375" style="6" customWidth="1"/>
    <col min="39" max="39" width="1.125" style="6" customWidth="1"/>
    <col min="40" max="40" width="4.875" style="6" customWidth="1"/>
    <col min="41" max="41" width="5.125" style="6" customWidth="1"/>
    <col min="42" max="42" width="5.375" style="6" customWidth="1"/>
    <col min="43" max="49" width="5" style="68" customWidth="1"/>
    <col min="50" max="60" width="11.375" style="68" customWidth="1"/>
    <col min="61" max="16384" width="11.375" style="9"/>
  </cols>
  <sheetData>
    <row r="1" spans="1:59" ht="15" customHeight="1"/>
    <row r="2" spans="1:59" ht="22.8">
      <c r="A2" s="169" t="s">
        <v>37</v>
      </c>
      <c r="B2" s="169"/>
      <c r="C2" s="169"/>
      <c r="D2" s="169"/>
      <c r="E2" s="169"/>
      <c r="F2" s="169"/>
      <c r="G2" s="169"/>
      <c r="H2" s="170"/>
      <c r="I2" s="170"/>
      <c r="J2" s="70"/>
    </row>
    <row r="3" spans="1:59" ht="15.75" customHeight="1">
      <c r="A3" s="171" t="s">
        <v>0</v>
      </c>
      <c r="B3" s="171"/>
      <c r="C3" s="171"/>
      <c r="D3" s="171"/>
      <c r="E3" s="171"/>
      <c r="F3" s="171"/>
      <c r="G3" s="171"/>
      <c r="H3" s="170"/>
      <c r="I3" s="170"/>
      <c r="J3" s="70"/>
    </row>
    <row r="4" spans="1:59" ht="6.75" customHeight="1">
      <c r="F4" s="12"/>
    </row>
    <row r="5" spans="1:59" ht="13.8" thickBot="1">
      <c r="F5" s="12"/>
    </row>
    <row r="6" spans="1:59" s="1" customFormat="1" ht="14.4" thickBot="1">
      <c r="A6" s="13" t="s">
        <v>1</v>
      </c>
      <c r="B6" s="14">
        <v>2018</v>
      </c>
      <c r="C6" s="14">
        <v>2019</v>
      </c>
      <c r="D6" s="14">
        <v>2020</v>
      </c>
      <c r="E6" s="186">
        <v>2021</v>
      </c>
      <c r="F6" s="13">
        <v>2024</v>
      </c>
      <c r="G6" s="163"/>
      <c r="H6" s="163"/>
      <c r="I6" s="163"/>
      <c r="J6" s="163"/>
      <c r="K6" s="163"/>
      <c r="L6" s="185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</row>
    <row r="7" spans="1:59" s="1" customFormat="1" ht="14.4" thickBot="1">
      <c r="A7" s="15" t="s">
        <v>2</v>
      </c>
      <c r="B7" s="16">
        <v>1</v>
      </c>
      <c r="C7" s="16">
        <v>0.75680000000000003</v>
      </c>
      <c r="D7" s="16">
        <v>0.72</v>
      </c>
      <c r="E7" s="187">
        <v>0.82</v>
      </c>
      <c r="F7" s="188">
        <v>0.65</v>
      </c>
      <c r="G7" s="19"/>
      <c r="H7" s="19"/>
      <c r="I7" s="19"/>
      <c r="J7" s="19"/>
      <c r="K7" s="19"/>
      <c r="L7" s="22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</row>
    <row r="8" spans="1:59" ht="15" customHeight="1">
      <c r="D8" s="21" t="s">
        <v>44</v>
      </c>
    </row>
    <row r="9" spans="1:59" ht="15" customHeight="1">
      <c r="D9" s="21"/>
    </row>
    <row r="10" spans="1:59" ht="17.399999999999999">
      <c r="A10" s="172" t="s">
        <v>3</v>
      </c>
      <c r="B10" s="172"/>
      <c r="C10" s="172"/>
      <c r="D10" s="172"/>
      <c r="E10" s="172"/>
      <c r="F10" s="172"/>
      <c r="G10" s="172"/>
      <c r="H10" s="168"/>
      <c r="I10" s="168"/>
    </row>
    <row r="11" spans="1:59" ht="12" customHeight="1" thickBot="1">
      <c r="A11" s="173"/>
      <c r="B11" s="173"/>
      <c r="C11" s="173"/>
      <c r="D11" s="173"/>
      <c r="E11" s="173"/>
      <c r="F11" s="173"/>
      <c r="G11" s="173"/>
      <c r="H11" s="23"/>
    </row>
    <row r="12" spans="1:59" s="1" customFormat="1" ht="14.4" thickBot="1">
      <c r="B12" s="174" t="s">
        <v>4</v>
      </c>
      <c r="C12" s="175"/>
      <c r="D12" s="176"/>
      <c r="E12" s="174" t="s">
        <v>5</v>
      </c>
      <c r="F12" s="177"/>
      <c r="G12" s="178"/>
      <c r="H12" s="24" t="s">
        <v>6</v>
      </c>
      <c r="I12" s="181" t="s">
        <v>7</v>
      </c>
      <c r="J12" s="182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</row>
    <row r="13" spans="1:59" s="1" customFormat="1" ht="14.4" thickBot="1">
      <c r="A13" s="26"/>
      <c r="B13" s="27" t="s">
        <v>8</v>
      </c>
      <c r="C13" s="28" t="s">
        <v>9</v>
      </c>
      <c r="D13" s="29" t="s">
        <v>10</v>
      </c>
      <c r="E13" s="30" t="s">
        <v>8</v>
      </c>
      <c r="F13" s="28" t="s">
        <v>9</v>
      </c>
      <c r="G13" s="29" t="s">
        <v>10</v>
      </c>
      <c r="H13" s="31" t="s">
        <v>11</v>
      </c>
      <c r="I13" s="127" t="s">
        <v>12</v>
      </c>
      <c r="J13" s="127" t="s">
        <v>13</v>
      </c>
      <c r="K13" s="6"/>
      <c r="L13" s="6"/>
      <c r="M13" s="6"/>
      <c r="N13" s="6"/>
      <c r="O13" s="6"/>
      <c r="P13" s="6"/>
      <c r="Q13" s="6"/>
      <c r="R13" s="6"/>
      <c r="S13" s="6"/>
      <c r="T13" s="71"/>
      <c r="U13" s="6"/>
      <c r="V13" s="6"/>
      <c r="W13" s="6"/>
      <c r="X13" s="71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</row>
    <row r="14" spans="1:59" ht="13.8">
      <c r="A14" s="40">
        <v>2018</v>
      </c>
      <c r="B14" s="41">
        <v>0.6</v>
      </c>
      <c r="C14" s="35">
        <v>0.93400000000000005</v>
      </c>
      <c r="D14" s="42">
        <v>1.4E-2</v>
      </c>
      <c r="E14" s="41">
        <v>0.6</v>
      </c>
      <c r="F14" s="35">
        <v>0.94399999999999995</v>
      </c>
      <c r="G14" s="42">
        <v>2E-3</v>
      </c>
      <c r="H14" s="130" t="s">
        <v>28</v>
      </c>
      <c r="I14" s="129">
        <v>0.75929999999999997</v>
      </c>
      <c r="J14" s="129">
        <v>0.71540000000000004</v>
      </c>
      <c r="T14" s="75"/>
      <c r="U14" s="71"/>
      <c r="X14" s="75"/>
      <c r="Y14" s="71"/>
    </row>
    <row r="15" spans="1:59" ht="13.8">
      <c r="A15" s="40">
        <v>2019</v>
      </c>
      <c r="B15" s="41">
        <v>0.6</v>
      </c>
      <c r="C15" s="35">
        <v>0.84830000000000005</v>
      </c>
      <c r="D15" s="42">
        <f t="shared" ref="D15" si="0">(C15-C14)/C14</f>
        <v>-9.1755888650963596E-2</v>
      </c>
      <c r="E15" s="41">
        <v>0.6</v>
      </c>
      <c r="F15" s="35">
        <v>0.85429999999999995</v>
      </c>
      <c r="G15" s="42">
        <f t="shared" ref="G15" si="1">(F15-F14)/F14</f>
        <v>-9.5021186440677974E-2</v>
      </c>
      <c r="H15" s="130" t="s">
        <v>28</v>
      </c>
      <c r="I15" s="128">
        <v>0.73650000000000004</v>
      </c>
      <c r="J15" s="128">
        <v>0.69230000000000003</v>
      </c>
      <c r="T15" s="75"/>
      <c r="U15" s="71"/>
      <c r="X15" s="75"/>
      <c r="Y15" s="71"/>
    </row>
    <row r="16" spans="1:59" ht="13.8">
      <c r="A16" s="40">
        <v>2020</v>
      </c>
      <c r="B16" s="41">
        <v>0.6</v>
      </c>
      <c r="C16" s="35">
        <v>0.74</v>
      </c>
      <c r="D16" s="42">
        <f>(C16-C15)/C15</f>
        <v>-0.1276670989036898</v>
      </c>
      <c r="E16" s="41">
        <v>0.6</v>
      </c>
      <c r="F16" s="35">
        <v>0.81879999999999997</v>
      </c>
      <c r="G16" s="42">
        <f>(F16-F15)/F15</f>
        <v>-4.155448905536694E-2</v>
      </c>
      <c r="H16" s="130" t="s">
        <v>28</v>
      </c>
      <c r="I16" s="146">
        <v>0.73740000000000006</v>
      </c>
      <c r="J16" s="147">
        <v>0.70799999999999996</v>
      </c>
      <c r="T16" s="75"/>
      <c r="U16" s="71"/>
      <c r="X16" s="75"/>
      <c r="Y16" s="71"/>
    </row>
    <row r="17" spans="1:25" ht="14.4" thickBot="1">
      <c r="A17" s="40">
        <v>2021</v>
      </c>
      <c r="B17" s="153">
        <v>0.6</v>
      </c>
      <c r="C17" s="154">
        <v>0.4864</v>
      </c>
      <c r="D17" s="150">
        <f>(C17-C16)/C16</f>
        <v>-0.3427027027027027</v>
      </c>
      <c r="E17" s="153">
        <v>0.6</v>
      </c>
      <c r="F17" s="154">
        <v>0.49709999999999999</v>
      </c>
      <c r="G17" s="150">
        <f>(F17-F16)/F16</f>
        <v>-0.39289203712750365</v>
      </c>
      <c r="H17" s="130" t="s">
        <v>36</v>
      </c>
      <c r="I17" s="146">
        <v>0.48699999999999999</v>
      </c>
      <c r="J17" s="147">
        <v>0.46700000000000003</v>
      </c>
      <c r="T17" s="74"/>
      <c r="X17" s="74"/>
    </row>
    <row r="18" spans="1:25" ht="14.4" thickBot="1">
      <c r="A18" s="106">
        <v>2024</v>
      </c>
      <c r="B18" s="135">
        <v>0.6</v>
      </c>
      <c r="C18" s="136">
        <v>0.61980000000000002</v>
      </c>
      <c r="D18" s="137">
        <f>(C18-C17)/C17</f>
        <v>0.27425986842105265</v>
      </c>
      <c r="E18" s="135">
        <v>0.6</v>
      </c>
      <c r="F18" s="136">
        <v>0.6018</v>
      </c>
      <c r="G18" s="137">
        <f>(F18-F17)/F17</f>
        <v>0.21062160531080268</v>
      </c>
      <c r="H18" s="131" t="s">
        <v>36</v>
      </c>
      <c r="I18" s="146">
        <v>0.45800000000000002</v>
      </c>
      <c r="J18" s="147">
        <v>0.42049999999999998</v>
      </c>
      <c r="T18" s="75"/>
      <c r="U18" s="71"/>
      <c r="X18" s="75"/>
      <c r="Y18" s="71"/>
    </row>
    <row r="19" spans="1:25">
      <c r="T19" s="75"/>
      <c r="U19" s="71"/>
      <c r="X19" s="75"/>
      <c r="Y19" s="71"/>
    </row>
    <row r="20" spans="1:25">
      <c r="T20" s="75"/>
      <c r="U20" s="71"/>
      <c r="X20" s="75"/>
      <c r="Y20" s="71"/>
    </row>
    <row r="21" spans="1:25">
      <c r="T21" s="75"/>
      <c r="U21" s="71"/>
      <c r="X21" s="75"/>
      <c r="Y21" s="71"/>
    </row>
    <row r="22" spans="1:25">
      <c r="T22" s="75"/>
      <c r="U22" s="71"/>
      <c r="X22" s="75"/>
      <c r="Y22" s="71"/>
    </row>
    <row r="23" spans="1:25">
      <c r="T23" s="75"/>
      <c r="U23" s="71"/>
      <c r="X23" s="75"/>
      <c r="Y23" s="71"/>
    </row>
    <row r="24" spans="1:25">
      <c r="T24" s="75"/>
      <c r="U24" s="71"/>
      <c r="X24" s="75"/>
      <c r="Y24" s="71"/>
    </row>
    <row r="25" spans="1:25">
      <c r="L25" s="71"/>
      <c r="M25" s="71"/>
    </row>
    <row r="27" spans="1:25">
      <c r="W27" s="74"/>
    </row>
    <row r="28" spans="1:25">
      <c r="W28" s="74"/>
    </row>
    <row r="29" spans="1:25">
      <c r="W29" s="74"/>
    </row>
    <row r="30" spans="1:25">
      <c r="W30" s="74"/>
    </row>
    <row r="31" spans="1:25">
      <c r="W31" s="74"/>
    </row>
    <row r="32" spans="1:25">
      <c r="W32" s="74"/>
    </row>
    <row r="33" spans="23:23">
      <c r="W33" s="74"/>
    </row>
    <row r="49" spans="1:54"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</row>
    <row r="50" spans="1:54"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</row>
    <row r="51" spans="1:54" ht="19.05" customHeight="1">
      <c r="A51" s="167" t="s">
        <v>14</v>
      </c>
      <c r="B51" s="167"/>
      <c r="C51" s="167"/>
      <c r="D51" s="167"/>
      <c r="E51" s="167"/>
      <c r="F51" s="167"/>
      <c r="G51" s="167"/>
      <c r="H51" s="168"/>
      <c r="I51" s="168"/>
    </row>
    <row r="52" spans="1:54" ht="12.6" thickBot="1"/>
    <row r="53" spans="1:54" s="12" customFormat="1" ht="14.1" customHeight="1" thickBot="1">
      <c r="B53" s="165">
        <v>2017</v>
      </c>
      <c r="C53" s="166"/>
      <c r="D53" s="165">
        <v>2018</v>
      </c>
      <c r="E53" s="166"/>
      <c r="F53" s="165">
        <v>2019</v>
      </c>
      <c r="G53" s="166"/>
      <c r="H53" s="165">
        <v>2020</v>
      </c>
      <c r="I53" s="166"/>
      <c r="J53" s="165">
        <v>2021</v>
      </c>
      <c r="K53" s="166"/>
      <c r="L53" s="165">
        <v>2024</v>
      </c>
      <c r="M53" s="16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</row>
    <row r="54" spans="1:54" s="12" customFormat="1" ht="13.8" thickBot="1">
      <c r="A54" s="103" t="s">
        <v>15</v>
      </c>
      <c r="B54" s="47" t="s">
        <v>16</v>
      </c>
      <c r="C54" s="29" t="s">
        <v>17</v>
      </c>
      <c r="D54" s="47" t="s">
        <v>16</v>
      </c>
      <c r="E54" s="29" t="s">
        <v>17</v>
      </c>
      <c r="F54" s="47" t="s">
        <v>16</v>
      </c>
      <c r="G54" s="29" t="s">
        <v>17</v>
      </c>
      <c r="H54" s="47" t="s">
        <v>16</v>
      </c>
      <c r="I54" s="29" t="s">
        <v>17</v>
      </c>
      <c r="J54" s="47" t="s">
        <v>16</v>
      </c>
      <c r="K54" s="29" t="s">
        <v>17</v>
      </c>
      <c r="L54" s="47" t="s">
        <v>16</v>
      </c>
      <c r="M54" s="29" t="s">
        <v>17</v>
      </c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</row>
    <row r="55" spans="1:54" s="12" customFormat="1" ht="13.2">
      <c r="A55" s="51" t="s">
        <v>18</v>
      </c>
      <c r="B55" s="48">
        <v>108</v>
      </c>
      <c r="C55" s="49">
        <f>B55/B65</f>
        <v>0.90756302521008403</v>
      </c>
      <c r="D55" s="48">
        <v>141</v>
      </c>
      <c r="E55" s="49">
        <f>D55/D65</f>
        <v>0.93377483443708609</v>
      </c>
      <c r="F55" s="48">
        <v>123</v>
      </c>
      <c r="G55" s="49">
        <f>F55/F65</f>
        <v>0.84827586206896555</v>
      </c>
      <c r="H55" s="48">
        <v>111</v>
      </c>
      <c r="I55" s="49">
        <f>H55/H65</f>
        <v>0.74</v>
      </c>
      <c r="J55" s="48">
        <v>68.099999999999994</v>
      </c>
      <c r="K55" s="49">
        <f>J55/J65</f>
        <v>0.48642857142857138</v>
      </c>
      <c r="L55" s="48">
        <v>75</v>
      </c>
      <c r="M55" s="49">
        <f>L55/L65</f>
        <v>0.6198347107438017</v>
      </c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</row>
    <row r="56" spans="1:54" s="12" customFormat="1" ht="12" customHeight="1">
      <c r="A56" s="51" t="s">
        <v>24</v>
      </c>
      <c r="B56" s="52">
        <v>0</v>
      </c>
      <c r="C56" s="53">
        <f>B56/B65</f>
        <v>0</v>
      </c>
      <c r="D56" s="52">
        <v>0</v>
      </c>
      <c r="E56" s="53">
        <f>D56/D65</f>
        <v>0</v>
      </c>
      <c r="F56" s="52">
        <v>0</v>
      </c>
      <c r="G56" s="53">
        <f>F56/F65</f>
        <v>0</v>
      </c>
      <c r="H56" s="52">
        <v>5</v>
      </c>
      <c r="I56" s="53">
        <f>H56/H65</f>
        <v>3.3333333333333333E-2</v>
      </c>
      <c r="J56" s="52">
        <v>3.9</v>
      </c>
      <c r="K56" s="53">
        <f>J56/J65</f>
        <v>2.7857142857142858E-2</v>
      </c>
      <c r="L56" s="52">
        <v>3</v>
      </c>
      <c r="M56" s="53">
        <f>L56/L65</f>
        <v>2.4793388429752067E-2</v>
      </c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79"/>
    </row>
    <row r="57" spans="1:54" s="12" customFormat="1" ht="13.2">
      <c r="A57" s="51" t="s">
        <v>21</v>
      </c>
      <c r="B57" s="52">
        <v>1</v>
      </c>
      <c r="C57" s="53">
        <f>B57/B65</f>
        <v>8.4033613445378148E-3</v>
      </c>
      <c r="D57" s="52">
        <v>2</v>
      </c>
      <c r="E57" s="53">
        <f>D57/D65</f>
        <v>1.3245033112582781E-2</v>
      </c>
      <c r="F57" s="52">
        <v>0</v>
      </c>
      <c r="G57" s="53">
        <f>F57/F65</f>
        <v>0</v>
      </c>
      <c r="H57" s="52">
        <v>12</v>
      </c>
      <c r="I57" s="53">
        <f>H57/H65</f>
        <v>0.08</v>
      </c>
      <c r="J57" s="52">
        <v>2</v>
      </c>
      <c r="K57" s="53">
        <f>J57/J65</f>
        <v>1.4285714285714285E-2</v>
      </c>
      <c r="L57" s="52">
        <v>0</v>
      </c>
      <c r="M57" s="53">
        <f>L57/L65</f>
        <v>0</v>
      </c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79"/>
    </row>
    <row r="58" spans="1:54" s="12" customFormat="1" ht="13.2">
      <c r="A58" s="51" t="s">
        <v>19</v>
      </c>
      <c r="B58" s="52">
        <v>0</v>
      </c>
      <c r="C58" s="53">
        <f>B58/B65</f>
        <v>0</v>
      </c>
      <c r="D58" s="52">
        <v>0</v>
      </c>
      <c r="E58" s="53">
        <f>D58/D65</f>
        <v>0</v>
      </c>
      <c r="F58" s="52">
        <v>10</v>
      </c>
      <c r="G58" s="53">
        <f>F58/F65</f>
        <v>6.8965517241379309E-2</v>
      </c>
      <c r="H58" s="52">
        <v>2</v>
      </c>
      <c r="I58" s="53">
        <f>H58/H65</f>
        <v>1.3333333333333334E-2</v>
      </c>
      <c r="J58" s="52">
        <v>0</v>
      </c>
      <c r="K58" s="53">
        <f>J58/J65</f>
        <v>0</v>
      </c>
      <c r="L58" s="52">
        <v>4</v>
      </c>
      <c r="M58" s="53">
        <f>L58/L65</f>
        <v>3.3057851239669422E-2</v>
      </c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79"/>
    </row>
    <row r="59" spans="1:54" s="12" customFormat="1" ht="13.2">
      <c r="A59" s="51" t="s">
        <v>20</v>
      </c>
      <c r="B59" s="52">
        <v>3</v>
      </c>
      <c r="C59" s="53">
        <f>B59/B65</f>
        <v>2.5210084033613446E-2</v>
      </c>
      <c r="D59" s="52">
        <v>3</v>
      </c>
      <c r="E59" s="53">
        <f>D59/D65</f>
        <v>1.9867549668874173E-2</v>
      </c>
      <c r="F59" s="52">
        <v>8</v>
      </c>
      <c r="G59" s="53">
        <f>F59/F65</f>
        <v>5.5172413793103448E-2</v>
      </c>
      <c r="H59" s="52">
        <v>8</v>
      </c>
      <c r="I59" s="53">
        <f>H59/H65</f>
        <v>5.3333333333333337E-2</v>
      </c>
      <c r="J59" s="52">
        <v>1</v>
      </c>
      <c r="K59" s="53">
        <f>J59/J65</f>
        <v>7.1428571428571426E-3</v>
      </c>
      <c r="L59" s="52">
        <v>2</v>
      </c>
      <c r="M59" s="53">
        <f>L59/L65</f>
        <v>1.6528925619834711E-2</v>
      </c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79"/>
    </row>
    <row r="60" spans="1:54" s="12" customFormat="1" ht="12.75" customHeight="1">
      <c r="A60" s="54" t="s">
        <v>26</v>
      </c>
      <c r="B60" s="52">
        <v>5</v>
      </c>
      <c r="C60" s="53">
        <f>B60/B65</f>
        <v>4.2016806722689079E-2</v>
      </c>
      <c r="D60" s="52"/>
      <c r="E60" s="53">
        <f>D60/D65</f>
        <v>0</v>
      </c>
      <c r="F60" s="52">
        <v>2</v>
      </c>
      <c r="G60" s="53">
        <f>F60/F65</f>
        <v>1.3793103448275862E-2</v>
      </c>
      <c r="H60" s="52">
        <v>4</v>
      </c>
      <c r="I60" s="53">
        <f>H60/H65</f>
        <v>2.6666666666666668E-2</v>
      </c>
      <c r="J60" s="52">
        <v>5</v>
      </c>
      <c r="K60" s="53">
        <f>J60/J65</f>
        <v>3.5714285714285712E-2</v>
      </c>
      <c r="L60" s="52">
        <v>0</v>
      </c>
      <c r="M60" s="53">
        <f>L60/L65</f>
        <v>0</v>
      </c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</row>
    <row r="61" spans="1:54" s="12" customFormat="1" ht="13.2">
      <c r="A61" s="51" t="s">
        <v>39</v>
      </c>
      <c r="B61" s="52">
        <v>0</v>
      </c>
      <c r="C61" s="53">
        <f>B61/B65</f>
        <v>0</v>
      </c>
      <c r="D61" s="52">
        <v>0</v>
      </c>
      <c r="E61" s="53">
        <f>D61/D65</f>
        <v>0</v>
      </c>
      <c r="F61" s="52">
        <v>0</v>
      </c>
      <c r="G61" s="53">
        <f>F61/F65</f>
        <v>0</v>
      </c>
      <c r="H61" s="52">
        <v>1</v>
      </c>
      <c r="I61" s="53">
        <f>H61/H65</f>
        <v>6.6666666666666671E-3</v>
      </c>
      <c r="J61" s="52">
        <v>0</v>
      </c>
      <c r="K61" s="53">
        <f>J61/J65</f>
        <v>0</v>
      </c>
      <c r="L61" s="52">
        <v>0</v>
      </c>
      <c r="M61" s="53">
        <f>L61/L65</f>
        <v>0</v>
      </c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</row>
    <row r="62" spans="1:54" s="12" customFormat="1" ht="13.2">
      <c r="A62" s="51" t="s">
        <v>38</v>
      </c>
      <c r="B62" s="52">
        <v>2</v>
      </c>
      <c r="C62" s="53">
        <f>B62/B65</f>
        <v>1.680672268907563E-2</v>
      </c>
      <c r="D62" s="52">
        <v>5</v>
      </c>
      <c r="E62" s="53">
        <f>D62/D65</f>
        <v>3.3112582781456956E-2</v>
      </c>
      <c r="F62" s="52">
        <v>2</v>
      </c>
      <c r="G62" s="53">
        <f>F62/F65</f>
        <v>1.3793103448275862E-2</v>
      </c>
      <c r="H62" s="52">
        <v>4</v>
      </c>
      <c r="I62" s="53">
        <f>H62/H65</f>
        <v>2.6666666666666668E-2</v>
      </c>
      <c r="J62" s="52">
        <v>60</v>
      </c>
      <c r="K62" s="53">
        <f>J62/J65</f>
        <v>0.42857142857142855</v>
      </c>
      <c r="L62" s="52">
        <v>37</v>
      </c>
      <c r="M62" s="53">
        <f>L62/L65</f>
        <v>0.30578512396694213</v>
      </c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</row>
    <row r="63" spans="1:54" s="12" customFormat="1" ht="13.2">
      <c r="A63" s="51" t="s">
        <v>23</v>
      </c>
      <c r="B63" s="52">
        <v>0</v>
      </c>
      <c r="C63" s="53">
        <f>B63/B65</f>
        <v>0</v>
      </c>
      <c r="D63" s="52">
        <v>0</v>
      </c>
      <c r="E63" s="53">
        <f>D63/D65</f>
        <v>0</v>
      </c>
      <c r="F63" s="52">
        <v>0</v>
      </c>
      <c r="G63" s="53">
        <f>F63/F65</f>
        <v>0</v>
      </c>
      <c r="H63" s="52">
        <v>0</v>
      </c>
      <c r="I63" s="53">
        <f>H63/H65</f>
        <v>0</v>
      </c>
      <c r="J63" s="52">
        <v>0</v>
      </c>
      <c r="K63" s="53">
        <f>J63/J65</f>
        <v>0</v>
      </c>
      <c r="L63" s="52">
        <v>0</v>
      </c>
      <c r="M63" s="53">
        <f>L63/L65</f>
        <v>0</v>
      </c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79"/>
      <c r="AY63" s="79"/>
      <c r="AZ63" s="79"/>
      <c r="BA63" s="79"/>
      <c r="BB63" s="79"/>
    </row>
    <row r="64" spans="1:54" s="12" customFormat="1" ht="13.2">
      <c r="A64" s="51" t="s">
        <v>22</v>
      </c>
      <c r="B64" s="52">
        <v>0</v>
      </c>
      <c r="C64" s="53">
        <f>B64/B65</f>
        <v>0</v>
      </c>
      <c r="D64" s="52">
        <v>0</v>
      </c>
      <c r="E64" s="53">
        <f>D64/D65</f>
        <v>0</v>
      </c>
      <c r="F64" s="52">
        <v>0</v>
      </c>
      <c r="G64" s="53">
        <f>F64/F65</f>
        <v>0</v>
      </c>
      <c r="H64" s="52">
        <v>3</v>
      </c>
      <c r="I64" s="53">
        <f>H64/H65</f>
        <v>0.02</v>
      </c>
      <c r="J64" s="52">
        <v>0</v>
      </c>
      <c r="K64" s="53">
        <f>J64/J65</f>
        <v>0</v>
      </c>
      <c r="L64" s="52">
        <v>0</v>
      </c>
      <c r="M64" s="53">
        <f>L64/L65</f>
        <v>0</v>
      </c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79"/>
      <c r="AL64" s="79"/>
      <c r="AM64" s="79"/>
      <c r="AN64" s="79"/>
      <c r="AO64" s="79"/>
      <c r="AP64" s="79"/>
      <c r="AQ64" s="79"/>
      <c r="AR64" s="79"/>
      <c r="AS64" s="79"/>
      <c r="AT64" s="79"/>
      <c r="AU64" s="79"/>
      <c r="AV64" s="79"/>
      <c r="AW64" s="79"/>
      <c r="AX64" s="79"/>
      <c r="AY64" s="79"/>
      <c r="AZ64" s="79"/>
      <c r="BA64" s="79"/>
      <c r="BB64" s="79"/>
    </row>
    <row r="65" spans="1:60" s="12" customFormat="1" ht="13.8" thickBot="1">
      <c r="A65" s="51" t="s">
        <v>27</v>
      </c>
      <c r="B65" s="104">
        <f t="shared" ref="B65:I65" si="2">SUM(B55:B64)</f>
        <v>119</v>
      </c>
      <c r="C65" s="105">
        <f t="shared" si="2"/>
        <v>1</v>
      </c>
      <c r="D65" s="104">
        <f t="shared" si="2"/>
        <v>151</v>
      </c>
      <c r="E65" s="105">
        <f t="shared" si="2"/>
        <v>1</v>
      </c>
      <c r="F65" s="104">
        <f t="shared" si="2"/>
        <v>145</v>
      </c>
      <c r="G65" s="105">
        <f t="shared" si="2"/>
        <v>1</v>
      </c>
      <c r="H65" s="104">
        <f t="shared" si="2"/>
        <v>150</v>
      </c>
      <c r="I65" s="105">
        <f t="shared" si="2"/>
        <v>0.99999999999999989</v>
      </c>
      <c r="J65" s="104">
        <f>SUM(J55:J64)</f>
        <v>140</v>
      </c>
      <c r="K65" s="105">
        <f>SUM(K55:K64)</f>
        <v>0.99999999999999978</v>
      </c>
      <c r="L65" s="104">
        <v>121</v>
      </c>
      <c r="M65" s="105">
        <f>SUM(M55:M64)</f>
        <v>1</v>
      </c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  <c r="AW65" s="79"/>
      <c r="AX65" s="79"/>
      <c r="AY65" s="79"/>
      <c r="AZ65" s="79"/>
      <c r="BA65" s="79"/>
      <c r="BB65" s="79"/>
    </row>
    <row r="66" spans="1:60" s="12" customFormat="1" ht="13.2">
      <c r="A66" s="55"/>
      <c r="B66" s="56"/>
      <c r="C66" s="57"/>
      <c r="D66" s="58"/>
      <c r="E66" s="50"/>
      <c r="F66" s="58"/>
      <c r="G66" s="50"/>
      <c r="H66" s="50"/>
      <c r="J66" s="79"/>
      <c r="K66" s="79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  <c r="BB66" s="79"/>
      <c r="BC66" s="79"/>
      <c r="BD66" s="79"/>
      <c r="BE66" s="79"/>
      <c r="BF66" s="79"/>
      <c r="BG66" s="79"/>
      <c r="BH66" s="79"/>
    </row>
    <row r="67" spans="1:60" s="12" customFormat="1" ht="13.2">
      <c r="A67" s="55"/>
      <c r="B67" s="56"/>
      <c r="C67" s="57"/>
      <c r="D67" s="58"/>
      <c r="E67" s="50"/>
      <c r="F67" s="58"/>
      <c r="G67" s="50"/>
      <c r="H67" s="50"/>
      <c r="J67" s="79"/>
      <c r="K67" s="79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  <c r="BH67" s="79"/>
    </row>
    <row r="68" spans="1:60" s="12" customFormat="1" ht="13.2">
      <c r="A68" s="55"/>
      <c r="B68" s="56"/>
      <c r="C68" s="57"/>
      <c r="D68" s="58"/>
      <c r="E68" s="50"/>
      <c r="F68" s="58"/>
      <c r="G68" s="50"/>
      <c r="H68" s="50"/>
      <c r="J68" s="79"/>
      <c r="K68" s="79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79"/>
      <c r="BH68" s="79"/>
    </row>
    <row r="69" spans="1:60" s="12" customFormat="1" ht="13.2">
      <c r="A69" s="55"/>
      <c r="B69" s="56"/>
      <c r="C69" s="57"/>
      <c r="D69" s="58"/>
      <c r="E69" s="50"/>
      <c r="F69" s="58"/>
      <c r="G69" s="50"/>
      <c r="H69" s="50"/>
      <c r="J69" s="79"/>
      <c r="K69" s="79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79"/>
      <c r="BH69" s="79"/>
    </row>
    <row r="70" spans="1:60" s="12" customFormat="1" ht="13.2">
      <c r="A70" s="55"/>
      <c r="B70" s="56"/>
      <c r="C70" s="57"/>
      <c r="D70" s="58"/>
      <c r="E70" s="50"/>
      <c r="F70" s="58"/>
      <c r="G70" s="50"/>
      <c r="H70" s="50"/>
      <c r="J70" s="79"/>
      <c r="K70" s="79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79"/>
      <c r="BG70" s="79"/>
      <c r="BH70" s="79"/>
    </row>
    <row r="71" spans="1:60" s="12" customFormat="1" ht="13.2">
      <c r="A71" s="55"/>
      <c r="B71" s="56"/>
      <c r="C71" s="57"/>
      <c r="D71" s="58"/>
      <c r="E71" s="50"/>
      <c r="F71" s="58"/>
      <c r="G71" s="50"/>
      <c r="H71" s="50"/>
      <c r="J71" s="79"/>
      <c r="K71" s="79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79"/>
      <c r="AR71" s="79"/>
      <c r="AS71" s="79"/>
      <c r="AT71" s="79"/>
      <c r="AU71" s="79"/>
      <c r="AV71" s="79"/>
      <c r="AW71" s="79"/>
      <c r="AX71" s="79"/>
      <c r="AY71" s="79"/>
      <c r="AZ71" s="79"/>
      <c r="BA71" s="79"/>
      <c r="BB71" s="79"/>
      <c r="BC71" s="79"/>
      <c r="BD71" s="79"/>
      <c r="BE71" s="79"/>
      <c r="BF71" s="79"/>
      <c r="BG71" s="79"/>
      <c r="BH71" s="79"/>
    </row>
    <row r="85" spans="1:57" ht="41.1" customHeight="1">
      <c r="A85" s="59"/>
      <c r="B85" s="164" t="s">
        <v>40</v>
      </c>
      <c r="C85" s="164"/>
      <c r="D85" s="164"/>
      <c r="E85" s="164"/>
      <c r="F85" s="164"/>
      <c r="G85" s="59"/>
      <c r="H85" s="60"/>
      <c r="I85" s="60"/>
    </row>
    <row r="86" spans="1:57" ht="12.6" thickBot="1"/>
    <row r="87" spans="1:57" s="12" customFormat="1" ht="13.8" thickBot="1">
      <c r="D87" s="61">
        <v>2017</v>
      </c>
      <c r="E87" s="61">
        <v>2018</v>
      </c>
      <c r="F87" s="61">
        <v>2019</v>
      </c>
      <c r="G87" s="61">
        <v>2020</v>
      </c>
      <c r="H87" s="61">
        <v>2021</v>
      </c>
      <c r="I87" s="61">
        <v>2024</v>
      </c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79"/>
      <c r="AO87" s="79"/>
      <c r="AP87" s="79"/>
      <c r="AQ87" s="79"/>
      <c r="AR87" s="79"/>
      <c r="AS87" s="79"/>
      <c r="AT87" s="79"/>
      <c r="AU87" s="79"/>
      <c r="AV87" s="79"/>
      <c r="AW87" s="79"/>
      <c r="AX87" s="79"/>
      <c r="AY87" s="79"/>
      <c r="AZ87" s="79"/>
      <c r="BA87" s="79"/>
      <c r="BB87" s="79"/>
      <c r="BC87" s="79"/>
      <c r="BD87" s="79"/>
      <c r="BE87" s="79"/>
    </row>
    <row r="88" spans="1:57" s="12" customFormat="1" ht="13.2">
      <c r="B88" s="51" t="s">
        <v>24</v>
      </c>
      <c r="C88" s="62"/>
      <c r="D88" s="80">
        <v>4</v>
      </c>
      <c r="E88" s="80">
        <v>1</v>
      </c>
      <c r="F88" s="80">
        <v>6</v>
      </c>
      <c r="G88" s="80">
        <v>1</v>
      </c>
      <c r="H88" s="80">
        <v>1</v>
      </c>
      <c r="I88" s="80">
        <v>1</v>
      </c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79"/>
      <c r="AO88" s="79"/>
      <c r="AP88" s="79"/>
      <c r="AQ88" s="79"/>
      <c r="AR88" s="79"/>
      <c r="AS88" s="79"/>
      <c r="AT88" s="79"/>
      <c r="AU88" s="79"/>
      <c r="AV88" s="79"/>
      <c r="AW88" s="79"/>
      <c r="AX88" s="79"/>
      <c r="AY88" s="79"/>
      <c r="AZ88" s="79"/>
      <c r="BA88" s="79"/>
      <c r="BB88" s="79"/>
      <c r="BC88" s="79"/>
      <c r="BD88" s="79"/>
      <c r="BE88" s="79"/>
    </row>
    <row r="89" spans="1:57" s="12" customFormat="1" ht="13.2">
      <c r="B89" s="51" t="s">
        <v>21</v>
      </c>
      <c r="C89" s="65"/>
      <c r="D89" s="80">
        <v>4</v>
      </c>
      <c r="E89" s="80">
        <v>3</v>
      </c>
      <c r="F89" s="80">
        <v>4</v>
      </c>
      <c r="G89" s="80">
        <v>4</v>
      </c>
      <c r="H89" s="80">
        <v>4</v>
      </c>
      <c r="I89" s="80">
        <v>0</v>
      </c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79"/>
      <c r="AO89" s="79"/>
      <c r="AP89" s="79"/>
      <c r="AQ89" s="79"/>
      <c r="AR89" s="79"/>
      <c r="AS89" s="79"/>
      <c r="AT89" s="79"/>
      <c r="AU89" s="79"/>
      <c r="AV89" s="79"/>
      <c r="AW89" s="79"/>
      <c r="AX89" s="79"/>
      <c r="AY89" s="79"/>
      <c r="AZ89" s="79"/>
      <c r="BA89" s="79"/>
      <c r="BB89" s="79"/>
      <c r="BC89" s="79"/>
      <c r="BD89" s="79"/>
      <c r="BE89" s="79"/>
    </row>
    <row r="90" spans="1:57" s="12" customFormat="1" ht="13.2">
      <c r="B90" s="51" t="s">
        <v>19</v>
      </c>
      <c r="C90" s="65"/>
      <c r="D90" s="80">
        <v>3</v>
      </c>
      <c r="E90" s="80">
        <v>2</v>
      </c>
      <c r="F90" s="80">
        <v>3</v>
      </c>
      <c r="G90" s="80">
        <v>3</v>
      </c>
      <c r="H90" s="80">
        <v>1</v>
      </c>
      <c r="I90" s="80">
        <v>3</v>
      </c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79"/>
      <c r="AO90" s="79"/>
      <c r="AP90" s="79"/>
      <c r="AQ90" s="79"/>
      <c r="AR90" s="79"/>
      <c r="AS90" s="79"/>
      <c r="AT90" s="79"/>
      <c r="AU90" s="79"/>
      <c r="AV90" s="79"/>
      <c r="AW90" s="79"/>
      <c r="AX90" s="79"/>
      <c r="AY90" s="79"/>
      <c r="AZ90" s="79"/>
      <c r="BA90" s="79"/>
      <c r="BB90" s="79"/>
      <c r="BC90" s="79"/>
      <c r="BD90" s="79"/>
      <c r="BE90" s="79"/>
    </row>
    <row r="91" spans="1:57" s="12" customFormat="1" ht="13.2">
      <c r="B91" s="51" t="s">
        <v>20</v>
      </c>
      <c r="C91" s="65"/>
      <c r="D91" s="80">
        <v>1</v>
      </c>
      <c r="E91" s="80">
        <v>3</v>
      </c>
      <c r="F91" s="80">
        <v>2</v>
      </c>
      <c r="G91" s="80">
        <v>2</v>
      </c>
      <c r="H91" s="80">
        <v>0</v>
      </c>
      <c r="I91" s="80">
        <v>1</v>
      </c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79"/>
      <c r="AO91" s="79"/>
      <c r="AP91" s="79"/>
      <c r="AQ91" s="79"/>
      <c r="AR91" s="79"/>
      <c r="AS91" s="79"/>
      <c r="AT91" s="79"/>
      <c r="AU91" s="79"/>
      <c r="AV91" s="79"/>
      <c r="AW91" s="79"/>
      <c r="AX91" s="79"/>
      <c r="AY91" s="79"/>
      <c r="AZ91" s="79"/>
      <c r="BA91" s="79"/>
      <c r="BB91" s="79"/>
      <c r="BC91" s="79"/>
      <c r="BD91" s="79"/>
      <c r="BE91" s="79"/>
    </row>
    <row r="92" spans="1:57" s="12" customFormat="1" ht="12.75" customHeight="1">
      <c r="B92" s="54" t="s">
        <v>26</v>
      </c>
      <c r="C92" s="65"/>
      <c r="D92" s="80">
        <v>6</v>
      </c>
      <c r="E92" s="80">
        <v>10</v>
      </c>
      <c r="F92" s="80">
        <v>7</v>
      </c>
      <c r="G92" s="80">
        <v>7</v>
      </c>
      <c r="H92" s="80">
        <v>6</v>
      </c>
      <c r="I92" s="80">
        <v>8</v>
      </c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79"/>
      <c r="AO92" s="79"/>
      <c r="AP92" s="79"/>
      <c r="AQ92" s="79"/>
      <c r="AR92" s="79"/>
      <c r="AS92" s="79"/>
      <c r="AT92" s="79"/>
      <c r="AU92" s="79"/>
      <c r="AV92" s="79"/>
      <c r="AW92" s="79"/>
      <c r="AX92" s="79"/>
      <c r="AY92" s="79"/>
      <c r="AZ92" s="79"/>
      <c r="BA92" s="79"/>
      <c r="BB92" s="79"/>
      <c r="BC92" s="79"/>
      <c r="BD92" s="79"/>
      <c r="BE92" s="79"/>
    </row>
    <row r="93" spans="1:57" s="12" customFormat="1" ht="12.75" customHeight="1">
      <c r="B93" s="54" t="s">
        <v>39</v>
      </c>
      <c r="C93" s="65"/>
      <c r="D93" s="80">
        <v>4</v>
      </c>
      <c r="E93" s="80"/>
      <c r="F93" s="80"/>
      <c r="G93" s="80"/>
      <c r="H93" s="80"/>
      <c r="I93" s="80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79"/>
      <c r="AO93" s="79"/>
      <c r="AP93" s="79"/>
      <c r="AQ93" s="79"/>
      <c r="AR93" s="79"/>
      <c r="AS93" s="79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79"/>
      <c r="BE93" s="79"/>
    </row>
    <row r="94" spans="1:57" s="12" customFormat="1" ht="15" customHeight="1">
      <c r="B94" s="51" t="s">
        <v>38</v>
      </c>
      <c r="C94" s="65"/>
      <c r="D94" s="80">
        <v>11</v>
      </c>
      <c r="E94" s="80">
        <v>17</v>
      </c>
      <c r="F94" s="80">
        <v>16</v>
      </c>
      <c r="G94" s="80">
        <v>22</v>
      </c>
      <c r="H94" s="80">
        <v>21</v>
      </c>
      <c r="I94" s="80">
        <v>17</v>
      </c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79"/>
      <c r="AO94" s="79"/>
      <c r="AP94" s="79"/>
      <c r="AQ94" s="79"/>
      <c r="AR94" s="79"/>
      <c r="AS94" s="79"/>
      <c r="AT94" s="79"/>
      <c r="AU94" s="79"/>
      <c r="AV94" s="79"/>
      <c r="AW94" s="79"/>
      <c r="AX94" s="79"/>
      <c r="AY94" s="79"/>
      <c r="AZ94" s="79"/>
      <c r="BA94" s="79"/>
      <c r="BB94" s="79"/>
      <c r="BC94" s="79"/>
      <c r="BD94" s="79"/>
      <c r="BE94" s="79"/>
    </row>
    <row r="95" spans="1:57" s="12" customFormat="1" ht="15" customHeight="1">
      <c r="B95" s="51" t="s">
        <v>23</v>
      </c>
      <c r="C95" s="65"/>
      <c r="D95" s="80">
        <v>1</v>
      </c>
      <c r="E95" s="80">
        <v>3</v>
      </c>
      <c r="F95" s="80">
        <v>0</v>
      </c>
      <c r="G95" s="80">
        <v>0</v>
      </c>
      <c r="H95" s="80">
        <v>1</v>
      </c>
      <c r="I95" s="80">
        <v>0</v>
      </c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79"/>
      <c r="AO95" s="79"/>
      <c r="AP95" s="79"/>
      <c r="AQ95" s="79"/>
      <c r="AR95" s="79"/>
      <c r="AS95" s="79"/>
      <c r="AT95" s="79"/>
      <c r="AU95" s="79"/>
      <c r="AV95" s="79"/>
      <c r="AW95" s="79"/>
      <c r="AX95" s="79"/>
      <c r="AY95" s="79"/>
      <c r="AZ95" s="79"/>
      <c r="BA95" s="79"/>
      <c r="BB95" s="79"/>
      <c r="BC95" s="79"/>
      <c r="BD95" s="79"/>
      <c r="BE95" s="79"/>
    </row>
    <row r="96" spans="1:57" s="12" customFormat="1" ht="13.8" thickBot="1">
      <c r="B96" s="51" t="s">
        <v>22</v>
      </c>
      <c r="C96" s="62"/>
      <c r="D96" s="81">
        <v>0</v>
      </c>
      <c r="E96" s="81">
        <v>1</v>
      </c>
      <c r="F96" s="81">
        <v>0</v>
      </c>
      <c r="G96" s="81">
        <v>1</v>
      </c>
      <c r="H96" s="81">
        <v>1</v>
      </c>
      <c r="I96" s="81">
        <v>0</v>
      </c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79"/>
      <c r="AO96" s="79"/>
      <c r="AP96" s="79"/>
      <c r="AQ96" s="79"/>
      <c r="AR96" s="79"/>
      <c r="AS96" s="79"/>
      <c r="AT96" s="79"/>
      <c r="AU96" s="79"/>
      <c r="AV96" s="79"/>
      <c r="AW96" s="79"/>
      <c r="AX96" s="79"/>
      <c r="AY96" s="79"/>
      <c r="AZ96" s="79"/>
      <c r="BA96" s="79"/>
      <c r="BB96" s="79"/>
      <c r="BC96" s="79"/>
      <c r="BD96" s="79"/>
      <c r="BE96" s="79"/>
    </row>
    <row r="99" spans="2:63" ht="18.75" customHeight="1">
      <c r="B99" s="164" t="s">
        <v>41</v>
      </c>
      <c r="C99" s="164"/>
      <c r="D99" s="164"/>
      <c r="E99" s="164"/>
      <c r="F99" s="164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BI99" s="68"/>
      <c r="BJ99" s="68"/>
      <c r="BK99" s="68"/>
    </row>
    <row r="100" spans="2:63"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BI100" s="68"/>
      <c r="BJ100" s="68"/>
      <c r="BK100" s="68"/>
    </row>
    <row r="101" spans="2:63" ht="13.2">
      <c r="C101" s="84">
        <v>17.62</v>
      </c>
      <c r="D101" s="55" t="s">
        <v>42</v>
      </c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BI101" s="68"/>
      <c r="BJ101" s="68"/>
      <c r="BK101" s="68"/>
    </row>
    <row r="102" spans="2:63" ht="13.2">
      <c r="C102" s="85">
        <v>31.75</v>
      </c>
      <c r="D102" s="55" t="s">
        <v>43</v>
      </c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BI102" s="68"/>
      <c r="BJ102" s="68"/>
      <c r="BK102" s="68"/>
    </row>
  </sheetData>
  <mergeCells count="16">
    <mergeCell ref="L53:M53"/>
    <mergeCell ref="B85:F85"/>
    <mergeCell ref="I12:J12"/>
    <mergeCell ref="B99:F99"/>
    <mergeCell ref="B53:C53"/>
    <mergeCell ref="D53:E53"/>
    <mergeCell ref="F53:G53"/>
    <mergeCell ref="H53:I53"/>
    <mergeCell ref="J53:K53"/>
    <mergeCell ref="A2:I2"/>
    <mergeCell ref="A3:I3"/>
    <mergeCell ref="A10:I10"/>
    <mergeCell ref="A51:I51"/>
    <mergeCell ref="B12:D12"/>
    <mergeCell ref="E12:G12"/>
    <mergeCell ref="A11:G11"/>
  </mergeCells>
  <phoneticPr fontId="0" type="noConversion"/>
  <pageMargins left="0.75" right="0.75" top="1" bottom="1" header="0.5" footer="0.5"/>
  <pageSetup scale="99" fitToHeight="2" orientation="portrait" r:id="rId1"/>
  <headerFooter alignWithMargins="0"/>
  <rowBreaks count="1" manualBreakCount="1">
    <brk id="5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2"/>
  <sheetViews>
    <sheetView showGridLines="0" zoomScaleNormal="100" zoomScaleSheetLayoutView="100" workbookViewId="0">
      <selection activeCell="E104" sqref="E104"/>
    </sheetView>
  </sheetViews>
  <sheetFormatPr defaultColWidth="11.375" defaultRowHeight="12"/>
  <cols>
    <col min="1" max="1" width="13.375" style="9" customWidth="1"/>
    <col min="2" max="2" width="11.75" style="9" customWidth="1"/>
    <col min="3" max="7" width="11.375" style="9" customWidth="1"/>
    <col min="8" max="8" width="10.625" style="9" customWidth="1"/>
    <col min="9" max="9" width="11.375" style="9" customWidth="1"/>
    <col min="10" max="11" width="11.375" style="68" customWidth="1"/>
    <col min="12" max="12" width="11.125" style="68" bestFit="1" customWidth="1"/>
    <col min="13" max="13" width="7.875" style="68" bestFit="1" customWidth="1"/>
    <col min="14" max="50" width="5.125" style="68" customWidth="1"/>
    <col min="51" max="68" width="5.125" style="9" customWidth="1"/>
    <col min="69" max="16384" width="11.375" style="9"/>
  </cols>
  <sheetData>
    <row r="1" spans="1:50" ht="15" customHeight="1"/>
    <row r="2" spans="1:50" ht="22.8">
      <c r="A2" s="169" t="s">
        <v>46</v>
      </c>
      <c r="B2" s="169"/>
      <c r="C2" s="169"/>
      <c r="D2" s="169"/>
      <c r="E2" s="169"/>
      <c r="F2" s="169"/>
      <c r="G2" s="169"/>
      <c r="H2" s="170"/>
      <c r="I2" s="170"/>
      <c r="J2" s="70"/>
    </row>
    <row r="3" spans="1:50" ht="15.75" customHeight="1">
      <c r="A3" s="171" t="s">
        <v>0</v>
      </c>
      <c r="B3" s="171"/>
      <c r="C3" s="171"/>
      <c r="D3" s="171"/>
      <c r="E3" s="171"/>
      <c r="F3" s="171"/>
      <c r="G3" s="171"/>
      <c r="H3" s="170"/>
      <c r="I3" s="170"/>
      <c r="J3" s="70"/>
    </row>
    <row r="4" spans="1:50" ht="6.75" customHeight="1">
      <c r="F4" s="12"/>
    </row>
    <row r="5" spans="1:50" ht="13.8" thickBot="1">
      <c r="F5" s="12"/>
    </row>
    <row r="6" spans="1:50" s="1" customFormat="1" ht="14.4" thickBot="1">
      <c r="A6" s="13" t="s">
        <v>1</v>
      </c>
      <c r="B6" s="14">
        <v>2018</v>
      </c>
      <c r="C6" s="14">
        <v>2019</v>
      </c>
      <c r="D6" s="14">
        <v>2020</v>
      </c>
      <c r="E6" s="14">
        <v>2021</v>
      </c>
      <c r="F6" s="14">
        <v>2022</v>
      </c>
      <c r="G6" s="186">
        <v>2023</v>
      </c>
      <c r="H6" s="38">
        <v>2024</v>
      </c>
      <c r="I6" s="163"/>
      <c r="J6" s="163"/>
      <c r="K6" s="185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50" s="1" customFormat="1" ht="13.8">
      <c r="A7" s="15" t="s">
        <v>2</v>
      </c>
      <c r="B7" s="16">
        <v>0.95</v>
      </c>
      <c r="C7" s="16">
        <v>0.75860000000000005</v>
      </c>
      <c r="D7" s="16">
        <v>0.72409999999999997</v>
      </c>
      <c r="E7" s="16">
        <v>0.8306</v>
      </c>
      <c r="F7" s="16">
        <v>0.78690000000000004</v>
      </c>
      <c r="G7" s="187">
        <v>0.79</v>
      </c>
      <c r="H7" s="189">
        <v>0.79</v>
      </c>
      <c r="I7" s="19"/>
      <c r="J7" s="19"/>
      <c r="K7" s="22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50" ht="15" customHeight="1">
      <c r="B8" s="21"/>
      <c r="D8" s="21"/>
    </row>
    <row r="9" spans="1:50" ht="15" customHeight="1"/>
    <row r="10" spans="1:50" ht="17.399999999999999">
      <c r="A10" s="172" t="s">
        <v>3</v>
      </c>
      <c r="B10" s="172"/>
      <c r="C10" s="172"/>
      <c r="D10" s="172"/>
      <c r="E10" s="172"/>
      <c r="F10" s="172"/>
      <c r="G10" s="172"/>
      <c r="H10" s="168"/>
      <c r="I10" s="168"/>
    </row>
    <row r="11" spans="1:50" ht="12" customHeight="1" thickBot="1">
      <c r="A11" s="173"/>
      <c r="B11" s="173"/>
      <c r="C11" s="173"/>
      <c r="D11" s="173"/>
      <c r="E11" s="173"/>
      <c r="F11" s="173"/>
      <c r="G11" s="173"/>
      <c r="H11" s="23"/>
    </row>
    <row r="12" spans="1:50" s="1" customFormat="1" ht="14.4" thickBot="1">
      <c r="B12" s="174" t="s">
        <v>4</v>
      </c>
      <c r="C12" s="175"/>
      <c r="D12" s="176"/>
      <c r="E12" s="174" t="s">
        <v>5</v>
      </c>
      <c r="F12" s="177"/>
      <c r="G12" s="178"/>
      <c r="H12" s="24" t="s">
        <v>6</v>
      </c>
      <c r="I12" s="179" t="s">
        <v>7</v>
      </c>
      <c r="J12" s="170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</row>
    <row r="13" spans="1:50" s="1" customFormat="1" ht="14.4" thickBot="1">
      <c r="A13" s="26"/>
      <c r="B13" s="27" t="s">
        <v>8</v>
      </c>
      <c r="C13" s="28" t="s">
        <v>9</v>
      </c>
      <c r="D13" s="29" t="s">
        <v>10</v>
      </c>
      <c r="E13" s="30" t="s">
        <v>8</v>
      </c>
      <c r="F13" s="28" t="s">
        <v>9</v>
      </c>
      <c r="G13" s="29" t="s">
        <v>10</v>
      </c>
      <c r="H13" s="31" t="s">
        <v>11</v>
      </c>
      <c r="I13" s="1" t="s">
        <v>12</v>
      </c>
      <c r="J13" s="1" t="s">
        <v>13</v>
      </c>
      <c r="K13" s="3"/>
      <c r="L13" s="3"/>
      <c r="M13" s="3"/>
      <c r="N13" s="3"/>
      <c r="O13" s="3"/>
      <c r="P13" s="3"/>
      <c r="Q13" s="3"/>
      <c r="R13" s="3"/>
      <c r="S13" s="3"/>
      <c r="T13" s="86"/>
      <c r="U13" s="3"/>
      <c r="V13" s="3"/>
      <c r="W13" s="3"/>
      <c r="X13" s="86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</row>
    <row r="14" spans="1:50" ht="13.8">
      <c r="A14" s="40">
        <v>2018</v>
      </c>
      <c r="B14" s="72">
        <v>0.6</v>
      </c>
      <c r="C14" s="73">
        <v>0.83599999999999997</v>
      </c>
      <c r="D14" s="112">
        <v>4.0000000000000001E-3</v>
      </c>
      <c r="E14" s="72">
        <v>0.6</v>
      </c>
      <c r="F14" s="73">
        <v>0.80100000000000005</v>
      </c>
      <c r="G14" s="112">
        <v>-7.4999999999999997E-2</v>
      </c>
      <c r="H14" s="130" t="s">
        <v>28</v>
      </c>
      <c r="I14" s="109">
        <v>0.75929999999999997</v>
      </c>
      <c r="J14" s="109">
        <v>0.71540000000000004</v>
      </c>
      <c r="T14" s="88"/>
      <c r="U14" s="89"/>
      <c r="X14" s="88"/>
      <c r="Y14" s="89"/>
    </row>
    <row r="15" spans="1:50" s="116" customFormat="1" ht="13.8">
      <c r="A15" s="40">
        <v>2019</v>
      </c>
      <c r="B15" s="41">
        <v>0.6</v>
      </c>
      <c r="C15" s="35">
        <v>0.73850000000000005</v>
      </c>
      <c r="D15" s="42">
        <f t="shared" ref="D15:D17" si="0">(C15-C14)/C14</f>
        <v>-0.11662679425837312</v>
      </c>
      <c r="E15" s="41">
        <v>0.6</v>
      </c>
      <c r="F15" s="35">
        <v>0.74560000000000004</v>
      </c>
      <c r="G15" s="42">
        <f t="shared" ref="G15:G17" si="1">(F15-F14)/F14</f>
        <v>-6.9163545568039955E-2</v>
      </c>
      <c r="H15" s="130" t="s">
        <v>28</v>
      </c>
      <c r="I15" s="109">
        <v>0.73650000000000004</v>
      </c>
      <c r="J15" s="109">
        <v>0.69230000000000003</v>
      </c>
      <c r="K15" s="89"/>
      <c r="L15" s="89"/>
      <c r="M15" s="89"/>
      <c r="N15" s="89"/>
      <c r="O15" s="89"/>
      <c r="P15" s="89"/>
      <c r="Q15" s="89"/>
      <c r="R15" s="89"/>
      <c r="S15" s="89"/>
      <c r="T15" s="88"/>
      <c r="U15" s="89"/>
      <c r="V15" s="89"/>
      <c r="W15" s="89"/>
      <c r="X15" s="88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</row>
    <row r="16" spans="1:50" s="116" customFormat="1" ht="13.8">
      <c r="A16" s="40">
        <v>2020</v>
      </c>
      <c r="B16" s="41">
        <v>0.6</v>
      </c>
      <c r="C16" s="35">
        <v>0.73909999999999998</v>
      </c>
      <c r="D16" s="42">
        <f t="shared" si="0"/>
        <v>8.1245768449550969E-4</v>
      </c>
      <c r="E16" s="41">
        <v>0.6</v>
      </c>
      <c r="F16" s="35">
        <v>0.75690000000000002</v>
      </c>
      <c r="G16" s="42">
        <f t="shared" si="1"/>
        <v>1.5155579399141599E-2</v>
      </c>
      <c r="H16" s="130" t="s">
        <v>28</v>
      </c>
      <c r="I16" s="109">
        <v>0.73740000000000006</v>
      </c>
      <c r="J16" s="109">
        <v>0.70799999999999996</v>
      </c>
      <c r="K16" s="89"/>
      <c r="L16" s="89"/>
      <c r="M16" s="89"/>
      <c r="N16" s="89"/>
      <c r="O16" s="89"/>
      <c r="P16" s="89"/>
      <c r="Q16" s="89"/>
      <c r="R16" s="89"/>
      <c r="S16" s="89"/>
      <c r="T16" s="88"/>
      <c r="U16" s="89"/>
      <c r="V16" s="89"/>
      <c r="W16" s="89"/>
      <c r="X16" s="88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</row>
    <row r="17" spans="1:63" s="116" customFormat="1" ht="14.4" thickBot="1">
      <c r="A17" s="40">
        <v>2021</v>
      </c>
      <c r="B17" s="153">
        <v>0.6</v>
      </c>
      <c r="C17" s="154">
        <v>0.41220000000000001</v>
      </c>
      <c r="D17" s="150">
        <f t="shared" si="0"/>
        <v>-0.44229468272222972</v>
      </c>
      <c r="E17" s="153">
        <v>0.6</v>
      </c>
      <c r="F17" s="154">
        <v>0.41770000000000002</v>
      </c>
      <c r="G17" s="150">
        <f t="shared" si="1"/>
        <v>-0.4481437442198441</v>
      </c>
      <c r="H17" s="130" t="s">
        <v>36</v>
      </c>
      <c r="I17" s="109">
        <v>0.48699999999999999</v>
      </c>
      <c r="J17" s="109">
        <v>0.46700000000000003</v>
      </c>
      <c r="K17" s="89"/>
      <c r="L17" s="89"/>
      <c r="M17" s="89"/>
      <c r="N17" s="89"/>
      <c r="O17" s="89"/>
      <c r="P17" s="89"/>
      <c r="Q17" s="89"/>
      <c r="R17" s="89"/>
      <c r="S17" s="89"/>
      <c r="T17" s="88"/>
      <c r="U17" s="89"/>
      <c r="V17" s="89"/>
      <c r="W17" s="89"/>
      <c r="X17" s="88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</row>
    <row r="18" spans="1:63" ht="14.4" thickBot="1">
      <c r="A18" s="40">
        <v>2022</v>
      </c>
      <c r="B18" s="153">
        <v>0.6</v>
      </c>
      <c r="C18" s="154">
        <v>0.49840000000000001</v>
      </c>
      <c r="D18" s="150">
        <f>(C18-C17)/C17</f>
        <v>0.2091217855409995</v>
      </c>
      <c r="E18" s="153">
        <v>0.6</v>
      </c>
      <c r="F18" s="154">
        <v>0.50800000000000001</v>
      </c>
      <c r="G18" s="150">
        <f>(F18-F17)/F17</f>
        <v>0.21618386401723722</v>
      </c>
      <c r="H18" s="130" t="s">
        <v>36</v>
      </c>
      <c r="I18" s="109">
        <v>0.50949999999999995</v>
      </c>
      <c r="J18" s="109">
        <v>0.51470000000000005</v>
      </c>
      <c r="T18" s="90"/>
      <c r="X18" s="90"/>
    </row>
    <row r="19" spans="1:63" ht="14.4" thickBot="1">
      <c r="A19" s="40">
        <v>2023</v>
      </c>
      <c r="B19" s="153">
        <v>0.6</v>
      </c>
      <c r="C19" s="154">
        <v>0.49209999999999998</v>
      </c>
      <c r="D19" s="150">
        <f>(C19-C18)/C18</f>
        <v>-1.2640449438202302E-2</v>
      </c>
      <c r="E19" s="153">
        <v>0.6</v>
      </c>
      <c r="F19" s="154">
        <v>0.50370000000000004</v>
      </c>
      <c r="G19" s="150">
        <f>(F19-F18)/F18</f>
        <v>-8.4645669291338009E-3</v>
      </c>
      <c r="H19" s="130" t="s">
        <v>36</v>
      </c>
      <c r="I19" s="184">
        <v>0.4698</v>
      </c>
      <c r="J19" s="184">
        <v>0.45379999999999998</v>
      </c>
      <c r="T19" s="90"/>
      <c r="X19" s="90"/>
    </row>
    <row r="20" spans="1:63" ht="14.4" thickBot="1">
      <c r="A20" s="106">
        <v>2024</v>
      </c>
      <c r="B20" s="135">
        <v>0.6</v>
      </c>
      <c r="C20" s="136">
        <v>0.59970000000000001</v>
      </c>
      <c r="D20" s="137">
        <f>(C20-C19)/C19</f>
        <v>0.2186547449705345</v>
      </c>
      <c r="E20" s="135">
        <v>0.6</v>
      </c>
      <c r="F20" s="136">
        <v>0.59970000000000001</v>
      </c>
      <c r="G20" s="137">
        <f>(F20-F19)/F19</f>
        <v>0.19058963668850501</v>
      </c>
      <c r="H20" s="131" t="s">
        <v>36</v>
      </c>
      <c r="I20" s="157">
        <v>0.45800000000000002</v>
      </c>
      <c r="J20" s="157">
        <v>0.42049999999999998</v>
      </c>
      <c r="T20" s="88"/>
      <c r="U20" s="89"/>
      <c r="X20" s="88"/>
      <c r="Y20" s="89"/>
    </row>
    <row r="21" spans="1:63">
      <c r="T21" s="88"/>
      <c r="U21" s="89"/>
      <c r="X21" s="88"/>
      <c r="Y21" s="89"/>
    </row>
    <row r="22" spans="1:63">
      <c r="T22" s="88"/>
      <c r="U22" s="89"/>
      <c r="X22" s="88"/>
      <c r="Y22" s="89"/>
    </row>
    <row r="23" spans="1:63">
      <c r="T23" s="88"/>
      <c r="U23" s="89"/>
      <c r="X23" s="88"/>
      <c r="Y23" s="89"/>
    </row>
    <row r="24" spans="1:63">
      <c r="T24" s="88"/>
      <c r="U24" s="89"/>
      <c r="X24" s="88"/>
      <c r="Y24" s="89"/>
    </row>
    <row r="25" spans="1:63">
      <c r="T25" s="88"/>
      <c r="U25" s="89"/>
      <c r="X25" s="88"/>
      <c r="Y25" s="89"/>
    </row>
    <row r="26" spans="1:63">
      <c r="T26" s="88"/>
      <c r="U26" s="89"/>
      <c r="X26" s="88"/>
      <c r="Y26" s="89"/>
    </row>
    <row r="27" spans="1:63">
      <c r="L27" s="89"/>
      <c r="M27" s="89"/>
    </row>
    <row r="29" spans="1:63">
      <c r="W29" s="90"/>
    </row>
    <row r="30" spans="1:63">
      <c r="W30" s="90"/>
    </row>
    <row r="31" spans="1:63" s="68" customFormat="1">
      <c r="A31" s="9"/>
      <c r="B31" s="9"/>
      <c r="C31" s="9"/>
      <c r="D31" s="9"/>
      <c r="E31" s="9"/>
      <c r="F31" s="9"/>
      <c r="G31" s="9"/>
      <c r="H31" s="9"/>
      <c r="I31" s="9"/>
      <c r="W31" s="90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</row>
    <row r="32" spans="1:63" s="68" customFormat="1">
      <c r="A32" s="9"/>
      <c r="B32" s="9"/>
      <c r="C32" s="9"/>
      <c r="D32" s="9"/>
      <c r="E32" s="9"/>
      <c r="F32" s="9"/>
      <c r="G32" s="9"/>
      <c r="H32" s="9"/>
      <c r="I32" s="9"/>
      <c r="W32" s="90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</row>
    <row r="33" spans="1:63" s="68" customFormat="1">
      <c r="A33" s="9"/>
      <c r="B33" s="9"/>
      <c r="C33" s="9"/>
      <c r="D33" s="9"/>
      <c r="E33" s="9"/>
      <c r="F33" s="9"/>
      <c r="G33" s="9"/>
      <c r="H33" s="9"/>
      <c r="I33" s="9"/>
      <c r="W33" s="90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</row>
    <row r="34" spans="1:63" s="68" customFormat="1">
      <c r="A34" s="9"/>
      <c r="B34" s="9"/>
      <c r="C34" s="9"/>
      <c r="D34" s="9"/>
      <c r="E34" s="9"/>
      <c r="F34" s="9"/>
      <c r="G34" s="9"/>
      <c r="H34" s="9"/>
      <c r="I34" s="9"/>
      <c r="W34" s="90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</row>
    <row r="51" spans="1:40" ht="19.05" customHeight="1">
      <c r="A51" s="167" t="s">
        <v>14</v>
      </c>
      <c r="B51" s="167"/>
      <c r="C51" s="167"/>
      <c r="D51" s="167"/>
      <c r="E51" s="167"/>
      <c r="F51" s="167"/>
      <c r="G51" s="167"/>
      <c r="H51" s="168"/>
      <c r="I51" s="168"/>
    </row>
    <row r="52" spans="1:40" ht="12.6" thickBot="1"/>
    <row r="53" spans="1:40" s="12" customFormat="1" ht="14.1" customHeight="1" thickBot="1">
      <c r="B53" s="165">
        <v>2019</v>
      </c>
      <c r="C53" s="166"/>
      <c r="D53" s="165">
        <v>2020</v>
      </c>
      <c r="E53" s="166"/>
      <c r="F53" s="165">
        <v>2021</v>
      </c>
      <c r="G53" s="166"/>
      <c r="H53" s="165">
        <v>2022</v>
      </c>
      <c r="I53" s="166"/>
      <c r="J53" s="165">
        <v>2023</v>
      </c>
      <c r="K53" s="166"/>
      <c r="L53" s="165">
        <v>2024</v>
      </c>
      <c r="M53" s="166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</row>
    <row r="54" spans="1:40" s="12" customFormat="1" ht="13.8" thickBot="1">
      <c r="A54" s="103" t="s">
        <v>15</v>
      </c>
      <c r="B54" s="47" t="s">
        <v>16</v>
      </c>
      <c r="C54" s="29" t="s">
        <v>17</v>
      </c>
      <c r="D54" s="47" t="s">
        <v>16</v>
      </c>
      <c r="E54" s="29" t="s">
        <v>17</v>
      </c>
      <c r="F54" s="47" t="s">
        <v>16</v>
      </c>
      <c r="G54" s="29" t="s">
        <v>17</v>
      </c>
      <c r="H54" s="47" t="s">
        <v>16</v>
      </c>
      <c r="I54" s="29" t="s">
        <v>17</v>
      </c>
      <c r="J54" s="47" t="s">
        <v>16</v>
      </c>
      <c r="K54" s="29" t="s">
        <v>17</v>
      </c>
      <c r="L54" s="47" t="s">
        <v>16</v>
      </c>
      <c r="M54" s="29" t="s">
        <v>17</v>
      </c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</row>
    <row r="55" spans="1:40" s="12" customFormat="1" ht="13.2">
      <c r="A55" s="51" t="s">
        <v>18</v>
      </c>
      <c r="B55" s="100">
        <v>322</v>
      </c>
      <c r="C55" s="49">
        <f>B55/B65</f>
        <v>0.73853211009174313</v>
      </c>
      <c r="D55" s="100">
        <v>311.88</v>
      </c>
      <c r="E55" s="49">
        <f>D55/D65</f>
        <v>0.73905213270142178</v>
      </c>
      <c r="F55" s="100">
        <v>202.78</v>
      </c>
      <c r="G55" s="49">
        <f>F55/F65</f>
        <v>0.41215447154471546</v>
      </c>
      <c r="H55" s="100">
        <v>223.78</v>
      </c>
      <c r="I55" s="49">
        <f>H55/H65</f>
        <v>0.4983964365256125</v>
      </c>
      <c r="J55" s="100">
        <v>227.36</v>
      </c>
      <c r="K55" s="49">
        <v>0.49212121212121213</v>
      </c>
      <c r="L55" s="100">
        <v>250.78</v>
      </c>
      <c r="M55" s="49">
        <v>0.59567695961995248</v>
      </c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</row>
    <row r="56" spans="1:40" s="12" customFormat="1" ht="13.2">
      <c r="A56" s="51" t="s">
        <v>24</v>
      </c>
      <c r="B56" s="101">
        <v>10</v>
      </c>
      <c r="C56" s="53">
        <f>B56/B65</f>
        <v>2.2935779816513763E-2</v>
      </c>
      <c r="D56" s="101">
        <v>13.12</v>
      </c>
      <c r="E56" s="53">
        <f>D56/D65</f>
        <v>3.1090047393364927E-2</v>
      </c>
      <c r="F56" s="101">
        <v>12.22</v>
      </c>
      <c r="G56" s="53">
        <f>F56/F65</f>
        <v>2.483739837398374E-2</v>
      </c>
      <c r="H56" s="101">
        <v>12.22</v>
      </c>
      <c r="I56" s="53">
        <f>H56/H65</f>
        <v>2.7216035634743875E-2</v>
      </c>
      <c r="J56" s="101">
        <v>10.64</v>
      </c>
      <c r="K56" s="53">
        <v>2.3030303030303033E-2</v>
      </c>
      <c r="L56" s="101">
        <v>9.2200000000000006</v>
      </c>
      <c r="M56" s="53">
        <v>2.1900237529691214E-2</v>
      </c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</row>
    <row r="57" spans="1:40" s="12" customFormat="1" ht="13.2">
      <c r="A57" s="51" t="s">
        <v>21</v>
      </c>
      <c r="B57" s="101">
        <v>10</v>
      </c>
      <c r="C57" s="53">
        <f>B57/B65</f>
        <v>2.2935779816513763E-2</v>
      </c>
      <c r="D57" s="101">
        <v>5</v>
      </c>
      <c r="E57" s="53">
        <f>D57/D65</f>
        <v>1.1848341232227487E-2</v>
      </c>
      <c r="F57" s="101">
        <v>6</v>
      </c>
      <c r="G57" s="53">
        <f>F57/F65</f>
        <v>1.2195121951219513E-2</v>
      </c>
      <c r="H57" s="101">
        <v>8</v>
      </c>
      <c r="I57" s="53">
        <f>H57/H65</f>
        <v>1.7817371937639197E-2</v>
      </c>
      <c r="J57" s="101">
        <v>8</v>
      </c>
      <c r="K57" s="53">
        <v>1.7316017316017316E-2</v>
      </c>
      <c r="L57" s="101">
        <v>8</v>
      </c>
      <c r="M57" s="53">
        <v>1.9002375296912115E-2</v>
      </c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</row>
    <row r="58" spans="1:40" s="12" customFormat="1" ht="13.2">
      <c r="A58" s="51" t="s">
        <v>19</v>
      </c>
      <c r="B58" s="101">
        <v>6</v>
      </c>
      <c r="C58" s="53">
        <f>B58/B65</f>
        <v>1.3761467889908258E-2</v>
      </c>
      <c r="D58" s="101">
        <v>12</v>
      </c>
      <c r="E58" s="53">
        <f>D58/D65</f>
        <v>2.843601895734597E-2</v>
      </c>
      <c r="F58" s="101">
        <v>1</v>
      </c>
      <c r="G58" s="53">
        <f>F58/F65</f>
        <v>2.0325203252032522E-3</v>
      </c>
      <c r="H58" s="101">
        <v>0</v>
      </c>
      <c r="I58" s="53">
        <f>H58/H65</f>
        <v>0</v>
      </c>
      <c r="J58" s="101">
        <v>0</v>
      </c>
      <c r="K58" s="53">
        <v>0</v>
      </c>
      <c r="L58" s="101">
        <v>0</v>
      </c>
      <c r="M58" s="53">
        <v>0</v>
      </c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</row>
    <row r="59" spans="1:40" s="12" customFormat="1" ht="13.2">
      <c r="A59" s="51" t="s">
        <v>20</v>
      </c>
      <c r="B59" s="101">
        <v>32</v>
      </c>
      <c r="C59" s="53">
        <f>B59/B65</f>
        <v>7.3394495412844041E-2</v>
      </c>
      <c r="D59" s="101">
        <v>18</v>
      </c>
      <c r="E59" s="53">
        <f>D59/D65</f>
        <v>4.2654028436018961E-2</v>
      </c>
      <c r="F59" s="101">
        <v>0</v>
      </c>
      <c r="G59" s="53">
        <f>F59/F65</f>
        <v>0</v>
      </c>
      <c r="H59" s="101">
        <v>12</v>
      </c>
      <c r="I59" s="53">
        <f>H59/H65</f>
        <v>2.6726057906458798E-2</v>
      </c>
      <c r="J59" s="101">
        <v>10</v>
      </c>
      <c r="K59" s="53">
        <v>2.1645021645021644E-2</v>
      </c>
      <c r="L59" s="101">
        <v>4</v>
      </c>
      <c r="M59" s="53">
        <v>9.5011876484560574E-3</v>
      </c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</row>
    <row r="60" spans="1:40" s="12" customFormat="1" ht="12.75" customHeight="1">
      <c r="A60" s="54" t="s">
        <v>26</v>
      </c>
      <c r="B60" s="101">
        <v>34</v>
      </c>
      <c r="C60" s="53">
        <f>B60/B65</f>
        <v>7.7981651376146793E-2</v>
      </c>
      <c r="D60" s="101">
        <v>40</v>
      </c>
      <c r="E60" s="53">
        <f>D60/D65</f>
        <v>9.4786729857819899E-2</v>
      </c>
      <c r="F60" s="101">
        <v>51</v>
      </c>
      <c r="G60" s="53">
        <f>F60/F65</f>
        <v>0.10365853658536585</v>
      </c>
      <c r="H60" s="101">
        <v>47</v>
      </c>
      <c r="I60" s="53">
        <f>H60/H65</f>
        <v>0.10467706013363029</v>
      </c>
      <c r="J60" s="101">
        <v>49</v>
      </c>
      <c r="K60" s="53">
        <v>0.10606060606060606</v>
      </c>
      <c r="L60" s="101">
        <v>46</v>
      </c>
      <c r="M60" s="53">
        <v>0.10926365795724466</v>
      </c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</row>
    <row r="61" spans="1:40" s="12" customFormat="1" ht="13.2">
      <c r="A61" s="51" t="s">
        <v>39</v>
      </c>
      <c r="B61" s="101">
        <v>3</v>
      </c>
      <c r="C61" s="53">
        <f>B61/B65</f>
        <v>6.8807339449541288E-3</v>
      </c>
      <c r="D61" s="101">
        <v>2</v>
      </c>
      <c r="E61" s="53">
        <f>D61/D65</f>
        <v>4.7393364928909956E-3</v>
      </c>
      <c r="F61" s="101">
        <v>0</v>
      </c>
      <c r="G61" s="53">
        <f>F61/F65</f>
        <v>0</v>
      </c>
      <c r="H61" s="101">
        <v>0</v>
      </c>
      <c r="I61" s="53">
        <f>H61/H65</f>
        <v>0</v>
      </c>
      <c r="J61" s="101">
        <v>3</v>
      </c>
      <c r="K61" s="53">
        <v>6.4935064935064939E-3</v>
      </c>
      <c r="L61" s="101">
        <v>0</v>
      </c>
      <c r="M61" s="53">
        <v>0</v>
      </c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</row>
    <row r="62" spans="1:40" s="12" customFormat="1" ht="13.2">
      <c r="A62" s="51" t="s">
        <v>38</v>
      </c>
      <c r="B62" s="101">
        <v>18</v>
      </c>
      <c r="C62" s="53">
        <f>B62/B65</f>
        <v>4.1284403669724773E-2</v>
      </c>
      <c r="D62" s="101">
        <v>18</v>
      </c>
      <c r="E62" s="53">
        <f>D62/D65</f>
        <v>4.2654028436018961E-2</v>
      </c>
      <c r="F62" s="101">
        <v>219</v>
      </c>
      <c r="G62" s="53">
        <f>F62/F65</f>
        <v>0.4451219512195122</v>
      </c>
      <c r="H62" s="101">
        <v>146</v>
      </c>
      <c r="I62" s="53">
        <f>H62/H65</f>
        <v>0.32516703786191536</v>
      </c>
      <c r="J62" s="101">
        <v>154</v>
      </c>
      <c r="K62" s="53">
        <v>0.33333333333333331</v>
      </c>
      <c r="L62" s="101">
        <v>99</v>
      </c>
      <c r="M62" s="53">
        <v>0.23515439429928742</v>
      </c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</row>
    <row r="63" spans="1:40" s="12" customFormat="1" ht="13.2">
      <c r="A63" s="51" t="s">
        <v>23</v>
      </c>
      <c r="B63" s="101">
        <v>0</v>
      </c>
      <c r="C63" s="53">
        <f>B63/B65</f>
        <v>0</v>
      </c>
      <c r="D63" s="101">
        <v>0</v>
      </c>
      <c r="E63" s="53">
        <f>D63/D65</f>
        <v>0</v>
      </c>
      <c r="F63" s="101">
        <v>0</v>
      </c>
      <c r="G63" s="53">
        <f>F63/F65</f>
        <v>0</v>
      </c>
      <c r="H63" s="101">
        <v>0</v>
      </c>
      <c r="I63" s="53">
        <f>H63/H65</f>
        <v>0</v>
      </c>
      <c r="J63" s="101">
        <v>0</v>
      </c>
      <c r="K63" s="53">
        <v>0</v>
      </c>
      <c r="L63" s="101">
        <v>0</v>
      </c>
      <c r="M63" s="53">
        <v>0</v>
      </c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</row>
    <row r="64" spans="1:40" s="12" customFormat="1" ht="13.2">
      <c r="A64" s="51" t="s">
        <v>22</v>
      </c>
      <c r="B64" s="101">
        <v>1</v>
      </c>
      <c r="C64" s="53">
        <f>B64/B65</f>
        <v>2.2935779816513763E-3</v>
      </c>
      <c r="D64" s="101">
        <v>2</v>
      </c>
      <c r="E64" s="53">
        <f>D64/D65</f>
        <v>4.7393364928909956E-3</v>
      </c>
      <c r="F64" s="101">
        <v>0</v>
      </c>
      <c r="G64" s="53">
        <f>F64/F65</f>
        <v>0</v>
      </c>
      <c r="H64" s="101">
        <v>0</v>
      </c>
      <c r="I64" s="53">
        <f>H64/H65</f>
        <v>0</v>
      </c>
      <c r="J64" s="101">
        <v>0</v>
      </c>
      <c r="K64" s="53">
        <v>0</v>
      </c>
      <c r="L64" s="101">
        <v>4</v>
      </c>
      <c r="M64" s="53">
        <v>9.5011876484560574E-3</v>
      </c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9"/>
    </row>
    <row r="65" spans="1:50" s="12" customFormat="1" ht="13.8" thickBot="1">
      <c r="A65" s="51" t="s">
        <v>27</v>
      </c>
      <c r="B65" s="104">
        <f t="shared" ref="B65:I65" si="2">SUM(B55:B64)</f>
        <v>436</v>
      </c>
      <c r="C65" s="105">
        <f t="shared" si="2"/>
        <v>1</v>
      </c>
      <c r="D65" s="104">
        <f t="shared" si="2"/>
        <v>422</v>
      </c>
      <c r="E65" s="105">
        <f t="shared" si="2"/>
        <v>1</v>
      </c>
      <c r="F65" s="104">
        <f t="shared" si="2"/>
        <v>492</v>
      </c>
      <c r="G65" s="105">
        <f t="shared" si="2"/>
        <v>1</v>
      </c>
      <c r="H65" s="104">
        <f t="shared" si="2"/>
        <v>449</v>
      </c>
      <c r="I65" s="105">
        <f t="shared" si="2"/>
        <v>1</v>
      </c>
      <c r="J65" s="104">
        <v>462</v>
      </c>
      <c r="K65" s="105">
        <v>1</v>
      </c>
      <c r="L65" s="104">
        <v>421</v>
      </c>
      <c r="M65" s="105">
        <v>1</v>
      </c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</row>
    <row r="66" spans="1:50" s="12" customFormat="1" ht="13.2">
      <c r="A66" s="55"/>
      <c r="B66" s="56"/>
      <c r="C66" s="57"/>
      <c r="D66" s="58"/>
      <c r="E66" s="50"/>
      <c r="F66" s="58"/>
      <c r="G66" s="50"/>
      <c r="H66" s="50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79"/>
      <c r="AX66" s="79"/>
    </row>
    <row r="67" spans="1:50" s="12" customFormat="1" ht="13.2">
      <c r="A67" s="55"/>
      <c r="B67" s="56"/>
      <c r="C67" s="57"/>
      <c r="D67" s="58"/>
      <c r="E67" s="50"/>
      <c r="F67" s="58"/>
      <c r="G67" s="50"/>
      <c r="H67" s="50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  <c r="AW67" s="79"/>
      <c r="AX67" s="79"/>
    </row>
    <row r="68" spans="1:50" s="12" customFormat="1" ht="13.2">
      <c r="A68" s="55"/>
      <c r="B68" s="56"/>
      <c r="C68" s="57"/>
      <c r="D68" s="58"/>
      <c r="E68" s="50"/>
      <c r="F68" s="58"/>
      <c r="G68" s="50"/>
      <c r="H68" s="50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79"/>
      <c r="AW68" s="79"/>
      <c r="AX68" s="79"/>
    </row>
    <row r="69" spans="1:50" s="12" customFormat="1" ht="13.2">
      <c r="A69" s="55"/>
      <c r="B69" s="56"/>
      <c r="C69" s="57"/>
      <c r="D69" s="58"/>
      <c r="E69" s="50"/>
      <c r="F69" s="58"/>
      <c r="G69" s="50"/>
      <c r="H69" s="50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79"/>
    </row>
    <row r="70" spans="1:50" s="12" customFormat="1" ht="13.2">
      <c r="A70" s="55"/>
      <c r="B70" s="56"/>
      <c r="C70" s="57"/>
      <c r="D70" s="58"/>
      <c r="E70" s="50"/>
      <c r="F70" s="58"/>
      <c r="G70" s="50"/>
      <c r="H70" s="50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</row>
    <row r="71" spans="1:50" s="12" customFormat="1" ht="13.2">
      <c r="A71" s="55"/>
      <c r="B71" s="56"/>
      <c r="C71" s="57"/>
      <c r="D71" s="58"/>
      <c r="E71" s="50"/>
      <c r="F71" s="58"/>
      <c r="G71" s="50"/>
      <c r="H71" s="50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  <c r="AU71" s="79"/>
      <c r="AV71" s="79"/>
      <c r="AW71" s="79"/>
      <c r="AX71" s="79"/>
    </row>
    <row r="85" spans="1:50" ht="41.1" customHeight="1">
      <c r="A85" s="59"/>
      <c r="B85" s="164" t="s">
        <v>40</v>
      </c>
      <c r="C85" s="164"/>
      <c r="D85" s="164"/>
      <c r="E85" s="164"/>
      <c r="F85" s="164"/>
      <c r="G85" s="59"/>
      <c r="H85" s="60"/>
      <c r="I85" s="60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</row>
    <row r="86" spans="1:50" ht="12.6" thickBot="1"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</row>
    <row r="87" spans="1:50" ht="13.8" thickBot="1">
      <c r="C87" s="12"/>
      <c r="D87" s="61">
        <v>2019</v>
      </c>
      <c r="E87" s="61">
        <v>2020</v>
      </c>
      <c r="F87" s="61">
        <v>2021</v>
      </c>
      <c r="G87" s="61">
        <v>2022</v>
      </c>
      <c r="H87" s="61">
        <v>2023</v>
      </c>
      <c r="I87" s="61">
        <v>2024</v>
      </c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</row>
    <row r="88" spans="1:50" s="12" customFormat="1" ht="13.2">
      <c r="B88" s="51" t="s">
        <v>24</v>
      </c>
      <c r="C88" s="62"/>
      <c r="D88" s="102">
        <v>11</v>
      </c>
      <c r="E88" s="102">
        <v>10</v>
      </c>
      <c r="F88" s="102">
        <v>10</v>
      </c>
      <c r="G88" s="102">
        <v>7</v>
      </c>
      <c r="H88" s="102">
        <v>9</v>
      </c>
      <c r="I88" s="102">
        <v>10</v>
      </c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  <c r="AR88" s="79"/>
      <c r="AS88" s="79"/>
      <c r="AT88" s="79"/>
    </row>
    <row r="89" spans="1:50" s="12" customFormat="1" ht="13.2">
      <c r="B89" s="51" t="s">
        <v>21</v>
      </c>
      <c r="C89" s="65"/>
      <c r="D89" s="97">
        <v>2</v>
      </c>
      <c r="E89" s="97">
        <v>4</v>
      </c>
      <c r="F89" s="97">
        <v>3</v>
      </c>
      <c r="G89" s="97">
        <v>1</v>
      </c>
      <c r="H89" s="97">
        <v>2</v>
      </c>
      <c r="I89" s="97">
        <v>3</v>
      </c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N89" s="79"/>
      <c r="AO89" s="79"/>
      <c r="AP89" s="79"/>
      <c r="AQ89" s="79"/>
      <c r="AR89" s="79"/>
      <c r="AS89" s="79"/>
      <c r="AT89" s="79"/>
    </row>
    <row r="90" spans="1:50" s="12" customFormat="1" ht="13.2">
      <c r="B90" s="51" t="s">
        <v>49</v>
      </c>
      <c r="C90" s="65"/>
      <c r="D90" s="97">
        <v>10</v>
      </c>
      <c r="E90" s="97">
        <v>5</v>
      </c>
      <c r="F90" s="97">
        <v>3</v>
      </c>
      <c r="G90" s="97">
        <v>2</v>
      </c>
      <c r="H90" s="97">
        <v>4</v>
      </c>
      <c r="I90" s="97">
        <v>5</v>
      </c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79"/>
      <c r="AO90" s="79"/>
      <c r="AP90" s="79"/>
      <c r="AQ90" s="79"/>
      <c r="AR90" s="79"/>
      <c r="AS90" s="79"/>
      <c r="AT90" s="79"/>
    </row>
    <row r="91" spans="1:50" s="12" customFormat="1" ht="13.2">
      <c r="B91" s="51" t="s">
        <v>20</v>
      </c>
      <c r="C91" s="65"/>
      <c r="D91" s="97">
        <v>8</v>
      </c>
      <c r="E91" s="97">
        <v>10</v>
      </c>
      <c r="F91" s="97">
        <v>5</v>
      </c>
      <c r="G91" s="97">
        <v>7</v>
      </c>
      <c r="H91" s="97">
        <v>10</v>
      </c>
      <c r="I91" s="97">
        <v>7</v>
      </c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79"/>
      <c r="AO91" s="79"/>
      <c r="AP91" s="79"/>
      <c r="AQ91" s="79"/>
      <c r="AR91" s="79"/>
      <c r="AS91" s="79"/>
      <c r="AT91" s="79"/>
    </row>
    <row r="92" spans="1:50" s="12" customFormat="1" ht="12.75" customHeight="1">
      <c r="B92" s="54" t="s">
        <v>26</v>
      </c>
      <c r="C92" s="65"/>
      <c r="D92" s="97">
        <v>32</v>
      </c>
      <c r="E92" s="97">
        <v>25</v>
      </c>
      <c r="F92" s="97">
        <v>23</v>
      </c>
      <c r="G92" s="97">
        <v>23</v>
      </c>
      <c r="H92" s="97">
        <v>18</v>
      </c>
      <c r="I92" s="97">
        <v>18</v>
      </c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  <c r="AP92" s="79"/>
      <c r="AQ92" s="79"/>
      <c r="AR92" s="79"/>
      <c r="AS92" s="79"/>
      <c r="AT92" s="79"/>
    </row>
    <row r="93" spans="1:50" s="12" customFormat="1" ht="12.75" customHeight="1">
      <c r="B93" s="51" t="s">
        <v>38</v>
      </c>
      <c r="C93" s="65"/>
      <c r="D93" s="97">
        <v>42</v>
      </c>
      <c r="E93" s="97">
        <v>56</v>
      </c>
      <c r="F93" s="97">
        <v>64</v>
      </c>
      <c r="G93" s="97">
        <v>58</v>
      </c>
      <c r="H93" s="97">
        <v>54</v>
      </c>
      <c r="I93" s="97">
        <v>52</v>
      </c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  <c r="AS93" s="79"/>
      <c r="AT93" s="79"/>
    </row>
    <row r="94" spans="1:50" s="12" customFormat="1" ht="15" customHeight="1">
      <c r="B94" s="51" t="s">
        <v>23</v>
      </c>
      <c r="C94" s="65"/>
      <c r="D94" s="97">
        <v>6</v>
      </c>
      <c r="E94" s="97">
        <v>3</v>
      </c>
      <c r="F94" s="97">
        <v>2</v>
      </c>
      <c r="G94" s="97">
        <v>4</v>
      </c>
      <c r="H94" s="97">
        <v>4</v>
      </c>
      <c r="I94" s="97">
        <v>1</v>
      </c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  <c r="AN94" s="79"/>
      <c r="AO94" s="79"/>
      <c r="AP94" s="79"/>
      <c r="AQ94" s="79"/>
      <c r="AR94" s="79"/>
      <c r="AS94" s="79"/>
      <c r="AT94" s="79"/>
    </row>
    <row r="95" spans="1:50" s="12" customFormat="1" ht="15" customHeight="1" thickBot="1">
      <c r="B95" s="51" t="s">
        <v>22</v>
      </c>
      <c r="C95" s="62"/>
      <c r="D95" s="98">
        <v>1</v>
      </c>
      <c r="E95" s="98">
        <v>3</v>
      </c>
      <c r="F95" s="98">
        <v>1</v>
      </c>
      <c r="G95" s="98">
        <v>1</v>
      </c>
      <c r="H95" s="98">
        <v>1</v>
      </c>
      <c r="I95" s="98">
        <v>3</v>
      </c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79"/>
      <c r="AP95" s="79"/>
      <c r="AQ95" s="79"/>
      <c r="AR95" s="79"/>
      <c r="AS95" s="79"/>
      <c r="AT95" s="79"/>
    </row>
    <row r="96" spans="1:50" s="12" customFormat="1" ht="13.2">
      <c r="B96" s="9"/>
      <c r="C96" s="9"/>
      <c r="D96" s="9"/>
      <c r="E96" s="9"/>
      <c r="F96" s="9"/>
      <c r="G96" s="9"/>
      <c r="H96" s="9"/>
      <c r="I96" s="79">
        <v>3</v>
      </c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79"/>
      <c r="AO96" s="79"/>
      <c r="AP96" s="79"/>
      <c r="AQ96" s="79"/>
      <c r="AR96" s="79"/>
      <c r="AS96" s="79"/>
      <c r="AT96" s="79"/>
      <c r="AU96" s="79"/>
    </row>
    <row r="98" spans="2:63" ht="17.399999999999999">
      <c r="B98" s="164" t="s">
        <v>41</v>
      </c>
      <c r="C98" s="164"/>
      <c r="D98" s="164"/>
      <c r="E98" s="164"/>
      <c r="F98" s="164"/>
    </row>
    <row r="99" spans="2:63" ht="18.75" customHeight="1">
      <c r="AY99" s="68"/>
      <c r="AZ99" s="68"/>
      <c r="BA99" s="68"/>
      <c r="BB99" s="68"/>
      <c r="BC99" s="68"/>
      <c r="BD99" s="68"/>
      <c r="BE99" s="68"/>
      <c r="BF99" s="68"/>
      <c r="BG99" s="68"/>
      <c r="BH99" s="68"/>
      <c r="BI99" s="68"/>
      <c r="BJ99" s="68"/>
      <c r="BK99" s="68"/>
    </row>
    <row r="100" spans="2:63" ht="13.2">
      <c r="C100" s="69">
        <v>21.56</v>
      </c>
      <c r="D100" s="55" t="s">
        <v>42</v>
      </c>
      <c r="AY100" s="68"/>
      <c r="AZ100" s="68"/>
      <c r="BA100" s="68"/>
      <c r="BB100" s="68"/>
      <c r="BC100" s="68"/>
      <c r="BD100" s="68"/>
      <c r="BE100" s="68"/>
      <c r="BF100" s="68"/>
      <c r="BG100" s="68"/>
      <c r="BH100" s="68"/>
      <c r="BI100" s="68"/>
      <c r="BJ100" s="68"/>
      <c r="BK100" s="68"/>
    </row>
    <row r="101" spans="2:63" ht="13.2">
      <c r="C101" s="85">
        <v>43.49</v>
      </c>
      <c r="D101" s="55" t="s">
        <v>43</v>
      </c>
      <c r="AY101" s="68"/>
      <c r="AZ101" s="68"/>
      <c r="BA101" s="68"/>
      <c r="BB101" s="68"/>
      <c r="BC101" s="68"/>
      <c r="BD101" s="68"/>
      <c r="BE101" s="68"/>
      <c r="BF101" s="68"/>
      <c r="BG101" s="68"/>
      <c r="BH101" s="68"/>
      <c r="BI101" s="68"/>
      <c r="BJ101" s="68"/>
      <c r="BK101" s="68"/>
    </row>
    <row r="102" spans="2:63">
      <c r="AY102" s="68"/>
      <c r="AZ102" s="68"/>
      <c r="BA102" s="68"/>
      <c r="BB102" s="68"/>
      <c r="BC102" s="68"/>
      <c r="BD102" s="68"/>
      <c r="BE102" s="68"/>
      <c r="BF102" s="68"/>
      <c r="BG102" s="68"/>
      <c r="BH102" s="68"/>
      <c r="BI102" s="68"/>
      <c r="BJ102" s="68"/>
      <c r="BK102" s="68"/>
    </row>
  </sheetData>
  <mergeCells count="16">
    <mergeCell ref="L53:M53"/>
    <mergeCell ref="A2:I2"/>
    <mergeCell ref="A3:I3"/>
    <mergeCell ref="A10:I10"/>
    <mergeCell ref="A11:G11"/>
    <mergeCell ref="B12:D12"/>
    <mergeCell ref="E12:G12"/>
    <mergeCell ref="B98:F98"/>
    <mergeCell ref="I12:J12"/>
    <mergeCell ref="A51:I51"/>
    <mergeCell ref="B85:F85"/>
    <mergeCell ref="B53:C53"/>
    <mergeCell ref="D53:E53"/>
    <mergeCell ref="F53:G53"/>
    <mergeCell ref="H53:I53"/>
    <mergeCell ref="J53:K53"/>
  </mergeCells>
  <pageMargins left="0.75" right="0.75" top="1" bottom="0.56000000000000005" header="0.5" footer="0.5"/>
  <pageSetup orientation="portrait" r:id="rId1"/>
  <headerFooter alignWithMargins="0"/>
  <rowBreaks count="1" manualBreakCount="1">
    <brk id="50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K105"/>
  <sheetViews>
    <sheetView showGridLines="0" zoomScaleNormal="100" zoomScaleSheetLayoutView="100" workbookViewId="0">
      <selection activeCell="H101" sqref="H101"/>
    </sheetView>
  </sheetViews>
  <sheetFormatPr defaultColWidth="11.375" defaultRowHeight="12"/>
  <cols>
    <col min="1" max="1" width="13.375" style="9" customWidth="1"/>
    <col min="2" max="2" width="11.75" style="9" customWidth="1"/>
    <col min="3" max="7" width="11.375" style="9" customWidth="1"/>
    <col min="8" max="8" width="10.25" style="9" customWidth="1"/>
    <col min="9" max="9" width="11.375" style="9" customWidth="1"/>
    <col min="10" max="11" width="11.375" style="68" customWidth="1"/>
    <col min="12" max="12" width="11.125" style="68" bestFit="1" customWidth="1"/>
    <col min="13" max="13" width="7.875" style="68" bestFit="1" customWidth="1"/>
    <col min="14" max="14" width="5.125" style="68" customWidth="1"/>
    <col min="15" max="15" width="2" style="68" customWidth="1"/>
    <col min="16" max="18" width="5.125" style="68" customWidth="1"/>
    <col min="19" max="19" width="1.375" style="68" customWidth="1"/>
    <col min="20" max="22" width="5.125" style="68" customWidth="1"/>
    <col min="23" max="23" width="1.75" style="68" customWidth="1"/>
    <col min="24" max="26" width="5.125" style="68" customWidth="1"/>
    <col min="27" max="27" width="1.625" style="68" customWidth="1"/>
    <col min="28" max="30" width="5.125" style="68" customWidth="1"/>
    <col min="31" max="31" width="2.125" style="68" customWidth="1"/>
    <col min="32" max="34" width="5.125" style="68" customWidth="1"/>
    <col min="35" max="35" width="1.375" style="68" customWidth="1"/>
    <col min="36" max="37" width="5.125" style="68" customWidth="1"/>
    <col min="38" max="38" width="5.375" style="68" customWidth="1"/>
    <col min="39" max="39" width="1" style="68" customWidth="1"/>
    <col min="40" max="50" width="5.125" style="68" customWidth="1"/>
    <col min="51" max="59" width="11.375" style="68" customWidth="1"/>
    <col min="60" max="16384" width="11.375" style="9"/>
  </cols>
  <sheetData>
    <row r="1" spans="1:59" ht="15" customHeight="1"/>
    <row r="2" spans="1:59" ht="22.8">
      <c r="A2" s="169" t="s">
        <v>35</v>
      </c>
      <c r="B2" s="169"/>
      <c r="C2" s="169"/>
      <c r="D2" s="169"/>
      <c r="E2" s="169"/>
      <c r="F2" s="169"/>
      <c r="G2" s="169"/>
      <c r="H2" s="170"/>
      <c r="I2" s="170"/>
      <c r="J2" s="70"/>
    </row>
    <row r="3" spans="1:59" ht="15.75" customHeight="1">
      <c r="A3" s="171" t="s">
        <v>0</v>
      </c>
      <c r="B3" s="171"/>
      <c r="C3" s="171"/>
      <c r="D3" s="171"/>
      <c r="E3" s="171"/>
      <c r="F3" s="171"/>
      <c r="G3" s="171"/>
      <c r="H3" s="170"/>
      <c r="I3" s="170"/>
      <c r="J3" s="70"/>
    </row>
    <row r="4" spans="1:59" ht="6.75" customHeight="1">
      <c r="F4" s="12"/>
    </row>
    <row r="5" spans="1:59" ht="13.8" thickBot="1">
      <c r="F5" s="12"/>
    </row>
    <row r="6" spans="1:59" s="1" customFormat="1" ht="14.4" thickBot="1">
      <c r="A6" s="13" t="s">
        <v>1</v>
      </c>
      <c r="B6" s="14">
        <v>2018</v>
      </c>
      <c r="C6" s="14">
        <v>2019</v>
      </c>
      <c r="D6" s="14">
        <v>2020</v>
      </c>
      <c r="E6" s="14">
        <v>2021</v>
      </c>
      <c r="F6" s="14">
        <v>2022</v>
      </c>
      <c r="G6" s="186">
        <v>2023</v>
      </c>
      <c r="H6" s="13">
        <v>2024</v>
      </c>
      <c r="I6" s="163"/>
      <c r="J6" s="163"/>
      <c r="K6" s="163"/>
      <c r="L6" s="185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9" s="1" customFormat="1" ht="14.4" thickBot="1">
      <c r="A7" s="15" t="s">
        <v>2</v>
      </c>
      <c r="B7" s="16">
        <v>0.99</v>
      </c>
      <c r="C7" s="16">
        <v>0.82110000000000005</v>
      </c>
      <c r="D7" s="16">
        <v>0.84699999999999998</v>
      </c>
      <c r="E7" s="16">
        <v>0.83330000000000004</v>
      </c>
      <c r="F7" s="16">
        <v>0.75749999999999995</v>
      </c>
      <c r="G7" s="187">
        <v>0.84</v>
      </c>
      <c r="H7" s="188">
        <v>0.97</v>
      </c>
      <c r="I7" s="19"/>
      <c r="J7" s="19"/>
      <c r="K7" s="19"/>
      <c r="L7" s="22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</row>
    <row r="8" spans="1:59" ht="15" customHeight="1">
      <c r="D8" s="21" t="s">
        <v>44</v>
      </c>
    </row>
    <row r="9" spans="1:59" ht="15" customHeight="1">
      <c r="D9" s="21"/>
    </row>
    <row r="10" spans="1:59" ht="17.399999999999999">
      <c r="A10" s="172" t="s">
        <v>3</v>
      </c>
      <c r="B10" s="172"/>
      <c r="C10" s="172"/>
      <c r="D10" s="172"/>
      <c r="E10" s="172"/>
      <c r="F10" s="172"/>
      <c r="G10" s="172"/>
      <c r="H10" s="168"/>
      <c r="I10" s="168"/>
    </row>
    <row r="11" spans="1:59" ht="12" customHeight="1" thickBot="1">
      <c r="A11" s="173"/>
      <c r="B11" s="173"/>
      <c r="C11" s="173"/>
      <c r="D11" s="173"/>
      <c r="E11" s="173"/>
      <c r="F11" s="173"/>
      <c r="G11" s="173"/>
      <c r="H11" s="23"/>
    </row>
    <row r="12" spans="1:59" s="1" customFormat="1" ht="14.4" thickBot="1">
      <c r="B12" s="174" t="s">
        <v>4</v>
      </c>
      <c r="C12" s="175"/>
      <c r="D12" s="176"/>
      <c r="E12" s="174" t="s">
        <v>5</v>
      </c>
      <c r="F12" s="177"/>
      <c r="G12" s="178"/>
      <c r="H12" s="24" t="s">
        <v>6</v>
      </c>
      <c r="I12" s="179" t="s">
        <v>7</v>
      </c>
      <c r="J12" s="170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</row>
    <row r="13" spans="1:59" s="1" customFormat="1" ht="14.4" thickBot="1">
      <c r="A13" s="26"/>
      <c r="B13" s="27" t="s">
        <v>8</v>
      </c>
      <c r="C13" s="28" t="s">
        <v>9</v>
      </c>
      <c r="D13" s="29" t="s">
        <v>10</v>
      </c>
      <c r="E13" s="30" t="s">
        <v>8</v>
      </c>
      <c r="F13" s="28" t="s">
        <v>9</v>
      </c>
      <c r="G13" s="29" t="s">
        <v>10</v>
      </c>
      <c r="H13" s="31" t="s">
        <v>11</v>
      </c>
      <c r="I13" s="1" t="s">
        <v>12</v>
      </c>
      <c r="J13" s="1" t="s">
        <v>13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86"/>
      <c r="Y13" s="86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</row>
    <row r="14" spans="1:59" ht="14.4" thickBot="1">
      <c r="A14" s="40">
        <v>2018</v>
      </c>
      <c r="B14" s="72">
        <v>0.6</v>
      </c>
      <c r="C14" s="73">
        <v>0.87160000000000004</v>
      </c>
      <c r="D14" s="112">
        <v>4.8000000000000001E-2</v>
      </c>
      <c r="E14" s="87">
        <v>0.6</v>
      </c>
      <c r="F14" s="73">
        <v>0.8427</v>
      </c>
      <c r="G14" s="112">
        <v>1.9E-2</v>
      </c>
      <c r="H14" s="37" t="s">
        <v>28</v>
      </c>
      <c r="I14" s="109">
        <v>0.75929999999999997</v>
      </c>
      <c r="J14" s="109">
        <v>0.71540000000000004</v>
      </c>
      <c r="W14" s="88"/>
      <c r="X14" s="88"/>
      <c r="Y14" s="89"/>
      <c r="Z14" s="89"/>
    </row>
    <row r="15" spans="1:59" s="116" customFormat="1" ht="14.4" thickBot="1">
      <c r="A15" s="40">
        <v>2019</v>
      </c>
      <c r="B15" s="119">
        <v>0.6</v>
      </c>
      <c r="C15" s="120">
        <v>0.73209999999999997</v>
      </c>
      <c r="D15" s="121">
        <f t="shared" ref="D15:D19" si="0">(C15-C14)/C14</f>
        <v>-0.1600504818724186</v>
      </c>
      <c r="E15" s="119">
        <v>0.6</v>
      </c>
      <c r="F15" s="120">
        <v>0.73650000000000004</v>
      </c>
      <c r="G15" s="121">
        <f t="shared" ref="G15:G19" si="1">(F15-F14)/F14</f>
        <v>-0.12602349590601633</v>
      </c>
      <c r="H15" s="37" t="s">
        <v>28</v>
      </c>
      <c r="I15" s="109">
        <v>0.73650000000000004</v>
      </c>
      <c r="J15" s="109">
        <v>0.69230000000000003</v>
      </c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8"/>
      <c r="X15" s="88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</row>
    <row r="16" spans="1:59" s="116" customFormat="1" ht="14.4" thickBot="1">
      <c r="A16" s="40">
        <v>2020</v>
      </c>
      <c r="B16" s="119">
        <v>0.6</v>
      </c>
      <c r="C16" s="120">
        <v>0.74</v>
      </c>
      <c r="D16" s="121">
        <f t="shared" si="0"/>
        <v>1.0790875563447641E-2</v>
      </c>
      <c r="E16" s="119">
        <v>0.6</v>
      </c>
      <c r="F16" s="120">
        <v>0.7147</v>
      </c>
      <c r="G16" s="121">
        <f t="shared" si="1"/>
        <v>-2.9599456890699309E-2</v>
      </c>
      <c r="H16" s="37" t="s">
        <v>28</v>
      </c>
      <c r="I16" s="109">
        <v>0.73740000000000006</v>
      </c>
      <c r="J16" s="109">
        <v>0.70799999999999996</v>
      </c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8"/>
      <c r="X16" s="88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</row>
    <row r="17" spans="1:59" s="116" customFormat="1" ht="15" customHeight="1" thickBot="1">
      <c r="A17" s="40">
        <v>2021</v>
      </c>
      <c r="B17" s="119">
        <v>0.6</v>
      </c>
      <c r="C17" s="120">
        <v>0.52329999999999999</v>
      </c>
      <c r="D17" s="121">
        <f t="shared" si="0"/>
        <v>-0.29283783783783784</v>
      </c>
      <c r="E17" s="119">
        <v>0.6</v>
      </c>
      <c r="F17" s="120">
        <v>0.45860000000000001</v>
      </c>
      <c r="G17" s="121">
        <f t="shared" si="1"/>
        <v>-0.3583321673429411</v>
      </c>
      <c r="H17" s="37" t="s">
        <v>36</v>
      </c>
      <c r="I17" s="109">
        <v>0.48699999999999999</v>
      </c>
      <c r="J17" s="109">
        <v>0.46700000000000003</v>
      </c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8"/>
      <c r="X17" s="88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</row>
    <row r="18" spans="1:59" ht="14.4" thickBot="1">
      <c r="A18" s="40">
        <v>2022</v>
      </c>
      <c r="B18" s="119">
        <v>0.6</v>
      </c>
      <c r="C18" s="120">
        <v>0.52090000000000003</v>
      </c>
      <c r="D18" s="121">
        <f t="shared" si="0"/>
        <v>-4.5862793808522026E-3</v>
      </c>
      <c r="E18" s="119">
        <v>0.6</v>
      </c>
      <c r="F18" s="120">
        <v>0.50570000000000004</v>
      </c>
      <c r="G18" s="121">
        <f t="shared" si="1"/>
        <v>0.10270388137810735</v>
      </c>
      <c r="H18" s="37" t="s">
        <v>36</v>
      </c>
      <c r="I18" s="109">
        <v>0.50949999999999995</v>
      </c>
      <c r="J18" s="109">
        <v>0.51470000000000005</v>
      </c>
      <c r="W18" s="90"/>
      <c r="X18" s="90"/>
    </row>
    <row r="19" spans="1:59" ht="14.4" thickBot="1">
      <c r="A19" s="40">
        <v>2023</v>
      </c>
      <c r="B19" s="119">
        <v>0.6</v>
      </c>
      <c r="C19" s="120">
        <v>0.45350000000000001</v>
      </c>
      <c r="D19" s="121">
        <f t="shared" si="0"/>
        <v>-0.12939143789594934</v>
      </c>
      <c r="E19" s="119">
        <v>0.6</v>
      </c>
      <c r="F19" s="120">
        <v>0.4244</v>
      </c>
      <c r="G19" s="121">
        <f t="shared" si="1"/>
        <v>-0.16076725331224051</v>
      </c>
      <c r="H19" s="37" t="s">
        <v>36</v>
      </c>
      <c r="I19" s="184">
        <v>0.4698</v>
      </c>
      <c r="J19" s="184">
        <v>0.45379999999999998</v>
      </c>
      <c r="W19" s="90"/>
      <c r="X19" s="90"/>
    </row>
    <row r="20" spans="1:59" ht="14.4" thickBot="1">
      <c r="A20" s="106">
        <v>2024</v>
      </c>
      <c r="B20" s="113">
        <v>0.6</v>
      </c>
      <c r="C20" s="114">
        <v>0.4632</v>
      </c>
      <c r="D20" s="115">
        <f t="shared" ref="D20" si="2">(C20-C19)/C19</f>
        <v>2.1389195148842306E-2</v>
      </c>
      <c r="E20" s="113">
        <v>0.6</v>
      </c>
      <c r="F20" s="114">
        <v>0.44</v>
      </c>
      <c r="G20" s="115">
        <f t="shared" ref="G20" si="3">(F20-F19)/F19</f>
        <v>3.6757775683317631E-2</v>
      </c>
      <c r="H20" s="38" t="s">
        <v>36</v>
      </c>
      <c r="I20" s="157">
        <v>0.45800000000000002</v>
      </c>
      <c r="J20" s="157">
        <v>0.42049999999999998</v>
      </c>
      <c r="W20" s="88"/>
      <c r="X20" s="88"/>
      <c r="Y20" s="89"/>
      <c r="Z20" s="89"/>
    </row>
    <row r="21" spans="1:59">
      <c r="W21" s="88"/>
      <c r="X21" s="88"/>
      <c r="Y21" s="89"/>
      <c r="Z21" s="89"/>
    </row>
    <row r="22" spans="1:59">
      <c r="W22" s="88"/>
      <c r="X22" s="88"/>
      <c r="Y22" s="89"/>
      <c r="Z22" s="89"/>
    </row>
    <row r="23" spans="1:59">
      <c r="W23" s="88"/>
      <c r="X23" s="88"/>
      <c r="Y23" s="89"/>
      <c r="Z23" s="89"/>
    </row>
    <row r="24" spans="1:59">
      <c r="W24" s="88"/>
      <c r="X24" s="88"/>
      <c r="Y24" s="89"/>
      <c r="Z24" s="89"/>
    </row>
    <row r="25" spans="1:59">
      <c r="W25" s="88"/>
      <c r="X25" s="88"/>
      <c r="Y25" s="89"/>
      <c r="Z25" s="89"/>
    </row>
    <row r="26" spans="1:59">
      <c r="W26" s="88"/>
      <c r="X26" s="88"/>
      <c r="Y26" s="89"/>
      <c r="Z26" s="89"/>
    </row>
    <row r="27" spans="1:59">
      <c r="L27" s="89"/>
      <c r="M27" s="89"/>
      <c r="N27" s="89"/>
    </row>
    <row r="51" spans="1:49" ht="19.05" customHeight="1">
      <c r="A51" s="167" t="s">
        <v>14</v>
      </c>
      <c r="B51" s="167"/>
      <c r="C51" s="167"/>
      <c r="D51" s="167"/>
      <c r="E51" s="167"/>
      <c r="F51" s="167"/>
      <c r="G51" s="167"/>
      <c r="H51" s="168"/>
      <c r="I51" s="168"/>
    </row>
    <row r="52" spans="1:49" ht="12.6" thickBot="1"/>
    <row r="53" spans="1:49" s="12" customFormat="1" ht="14.1" customHeight="1" thickBot="1">
      <c r="B53" s="165">
        <v>2019</v>
      </c>
      <c r="C53" s="166"/>
      <c r="D53" s="165">
        <v>2020</v>
      </c>
      <c r="E53" s="166"/>
      <c r="F53" s="165">
        <v>2021</v>
      </c>
      <c r="G53" s="166"/>
      <c r="H53" s="165">
        <v>2022</v>
      </c>
      <c r="I53" s="166"/>
      <c r="J53" s="165">
        <v>2023</v>
      </c>
      <c r="K53" s="166"/>
      <c r="L53" s="165">
        <v>2024</v>
      </c>
      <c r="M53" s="166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</row>
    <row r="54" spans="1:49" s="12" customFormat="1" ht="13.8" thickBot="1">
      <c r="A54" s="103" t="s">
        <v>15</v>
      </c>
      <c r="B54" s="47" t="s">
        <v>16</v>
      </c>
      <c r="C54" s="29" t="s">
        <v>17</v>
      </c>
      <c r="D54" s="47" t="s">
        <v>16</v>
      </c>
      <c r="E54" s="29" t="s">
        <v>17</v>
      </c>
      <c r="F54" s="47" t="s">
        <v>16</v>
      </c>
      <c r="G54" s="29" t="s">
        <v>17</v>
      </c>
      <c r="H54" s="47" t="s">
        <v>16</v>
      </c>
      <c r="I54" s="29" t="s">
        <v>17</v>
      </c>
      <c r="J54" s="47" t="s">
        <v>16</v>
      </c>
      <c r="K54" s="29" t="s">
        <v>17</v>
      </c>
      <c r="L54" s="47" t="s">
        <v>16</v>
      </c>
      <c r="M54" s="29" t="s">
        <v>17</v>
      </c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</row>
    <row r="55" spans="1:49" s="12" customFormat="1" ht="13.2">
      <c r="A55" s="51" t="s">
        <v>18</v>
      </c>
      <c r="B55" s="48">
        <v>392.38</v>
      </c>
      <c r="C55" s="49">
        <f>B55/B65</f>
        <v>0.73205223880597015</v>
      </c>
      <c r="D55" s="48">
        <v>388.48</v>
      </c>
      <c r="E55" s="49">
        <f>D55/D65</f>
        <v>0.73996190476190482</v>
      </c>
      <c r="F55" s="48">
        <v>285.2</v>
      </c>
      <c r="G55" s="49">
        <f>F55/F65</f>
        <v>0.52330275229357792</v>
      </c>
      <c r="H55" s="48">
        <v>255.78</v>
      </c>
      <c r="I55" s="49">
        <f>H55/H65</f>
        <v>0.52093686354378821</v>
      </c>
      <c r="J55" s="48">
        <v>206.78</v>
      </c>
      <c r="K55" s="49">
        <v>0.45346491228070174</v>
      </c>
      <c r="L55" s="48">
        <v>221.61999999999998</v>
      </c>
      <c r="M55" s="49">
        <v>0.46315569487983277</v>
      </c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</row>
    <row r="56" spans="1:49" s="12" customFormat="1" ht="13.2">
      <c r="A56" s="51" t="s">
        <v>24</v>
      </c>
      <c r="B56" s="52">
        <v>22.62</v>
      </c>
      <c r="C56" s="53">
        <f>B56/B65</f>
        <v>4.2201492537313437E-2</v>
      </c>
      <c r="D56" s="52">
        <v>30.519999999999992</v>
      </c>
      <c r="E56" s="53">
        <f>D56/D65</f>
        <v>5.8133333333333322E-2</v>
      </c>
      <c r="F56" s="52">
        <v>15.8</v>
      </c>
      <c r="G56" s="53">
        <f>F56/F65</f>
        <v>2.8990825688073395E-2</v>
      </c>
      <c r="H56" s="52">
        <v>7.22</v>
      </c>
      <c r="I56" s="53">
        <f>H56/H65</f>
        <v>1.4704684317718941E-2</v>
      </c>
      <c r="J56" s="52">
        <v>10.220000000000001</v>
      </c>
      <c r="K56" s="53">
        <v>2.2412280701754387E-2</v>
      </c>
      <c r="L56" s="52">
        <v>13.38</v>
      </c>
      <c r="M56" s="53">
        <v>2.7962382445141067E-2</v>
      </c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79"/>
    </row>
    <row r="57" spans="1:49" s="12" customFormat="1" ht="12" customHeight="1">
      <c r="A57" s="51" t="s">
        <v>21</v>
      </c>
      <c r="B57" s="52">
        <v>0</v>
      </c>
      <c r="C57" s="53">
        <f>B57/B65</f>
        <v>0</v>
      </c>
      <c r="D57" s="52">
        <v>3</v>
      </c>
      <c r="E57" s="53">
        <f>D57/D65</f>
        <v>5.7142857142857143E-3</v>
      </c>
      <c r="F57" s="52">
        <v>1</v>
      </c>
      <c r="G57" s="53">
        <f>F57/F65</f>
        <v>1.834862385321101E-3</v>
      </c>
      <c r="H57" s="52">
        <v>1</v>
      </c>
      <c r="I57" s="53">
        <f>H57/H65</f>
        <v>2.0366598778004071E-3</v>
      </c>
      <c r="J57" s="52">
        <v>0</v>
      </c>
      <c r="K57" s="53">
        <v>0</v>
      </c>
      <c r="L57" s="52">
        <v>2</v>
      </c>
      <c r="M57" s="53">
        <v>4.1797283176593526E-3</v>
      </c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  <c r="AW57" s="79"/>
    </row>
    <row r="58" spans="1:49" s="12" customFormat="1" ht="13.2">
      <c r="A58" s="51" t="s">
        <v>19</v>
      </c>
      <c r="B58" s="52">
        <v>15</v>
      </c>
      <c r="C58" s="53">
        <f>B58/B65</f>
        <v>2.7985074626865673E-2</v>
      </c>
      <c r="D58" s="52">
        <v>8</v>
      </c>
      <c r="E58" s="53">
        <f>D58/D65</f>
        <v>1.5238095238095238E-2</v>
      </c>
      <c r="F58" s="52">
        <v>0</v>
      </c>
      <c r="G58" s="53">
        <f>F58/F65</f>
        <v>0</v>
      </c>
      <c r="H58" s="52">
        <v>0</v>
      </c>
      <c r="I58" s="53">
        <f>H58/H65</f>
        <v>0</v>
      </c>
      <c r="J58" s="52">
        <v>2</v>
      </c>
      <c r="K58" s="53">
        <v>4.3859649122807015E-3</v>
      </c>
      <c r="L58" s="52">
        <v>8</v>
      </c>
      <c r="M58" s="53">
        <v>1.671891327063741E-2</v>
      </c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  <c r="AW58" s="79"/>
    </row>
    <row r="59" spans="1:49" s="12" customFormat="1" ht="13.2">
      <c r="A59" s="51" t="s">
        <v>20</v>
      </c>
      <c r="B59" s="52">
        <v>52</v>
      </c>
      <c r="C59" s="53">
        <f>B59/B65</f>
        <v>9.7014925373134331E-2</v>
      </c>
      <c r="D59" s="52">
        <v>47</v>
      </c>
      <c r="E59" s="53">
        <f>D59/D65</f>
        <v>8.9523809523809519E-2</v>
      </c>
      <c r="F59" s="52">
        <v>21</v>
      </c>
      <c r="G59" s="53">
        <f>F59/F65</f>
        <v>3.8532110091743121E-2</v>
      </c>
      <c r="H59" s="52">
        <v>31</v>
      </c>
      <c r="I59" s="53">
        <f>H59/H65</f>
        <v>6.313645621181263E-2</v>
      </c>
      <c r="J59" s="52">
        <v>28</v>
      </c>
      <c r="K59" s="53">
        <v>6.1403508771929821E-2</v>
      </c>
      <c r="L59" s="52">
        <v>22</v>
      </c>
      <c r="M59" s="53">
        <v>4.5977011494252873E-2</v>
      </c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</row>
    <row r="60" spans="1:49" s="12" customFormat="1" ht="12.75" customHeight="1">
      <c r="A60" s="54" t="s">
        <v>26</v>
      </c>
      <c r="B60" s="52">
        <v>20</v>
      </c>
      <c r="C60" s="53">
        <f>B60/B65</f>
        <v>3.7313432835820892E-2</v>
      </c>
      <c r="D60" s="52">
        <v>18</v>
      </c>
      <c r="E60" s="53">
        <f>D60/D65</f>
        <v>3.4285714285714287E-2</v>
      </c>
      <c r="F60" s="52">
        <v>30</v>
      </c>
      <c r="G60" s="53">
        <f>F60/F65</f>
        <v>5.5045871559633031E-2</v>
      </c>
      <c r="H60" s="52">
        <v>17</v>
      </c>
      <c r="I60" s="53">
        <f>H60/H65</f>
        <v>3.4623217922606926E-2</v>
      </c>
      <c r="J60" s="52">
        <v>22</v>
      </c>
      <c r="K60" s="53">
        <v>4.8245614035087717E-2</v>
      </c>
      <c r="L60" s="52">
        <v>23.5</v>
      </c>
      <c r="M60" s="53">
        <v>4.911180773249739E-2</v>
      </c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</row>
    <row r="61" spans="1:49" s="12" customFormat="1" ht="13.2">
      <c r="A61" s="51" t="s">
        <v>39</v>
      </c>
      <c r="B61" s="52">
        <v>7</v>
      </c>
      <c r="C61" s="53">
        <f>B61/B65</f>
        <v>1.3059701492537313E-2</v>
      </c>
      <c r="D61" s="52">
        <v>2</v>
      </c>
      <c r="E61" s="53">
        <f>D61/D65</f>
        <v>3.8095238095238095E-3</v>
      </c>
      <c r="F61" s="52">
        <v>0</v>
      </c>
      <c r="G61" s="53">
        <f>F61/F65</f>
        <v>0</v>
      </c>
      <c r="H61" s="52">
        <v>0</v>
      </c>
      <c r="I61" s="53">
        <f>H61/H65</f>
        <v>0</v>
      </c>
      <c r="J61" s="52">
        <v>2</v>
      </c>
      <c r="K61" s="53">
        <v>4.3859649122807015E-3</v>
      </c>
      <c r="L61" s="52">
        <v>3</v>
      </c>
      <c r="M61" s="53">
        <v>6.269592476489028E-3</v>
      </c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</row>
    <row r="62" spans="1:49" s="12" customFormat="1" ht="13.2">
      <c r="A62" s="51" t="s">
        <v>38</v>
      </c>
      <c r="B62" s="52">
        <v>17</v>
      </c>
      <c r="C62" s="53">
        <f>B62/B65</f>
        <v>3.1716417910447763E-2</v>
      </c>
      <c r="D62" s="52">
        <v>25</v>
      </c>
      <c r="E62" s="53">
        <f>D62/D65</f>
        <v>4.7619047619047616E-2</v>
      </c>
      <c r="F62" s="52">
        <v>192</v>
      </c>
      <c r="G62" s="53">
        <f>F62/F65</f>
        <v>0.3522935779816514</v>
      </c>
      <c r="H62" s="52">
        <v>178</v>
      </c>
      <c r="I62" s="53">
        <f>H62/H65</f>
        <v>0.36252545824847249</v>
      </c>
      <c r="J62" s="52">
        <v>185</v>
      </c>
      <c r="K62" s="53">
        <v>0.4057017543859649</v>
      </c>
      <c r="L62" s="52">
        <v>183</v>
      </c>
      <c r="M62" s="53">
        <v>0.38244514106583072</v>
      </c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</row>
    <row r="63" spans="1:49" s="12" customFormat="1" ht="13.2">
      <c r="A63" s="51" t="s">
        <v>23</v>
      </c>
      <c r="B63" s="52">
        <v>0</v>
      </c>
      <c r="C63" s="53">
        <f>B63/B65</f>
        <v>0</v>
      </c>
      <c r="D63" s="52">
        <v>1</v>
      </c>
      <c r="E63" s="53">
        <f>D63/D65</f>
        <v>1.9047619047619048E-3</v>
      </c>
      <c r="F63" s="52">
        <v>0</v>
      </c>
      <c r="G63" s="53">
        <f>F63/F65</f>
        <v>0</v>
      </c>
      <c r="H63" s="52">
        <v>0</v>
      </c>
      <c r="I63" s="53">
        <f>H63/H65</f>
        <v>0</v>
      </c>
      <c r="J63" s="52">
        <v>0</v>
      </c>
      <c r="K63" s="53">
        <v>0</v>
      </c>
      <c r="L63" s="52">
        <v>1</v>
      </c>
      <c r="M63" s="53">
        <v>2.0898641588296763E-3</v>
      </c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</row>
    <row r="64" spans="1:49" s="12" customFormat="1" ht="13.2">
      <c r="A64" s="51" t="s">
        <v>22</v>
      </c>
      <c r="B64" s="52">
        <v>10</v>
      </c>
      <c r="C64" s="53">
        <f>B64/B65</f>
        <v>1.8656716417910446E-2</v>
      </c>
      <c r="D64" s="52">
        <v>2</v>
      </c>
      <c r="E64" s="53">
        <f>D64/D65</f>
        <v>3.8095238095238095E-3</v>
      </c>
      <c r="F64" s="52">
        <v>0</v>
      </c>
      <c r="G64" s="53">
        <f>F64/F65</f>
        <v>0</v>
      </c>
      <c r="H64" s="52">
        <v>1</v>
      </c>
      <c r="I64" s="53">
        <f>H64/H65</f>
        <v>2.0366598778004071E-3</v>
      </c>
      <c r="J64" s="52">
        <v>0</v>
      </c>
      <c r="K64" s="53">
        <v>0</v>
      </c>
      <c r="L64" s="52">
        <v>1</v>
      </c>
      <c r="M64" s="53">
        <v>2.0898641588296763E-3</v>
      </c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79"/>
      <c r="AS64" s="79"/>
      <c r="AT64" s="79"/>
      <c r="AU64" s="79"/>
      <c r="AV64" s="79"/>
      <c r="AW64" s="79"/>
    </row>
    <row r="65" spans="1:59" s="12" customFormat="1" ht="13.8" thickBot="1">
      <c r="A65" s="51" t="s">
        <v>27</v>
      </c>
      <c r="B65" s="104">
        <f>SUM(B55:B64)</f>
        <v>536</v>
      </c>
      <c r="C65" s="105">
        <f>SUM(C55:C64)</f>
        <v>1</v>
      </c>
      <c r="D65" s="104">
        <f t="shared" ref="D65:I65" si="4">SUM(D55:D64)</f>
        <v>525</v>
      </c>
      <c r="E65" s="105">
        <f t="shared" si="4"/>
        <v>1</v>
      </c>
      <c r="F65" s="104">
        <f t="shared" si="4"/>
        <v>545</v>
      </c>
      <c r="G65" s="105">
        <f t="shared" si="4"/>
        <v>0.99999999999999989</v>
      </c>
      <c r="H65" s="104">
        <f t="shared" si="4"/>
        <v>491</v>
      </c>
      <c r="I65" s="105">
        <f t="shared" si="4"/>
        <v>1</v>
      </c>
      <c r="J65" s="104">
        <v>456</v>
      </c>
      <c r="K65" s="105">
        <v>1</v>
      </c>
      <c r="L65" s="104">
        <v>478.5</v>
      </c>
      <c r="M65" s="105">
        <v>1</v>
      </c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  <c r="AW65" s="79"/>
    </row>
    <row r="66" spans="1:59" s="12" customFormat="1" ht="13.2">
      <c r="A66" s="55"/>
      <c r="B66" s="56"/>
      <c r="C66" s="57"/>
      <c r="D66" s="58"/>
      <c r="E66" s="50"/>
      <c r="F66" s="58"/>
      <c r="G66" s="50"/>
      <c r="H66" s="50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  <c r="BB66" s="79"/>
      <c r="BC66" s="79"/>
      <c r="BD66" s="79"/>
      <c r="BE66" s="79"/>
      <c r="BF66" s="79"/>
      <c r="BG66" s="79"/>
    </row>
    <row r="67" spans="1:59" s="12" customFormat="1" ht="13.2">
      <c r="A67" s="55"/>
      <c r="B67" s="56"/>
      <c r="C67" s="57"/>
      <c r="D67" s="58"/>
      <c r="E67" s="50"/>
      <c r="F67" s="58"/>
      <c r="G67" s="50"/>
      <c r="H67" s="50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</row>
    <row r="68" spans="1:59" s="12" customFormat="1" ht="13.2">
      <c r="A68" s="55"/>
      <c r="B68" s="56"/>
      <c r="C68" s="57"/>
      <c r="D68" s="58"/>
      <c r="E68" s="50"/>
      <c r="F68" s="58"/>
      <c r="G68" s="50"/>
      <c r="H68" s="50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79"/>
    </row>
    <row r="69" spans="1:59" s="12" customFormat="1" ht="13.2">
      <c r="A69" s="55"/>
      <c r="B69" s="56"/>
      <c r="C69" s="57"/>
      <c r="D69" s="58"/>
      <c r="E69" s="50"/>
      <c r="F69" s="58"/>
      <c r="G69" s="50"/>
      <c r="H69" s="50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79"/>
    </row>
    <row r="70" spans="1:59" s="12" customFormat="1" ht="13.2">
      <c r="A70" s="55"/>
      <c r="B70" s="56"/>
      <c r="C70" s="57"/>
      <c r="D70" s="58"/>
      <c r="E70" s="50"/>
      <c r="F70" s="58"/>
      <c r="G70" s="50"/>
      <c r="H70" s="50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79"/>
      <c r="BG70" s="79"/>
    </row>
    <row r="71" spans="1:59" s="12" customFormat="1" ht="13.2">
      <c r="A71" s="55"/>
      <c r="B71" s="56"/>
      <c r="C71" s="57"/>
      <c r="D71" s="58"/>
      <c r="E71" s="50"/>
      <c r="F71" s="58"/>
      <c r="G71" s="50"/>
      <c r="H71" s="50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  <c r="AU71" s="79"/>
      <c r="AV71" s="79"/>
      <c r="AW71" s="79"/>
      <c r="AX71" s="79"/>
      <c r="AY71" s="79"/>
      <c r="AZ71" s="79"/>
      <c r="BA71" s="79"/>
      <c r="BB71" s="79"/>
      <c r="BC71" s="79"/>
      <c r="BD71" s="79"/>
      <c r="BE71" s="79"/>
      <c r="BF71" s="79"/>
      <c r="BG71" s="79"/>
    </row>
    <row r="87" spans="1:52" ht="41.1" customHeight="1">
      <c r="A87" s="59"/>
      <c r="B87" s="164" t="s">
        <v>40</v>
      </c>
      <c r="C87" s="164"/>
      <c r="D87" s="164"/>
      <c r="E87" s="164"/>
      <c r="F87" s="164"/>
      <c r="G87" s="59"/>
      <c r="H87" s="60"/>
      <c r="I87" s="60"/>
    </row>
    <row r="88" spans="1:52" ht="12.6" thickBot="1"/>
    <row r="89" spans="1:52" s="12" customFormat="1" ht="13.8" thickBot="1">
      <c r="D89" s="61">
        <v>2019</v>
      </c>
      <c r="E89" s="61">
        <v>2020</v>
      </c>
      <c r="F89" s="61">
        <v>2021</v>
      </c>
      <c r="G89" s="61">
        <v>2022</v>
      </c>
      <c r="H89" s="61">
        <v>2023</v>
      </c>
      <c r="I89" s="61">
        <v>2024</v>
      </c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N89" s="79"/>
      <c r="AO89" s="79"/>
      <c r="AP89" s="79"/>
      <c r="AQ89" s="79"/>
      <c r="AR89" s="79"/>
      <c r="AS89" s="79"/>
      <c r="AT89" s="79"/>
      <c r="AU89" s="79"/>
      <c r="AV89" s="79"/>
      <c r="AW89" s="79"/>
      <c r="AX89" s="79"/>
      <c r="AY89" s="79"/>
      <c r="AZ89" s="79"/>
    </row>
    <row r="90" spans="1:52" s="12" customFormat="1" ht="13.2">
      <c r="B90" s="51" t="s">
        <v>24</v>
      </c>
      <c r="C90" s="95"/>
      <c r="D90" s="80">
        <v>14</v>
      </c>
      <c r="E90" s="80">
        <v>13</v>
      </c>
      <c r="F90" s="80">
        <v>19</v>
      </c>
      <c r="G90" s="80">
        <v>15</v>
      </c>
      <c r="H90" s="80">
        <v>14</v>
      </c>
      <c r="I90" s="80">
        <v>8</v>
      </c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79"/>
      <c r="AO90" s="79"/>
      <c r="AP90" s="79"/>
      <c r="AQ90" s="79"/>
      <c r="AR90" s="79"/>
      <c r="AS90" s="79"/>
      <c r="AT90" s="79"/>
      <c r="AU90" s="79"/>
      <c r="AV90" s="79"/>
      <c r="AW90" s="79"/>
      <c r="AX90" s="79"/>
      <c r="AY90" s="79"/>
      <c r="AZ90" s="79"/>
    </row>
    <row r="91" spans="1:52" s="12" customFormat="1" ht="13.2">
      <c r="B91" s="51" t="s">
        <v>21</v>
      </c>
      <c r="C91" s="65"/>
      <c r="D91" s="80">
        <v>2</v>
      </c>
      <c r="E91" s="80">
        <v>3</v>
      </c>
      <c r="F91" s="80">
        <v>5</v>
      </c>
      <c r="G91" s="80">
        <v>4</v>
      </c>
      <c r="H91" s="80">
        <v>5</v>
      </c>
      <c r="I91" s="80">
        <v>5</v>
      </c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79"/>
      <c r="AO91" s="79"/>
      <c r="AP91" s="79"/>
      <c r="AQ91" s="79"/>
      <c r="AR91" s="79"/>
      <c r="AS91" s="79"/>
      <c r="AT91" s="79"/>
      <c r="AU91" s="79"/>
      <c r="AV91" s="79"/>
      <c r="AW91" s="79"/>
      <c r="AX91" s="79"/>
      <c r="AY91" s="79"/>
      <c r="AZ91" s="79"/>
    </row>
    <row r="92" spans="1:52" s="12" customFormat="1" ht="13.2">
      <c r="B92" s="51" t="s">
        <v>49</v>
      </c>
      <c r="C92" s="65"/>
      <c r="D92" s="80">
        <v>9</v>
      </c>
      <c r="E92" s="80">
        <v>8</v>
      </c>
      <c r="F92" s="80">
        <v>6</v>
      </c>
      <c r="G92" s="80">
        <v>7</v>
      </c>
      <c r="H92" s="80">
        <v>5</v>
      </c>
      <c r="I92" s="80">
        <v>9</v>
      </c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  <c r="AP92" s="79"/>
      <c r="AQ92" s="79"/>
      <c r="AR92" s="79"/>
      <c r="AS92" s="79"/>
      <c r="AT92" s="79"/>
      <c r="AU92" s="79"/>
      <c r="AV92" s="79"/>
      <c r="AW92" s="79"/>
      <c r="AX92" s="79"/>
      <c r="AY92" s="79"/>
      <c r="AZ92" s="79"/>
    </row>
    <row r="93" spans="1:52" s="12" customFormat="1" ht="13.2">
      <c r="B93" s="51" t="s">
        <v>20</v>
      </c>
      <c r="C93" s="65"/>
      <c r="D93" s="80">
        <v>17</v>
      </c>
      <c r="E93" s="80">
        <v>9</v>
      </c>
      <c r="F93" s="80">
        <v>11</v>
      </c>
      <c r="G93" s="80">
        <v>7</v>
      </c>
      <c r="H93" s="80">
        <v>4</v>
      </c>
      <c r="I93" s="80">
        <v>7</v>
      </c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  <c r="AS93" s="79"/>
      <c r="AT93" s="79"/>
      <c r="AU93" s="79"/>
      <c r="AV93" s="79"/>
      <c r="AW93" s="79"/>
      <c r="AX93" s="79"/>
      <c r="AY93" s="79"/>
      <c r="AZ93" s="79"/>
    </row>
    <row r="94" spans="1:52" s="12" customFormat="1" ht="12.75" customHeight="1">
      <c r="B94" s="54" t="s">
        <v>26</v>
      </c>
      <c r="C94" s="65"/>
      <c r="D94" s="80">
        <v>44</v>
      </c>
      <c r="E94" s="80">
        <v>42</v>
      </c>
      <c r="F94" s="80">
        <v>37</v>
      </c>
      <c r="G94" s="80">
        <v>31</v>
      </c>
      <c r="H94" s="80">
        <v>24</v>
      </c>
      <c r="I94" s="80">
        <v>30</v>
      </c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  <c r="AN94" s="79"/>
      <c r="AO94" s="79"/>
      <c r="AP94" s="79"/>
      <c r="AQ94" s="79"/>
      <c r="AR94" s="79"/>
      <c r="AS94" s="79"/>
      <c r="AT94" s="79"/>
      <c r="AU94" s="79"/>
      <c r="AV94" s="79"/>
      <c r="AW94" s="79"/>
      <c r="AX94" s="79"/>
      <c r="AY94" s="79"/>
      <c r="AZ94" s="79"/>
    </row>
    <row r="95" spans="1:52" s="12" customFormat="1" ht="12.75" customHeight="1">
      <c r="B95" s="51" t="s">
        <v>38</v>
      </c>
      <c r="C95" s="65"/>
      <c r="D95" s="80">
        <v>53</v>
      </c>
      <c r="E95" s="80">
        <v>62</v>
      </c>
      <c r="F95" s="80">
        <v>65</v>
      </c>
      <c r="G95" s="80">
        <v>60</v>
      </c>
      <c r="H95" s="80">
        <v>50</v>
      </c>
      <c r="I95" s="80">
        <v>65</v>
      </c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79"/>
      <c r="AP95" s="79"/>
      <c r="AQ95" s="79"/>
      <c r="AR95" s="79"/>
      <c r="AS95" s="79"/>
      <c r="AT95" s="79"/>
      <c r="AU95" s="79"/>
      <c r="AV95" s="79"/>
      <c r="AW95" s="79"/>
      <c r="AX95" s="79"/>
      <c r="AY95" s="79"/>
      <c r="AZ95" s="79"/>
    </row>
    <row r="96" spans="1:52" s="12" customFormat="1" ht="15" customHeight="1">
      <c r="B96" s="51" t="s">
        <v>23</v>
      </c>
      <c r="C96" s="65"/>
      <c r="D96" s="80">
        <v>4</v>
      </c>
      <c r="E96" s="80">
        <v>4</v>
      </c>
      <c r="F96" s="80">
        <v>1</v>
      </c>
      <c r="G96" s="80">
        <v>2</v>
      </c>
      <c r="H96" s="80">
        <v>2</v>
      </c>
      <c r="I96" s="80">
        <v>5</v>
      </c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79"/>
      <c r="AO96" s="79"/>
      <c r="AP96" s="79"/>
      <c r="AQ96" s="79"/>
      <c r="AR96" s="79"/>
      <c r="AS96" s="79"/>
      <c r="AT96" s="79"/>
      <c r="AU96" s="79"/>
      <c r="AV96" s="79"/>
      <c r="AW96" s="79"/>
      <c r="AX96" s="79"/>
      <c r="AY96" s="79"/>
      <c r="AZ96" s="79"/>
    </row>
    <row r="97" spans="2:63" s="12" customFormat="1" ht="15" customHeight="1" thickBot="1">
      <c r="B97" s="51" t="s">
        <v>22</v>
      </c>
      <c r="C97" s="62"/>
      <c r="D97" s="81">
        <v>0</v>
      </c>
      <c r="E97" s="81">
        <v>0</v>
      </c>
      <c r="F97" s="81">
        <v>1</v>
      </c>
      <c r="G97" s="81">
        <v>0</v>
      </c>
      <c r="H97" s="81">
        <v>1</v>
      </c>
      <c r="I97" s="81">
        <v>1</v>
      </c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79"/>
      <c r="AP97" s="79"/>
      <c r="AQ97" s="79"/>
      <c r="AR97" s="79"/>
      <c r="AS97" s="79"/>
      <c r="AT97" s="79"/>
      <c r="AU97" s="79"/>
      <c r="AV97" s="79"/>
      <c r="AW97" s="79"/>
      <c r="AX97" s="79"/>
      <c r="AY97" s="79"/>
      <c r="AZ97" s="79"/>
    </row>
    <row r="98" spans="2:63" s="12" customFormat="1" ht="13.2">
      <c r="B98" s="9"/>
      <c r="C98" s="9"/>
      <c r="D98" s="9"/>
      <c r="E98" s="9"/>
      <c r="F98" s="9"/>
      <c r="G98" s="9"/>
      <c r="H98" s="9"/>
      <c r="I98" s="79">
        <v>1</v>
      </c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  <c r="AN98" s="79"/>
      <c r="AO98" s="79"/>
      <c r="AP98" s="79"/>
      <c r="AQ98" s="79"/>
      <c r="AR98" s="79"/>
      <c r="AS98" s="79"/>
      <c r="AT98" s="79"/>
      <c r="AU98" s="79"/>
      <c r="AV98" s="79"/>
      <c r="AW98" s="79"/>
      <c r="AX98" s="79"/>
      <c r="AY98" s="79"/>
      <c r="AZ98" s="79"/>
      <c r="BA98" s="79"/>
    </row>
    <row r="100" spans="2:63" ht="15" customHeight="1">
      <c r="B100" s="164" t="s">
        <v>41</v>
      </c>
      <c r="C100" s="164"/>
      <c r="D100" s="164"/>
      <c r="E100" s="164"/>
      <c r="F100" s="164"/>
    </row>
    <row r="101" spans="2:63" ht="18.75" customHeight="1">
      <c r="BH101" s="68"/>
      <c r="BI101" s="68"/>
      <c r="BJ101" s="68"/>
      <c r="BK101" s="68"/>
    </row>
    <row r="102" spans="2:63" ht="13.2">
      <c r="C102" s="69">
        <v>23.59</v>
      </c>
      <c r="D102" s="55" t="s">
        <v>42</v>
      </c>
      <c r="BH102" s="68"/>
      <c r="BI102" s="68"/>
      <c r="BJ102" s="68"/>
      <c r="BK102" s="68"/>
    </row>
    <row r="103" spans="2:63" ht="13.2">
      <c r="C103" s="85">
        <v>37.64</v>
      </c>
      <c r="D103" s="55" t="s">
        <v>43</v>
      </c>
      <c r="BH103" s="68"/>
      <c r="BI103" s="68"/>
      <c r="BJ103" s="68"/>
      <c r="BK103" s="68"/>
    </row>
    <row r="104" spans="2:63">
      <c r="BH104" s="68"/>
      <c r="BI104" s="68"/>
      <c r="BJ104" s="68"/>
      <c r="BK104" s="68"/>
    </row>
    <row r="105" spans="2:63">
      <c r="BA105" s="9"/>
      <c r="BB105" s="9"/>
      <c r="BC105" s="9"/>
      <c r="BD105" s="9"/>
      <c r="BE105" s="9"/>
      <c r="BF105" s="9"/>
      <c r="BG105" s="9"/>
    </row>
  </sheetData>
  <mergeCells count="16">
    <mergeCell ref="L53:M53"/>
    <mergeCell ref="A2:I2"/>
    <mergeCell ref="A3:I3"/>
    <mergeCell ref="A10:I10"/>
    <mergeCell ref="A11:G11"/>
    <mergeCell ref="B12:D12"/>
    <mergeCell ref="E12:G12"/>
    <mergeCell ref="I12:J12"/>
    <mergeCell ref="J53:K53"/>
    <mergeCell ref="A51:I51"/>
    <mergeCell ref="F53:G53"/>
    <mergeCell ref="H53:I53"/>
    <mergeCell ref="B100:F100"/>
    <mergeCell ref="B87:F87"/>
    <mergeCell ref="B53:C53"/>
    <mergeCell ref="D53:E53"/>
  </mergeCells>
  <phoneticPr fontId="4" type="noConversion"/>
  <pageMargins left="0.75" right="0.75" top="1" bottom="1" header="0.5" footer="0.5"/>
  <pageSetup scale="97" orientation="portrait" r:id="rId1"/>
  <headerFooter alignWithMargins="0"/>
  <rowBreaks count="1" manualBreakCount="1">
    <brk id="5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BK106"/>
  <sheetViews>
    <sheetView showGridLines="0" topLeftCell="B1" zoomScaleNormal="100" zoomScaleSheetLayoutView="100" workbookViewId="0">
      <selection activeCell="I87" sqref="I87"/>
    </sheetView>
  </sheetViews>
  <sheetFormatPr defaultColWidth="11.375" defaultRowHeight="12"/>
  <cols>
    <col min="1" max="1" width="13.375" style="9" customWidth="1"/>
    <col min="2" max="2" width="11.75" style="9" customWidth="1"/>
    <col min="3" max="7" width="11.375" style="9" customWidth="1"/>
    <col min="8" max="8" width="11.125" style="9" customWidth="1"/>
    <col min="9" max="9" width="11.375" style="9" customWidth="1"/>
    <col min="10" max="11" width="11.375" style="68" customWidth="1"/>
    <col min="12" max="12" width="11.125" style="68" bestFit="1" customWidth="1"/>
    <col min="13" max="13" width="7.875" style="68" bestFit="1" customWidth="1"/>
    <col min="14" max="58" width="5.375" style="68" customWidth="1"/>
    <col min="59" max="103" width="5.375" style="9" customWidth="1"/>
    <col min="104" max="16384" width="11.375" style="9"/>
  </cols>
  <sheetData>
    <row r="1" spans="1:58" ht="15" customHeight="1"/>
    <row r="2" spans="1:58" ht="22.8">
      <c r="A2" s="169" t="s">
        <v>29</v>
      </c>
      <c r="B2" s="169"/>
      <c r="C2" s="169"/>
      <c r="D2" s="169"/>
      <c r="E2" s="169"/>
      <c r="F2" s="169"/>
      <c r="G2" s="169"/>
      <c r="H2" s="170"/>
      <c r="I2" s="170"/>
      <c r="J2" s="70"/>
    </row>
    <row r="3" spans="1:58" ht="15.75" customHeight="1">
      <c r="A3" s="171" t="s">
        <v>0</v>
      </c>
      <c r="B3" s="171"/>
      <c r="C3" s="171"/>
      <c r="D3" s="171"/>
      <c r="E3" s="171"/>
      <c r="F3" s="171"/>
      <c r="G3" s="171"/>
      <c r="H3" s="170"/>
      <c r="I3" s="170"/>
      <c r="J3" s="70"/>
    </row>
    <row r="4" spans="1:58" ht="6.75" customHeight="1">
      <c r="F4" s="12"/>
    </row>
    <row r="5" spans="1:58" ht="13.8" thickBot="1">
      <c r="F5" s="12"/>
    </row>
    <row r="6" spans="1:58" s="1" customFormat="1" ht="14.4" thickBot="1">
      <c r="A6" s="13" t="s">
        <v>1</v>
      </c>
      <c r="B6" s="14">
        <v>2018</v>
      </c>
      <c r="C6" s="14">
        <v>2019</v>
      </c>
      <c r="D6" s="14">
        <v>2020</v>
      </c>
      <c r="E6" s="14">
        <v>2021</v>
      </c>
      <c r="F6" s="186">
        <v>2022</v>
      </c>
      <c r="G6" s="14">
        <v>2023</v>
      </c>
      <c r="H6" s="13">
        <v>2024</v>
      </c>
      <c r="I6" s="163"/>
      <c r="J6" s="163"/>
      <c r="K6" s="185"/>
      <c r="L6" s="185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</row>
    <row r="7" spans="1:58" s="1" customFormat="1" ht="14.4" thickBot="1">
      <c r="A7" s="15" t="s">
        <v>2</v>
      </c>
      <c r="B7" s="16">
        <v>0.77</v>
      </c>
      <c r="C7" s="16">
        <v>0.74390000000000001</v>
      </c>
      <c r="D7" s="16">
        <v>0.69299999999999995</v>
      </c>
      <c r="E7" s="16">
        <v>0.66</v>
      </c>
      <c r="F7" s="187">
        <v>0.68710000000000004</v>
      </c>
      <c r="G7" s="190">
        <v>0.71</v>
      </c>
      <c r="H7" s="188">
        <v>0.66</v>
      </c>
      <c r="I7" s="19"/>
      <c r="J7" s="19"/>
      <c r="K7" s="22"/>
      <c r="L7" s="22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</row>
    <row r="8" spans="1:58" ht="15" customHeight="1">
      <c r="D8" s="21" t="s">
        <v>44</v>
      </c>
    </row>
    <row r="9" spans="1:58" ht="15" customHeight="1">
      <c r="D9" s="21"/>
    </row>
    <row r="10" spans="1:58" ht="17.399999999999999">
      <c r="A10" s="172" t="s">
        <v>3</v>
      </c>
      <c r="B10" s="172"/>
      <c r="C10" s="172"/>
      <c r="D10" s="172"/>
      <c r="E10" s="172"/>
      <c r="F10" s="172"/>
      <c r="G10" s="172"/>
      <c r="H10" s="168"/>
      <c r="I10" s="168"/>
    </row>
    <row r="11" spans="1:58" ht="12" customHeight="1" thickBot="1">
      <c r="A11" s="173"/>
      <c r="B11" s="173"/>
      <c r="C11" s="173"/>
      <c r="D11" s="173"/>
      <c r="E11" s="173"/>
      <c r="F11" s="173"/>
      <c r="G11" s="173"/>
      <c r="H11" s="23"/>
    </row>
    <row r="12" spans="1:58" s="1" customFormat="1" ht="14.4" thickBot="1">
      <c r="B12" s="174" t="s">
        <v>4</v>
      </c>
      <c r="C12" s="175"/>
      <c r="D12" s="176"/>
      <c r="E12" s="174" t="s">
        <v>5</v>
      </c>
      <c r="F12" s="177"/>
      <c r="G12" s="178"/>
      <c r="H12" s="24" t="s">
        <v>6</v>
      </c>
      <c r="I12" s="179" t="s">
        <v>7</v>
      </c>
      <c r="J12" s="170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</row>
    <row r="13" spans="1:58" s="1" customFormat="1" ht="14.4" thickBot="1">
      <c r="A13" s="26"/>
      <c r="B13" s="27" t="s">
        <v>8</v>
      </c>
      <c r="C13" s="28" t="s">
        <v>9</v>
      </c>
      <c r="D13" s="29" t="s">
        <v>10</v>
      </c>
      <c r="E13" s="30" t="s">
        <v>8</v>
      </c>
      <c r="F13" s="28" t="s">
        <v>9</v>
      </c>
      <c r="G13" s="29" t="s">
        <v>10</v>
      </c>
      <c r="H13" s="31" t="s">
        <v>11</v>
      </c>
      <c r="I13" s="1" t="s">
        <v>12</v>
      </c>
      <c r="J13" s="1" t="s">
        <v>13</v>
      </c>
      <c r="K13" s="3"/>
      <c r="L13" s="3"/>
      <c r="M13" s="3"/>
      <c r="N13" s="3"/>
      <c r="O13" s="3"/>
      <c r="P13" s="3"/>
      <c r="Q13" s="3"/>
      <c r="R13" s="3"/>
      <c r="S13" s="3"/>
      <c r="T13" s="86"/>
      <c r="U13" s="3"/>
      <c r="V13" s="3"/>
      <c r="W13" s="3"/>
      <c r="X13" s="86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</row>
    <row r="14" spans="1:58" ht="14.4" thickBot="1">
      <c r="A14" s="40">
        <v>2018</v>
      </c>
      <c r="B14" s="72">
        <v>0.6</v>
      </c>
      <c r="C14" s="73">
        <v>0.78100000000000003</v>
      </c>
      <c r="D14" s="112">
        <v>-0.109</v>
      </c>
      <c r="E14" s="87">
        <v>0.6</v>
      </c>
      <c r="F14" s="73">
        <v>0.77600000000000002</v>
      </c>
      <c r="G14" s="112">
        <v>-0.112</v>
      </c>
      <c r="H14" s="37" t="s">
        <v>28</v>
      </c>
      <c r="I14" s="109">
        <v>0.75929999999999997</v>
      </c>
      <c r="J14" s="109">
        <v>0.71540000000000004</v>
      </c>
      <c r="T14" s="88"/>
      <c r="U14" s="89"/>
      <c r="X14" s="88"/>
      <c r="Y14" s="89"/>
    </row>
    <row r="15" spans="1:58" s="116" customFormat="1" ht="14.4" thickBot="1">
      <c r="A15" s="40">
        <v>2019</v>
      </c>
      <c r="B15" s="119">
        <v>0.6</v>
      </c>
      <c r="C15" s="120">
        <v>0.77410000000000001</v>
      </c>
      <c r="D15" s="121">
        <f t="shared" ref="D15:D19" si="0">(C15-C14)/C14</f>
        <v>-8.8348271446863219E-3</v>
      </c>
      <c r="E15" s="119">
        <v>0.6</v>
      </c>
      <c r="F15" s="120">
        <v>0.8347</v>
      </c>
      <c r="G15" s="121">
        <f t="shared" ref="G15:G19" si="1">(F15-F14)/F14</f>
        <v>7.5644329896907184E-2</v>
      </c>
      <c r="H15" s="37" t="s">
        <v>28</v>
      </c>
      <c r="I15" s="109">
        <v>0.73650000000000004</v>
      </c>
      <c r="J15" s="109">
        <v>0.69230000000000003</v>
      </c>
      <c r="K15" s="89"/>
      <c r="L15" s="89"/>
      <c r="M15" s="89"/>
      <c r="N15" s="89"/>
      <c r="O15" s="89"/>
      <c r="P15" s="89"/>
      <c r="Q15" s="89"/>
      <c r="R15" s="89"/>
      <c r="S15" s="89"/>
      <c r="T15" s="88"/>
      <c r="U15" s="89"/>
      <c r="V15" s="89"/>
      <c r="W15" s="89"/>
      <c r="X15" s="88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</row>
    <row r="16" spans="1:58" s="116" customFormat="1" ht="14.4" thickBot="1">
      <c r="A16" s="40">
        <v>2020</v>
      </c>
      <c r="B16" s="119">
        <v>0.6</v>
      </c>
      <c r="C16" s="120">
        <v>0.77639999999999998</v>
      </c>
      <c r="D16" s="121">
        <f t="shared" si="0"/>
        <v>2.9711923524092091E-3</v>
      </c>
      <c r="E16" s="119">
        <v>0.6</v>
      </c>
      <c r="F16" s="120">
        <v>0.79100000000000004</v>
      </c>
      <c r="G16" s="121">
        <f t="shared" si="1"/>
        <v>-5.2354139211692775E-2</v>
      </c>
      <c r="H16" s="37" t="s">
        <v>28</v>
      </c>
      <c r="I16" s="109">
        <v>0.73740000000000006</v>
      </c>
      <c r="J16" s="109">
        <v>0.70799999999999996</v>
      </c>
      <c r="K16" s="89"/>
      <c r="L16" s="89"/>
      <c r="M16" s="89"/>
      <c r="N16" s="89"/>
      <c r="O16" s="89"/>
      <c r="P16" s="89"/>
      <c r="Q16" s="89"/>
      <c r="R16" s="89"/>
      <c r="S16" s="89"/>
      <c r="T16" s="88"/>
      <c r="U16" s="89"/>
      <c r="V16" s="89"/>
      <c r="W16" s="89"/>
      <c r="X16" s="88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</row>
    <row r="17" spans="1:58" s="116" customFormat="1" ht="14.4" thickBot="1">
      <c r="A17" s="40">
        <v>2021</v>
      </c>
      <c r="B17" s="119">
        <v>0.6</v>
      </c>
      <c r="C17" s="120">
        <v>0.77639999999999998</v>
      </c>
      <c r="D17" s="121">
        <f t="shared" si="0"/>
        <v>0</v>
      </c>
      <c r="E17" s="119">
        <v>0.6</v>
      </c>
      <c r="F17" s="120">
        <v>0.79100000000000004</v>
      </c>
      <c r="G17" s="121">
        <f t="shared" si="1"/>
        <v>0</v>
      </c>
      <c r="H17" s="37" t="s">
        <v>28</v>
      </c>
      <c r="I17" s="109">
        <v>0.48699999999999999</v>
      </c>
      <c r="J17" s="109">
        <v>0.46700000000000003</v>
      </c>
      <c r="K17" s="89"/>
      <c r="L17" s="89"/>
      <c r="M17" s="89"/>
      <c r="N17" s="89"/>
      <c r="O17" s="89"/>
      <c r="P17" s="89"/>
      <c r="Q17" s="89"/>
      <c r="R17" s="89"/>
      <c r="S17" s="89"/>
      <c r="T17" s="88"/>
      <c r="U17" s="89"/>
      <c r="V17" s="89"/>
      <c r="W17" s="89"/>
      <c r="X17" s="88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</row>
    <row r="18" spans="1:58" ht="14.4" thickBot="1">
      <c r="A18" s="40">
        <v>2022</v>
      </c>
      <c r="B18" s="119">
        <v>0.6</v>
      </c>
      <c r="C18" s="120">
        <v>0.8054</v>
      </c>
      <c r="D18" s="121">
        <f t="shared" si="0"/>
        <v>3.7351880473982517E-2</v>
      </c>
      <c r="E18" s="119">
        <v>0.6</v>
      </c>
      <c r="F18" s="120">
        <v>0.81259999999999999</v>
      </c>
      <c r="G18" s="121">
        <f t="shared" si="1"/>
        <v>2.7307206068267954E-2</v>
      </c>
      <c r="H18" s="37" t="s">
        <v>28</v>
      </c>
      <c r="I18" s="109">
        <v>0.50949999999999995</v>
      </c>
      <c r="J18" s="109">
        <v>0.51470000000000005</v>
      </c>
      <c r="T18" s="90"/>
      <c r="X18" s="90"/>
    </row>
    <row r="19" spans="1:58" ht="14.4" thickBot="1">
      <c r="A19" s="40">
        <v>2023</v>
      </c>
      <c r="B19" s="119">
        <v>0.6</v>
      </c>
      <c r="C19" s="120">
        <v>0.82450000000000001</v>
      </c>
      <c r="D19" s="121">
        <f t="shared" si="0"/>
        <v>2.3714924261236659E-2</v>
      </c>
      <c r="E19" s="119">
        <v>0.6</v>
      </c>
      <c r="F19" s="120">
        <v>0.82169999999999999</v>
      </c>
      <c r="G19" s="121">
        <f t="shared" si="1"/>
        <v>1.1198621708097461E-2</v>
      </c>
      <c r="H19" s="37" t="s">
        <v>28</v>
      </c>
      <c r="I19" s="184">
        <v>0.4698</v>
      </c>
      <c r="J19" s="184">
        <v>0.45379999999999998</v>
      </c>
      <c r="T19" s="90"/>
      <c r="X19" s="90"/>
    </row>
    <row r="20" spans="1:58" ht="14.4" thickBot="1">
      <c r="A20" s="106">
        <v>2024</v>
      </c>
      <c r="B20" s="113">
        <v>0.6</v>
      </c>
      <c r="C20" s="114">
        <v>0.74550000000000005</v>
      </c>
      <c r="D20" s="115">
        <f t="shared" ref="D20" si="2">(C20-C19)/C19</f>
        <v>-9.5815645845967204E-2</v>
      </c>
      <c r="E20" s="113">
        <v>0.6</v>
      </c>
      <c r="F20" s="114">
        <v>0.7419</v>
      </c>
      <c r="G20" s="115">
        <f t="shared" ref="G20" si="3">(F20-F19)/F19</f>
        <v>-9.7115735669952519E-2</v>
      </c>
      <c r="H20" s="38" t="s">
        <v>28</v>
      </c>
      <c r="I20" s="157">
        <v>0.45800000000000002</v>
      </c>
      <c r="J20" s="157">
        <v>0.42049999999999998</v>
      </c>
      <c r="T20" s="88"/>
      <c r="U20" s="89"/>
      <c r="X20" s="88"/>
      <c r="Y20" s="89"/>
    </row>
    <row r="21" spans="1:58">
      <c r="T21" s="88"/>
      <c r="U21" s="89"/>
      <c r="X21" s="88"/>
      <c r="Y21" s="89"/>
    </row>
    <row r="22" spans="1:58">
      <c r="T22" s="88"/>
      <c r="U22" s="89"/>
      <c r="X22" s="88"/>
      <c r="Y22" s="89"/>
    </row>
    <row r="23" spans="1:58">
      <c r="T23" s="88"/>
      <c r="U23" s="89"/>
      <c r="X23" s="88"/>
      <c r="Y23" s="89"/>
    </row>
    <row r="24" spans="1:58">
      <c r="T24" s="88"/>
      <c r="U24" s="89"/>
      <c r="X24" s="88"/>
      <c r="Y24" s="89"/>
    </row>
    <row r="25" spans="1:58">
      <c r="T25" s="88"/>
      <c r="U25" s="89"/>
      <c r="X25" s="88"/>
      <c r="Y25" s="89"/>
    </row>
    <row r="26" spans="1:58">
      <c r="T26" s="88"/>
      <c r="U26" s="89"/>
      <c r="X26" s="88"/>
      <c r="Y26" s="89"/>
    </row>
    <row r="27" spans="1:58">
      <c r="L27" s="89"/>
      <c r="M27" s="89"/>
    </row>
    <row r="29" spans="1:58">
      <c r="W29" s="90"/>
    </row>
    <row r="30" spans="1:58">
      <c r="W30" s="90"/>
    </row>
    <row r="31" spans="1:58">
      <c r="W31" s="90"/>
    </row>
    <row r="32" spans="1:58">
      <c r="W32" s="90"/>
    </row>
    <row r="33" spans="23:23">
      <c r="W33" s="90"/>
    </row>
    <row r="34" spans="23:23">
      <c r="W34" s="90"/>
    </row>
    <row r="54" spans="1:48" ht="19.05" customHeight="1">
      <c r="A54" s="167" t="s">
        <v>14</v>
      </c>
      <c r="B54" s="167"/>
      <c r="C54" s="167"/>
      <c r="D54" s="167"/>
      <c r="E54" s="167"/>
      <c r="F54" s="167"/>
      <c r="G54" s="167"/>
      <c r="H54" s="168"/>
      <c r="I54" s="168"/>
    </row>
    <row r="55" spans="1:48" ht="12.6" thickBot="1"/>
    <row r="56" spans="1:48" s="12" customFormat="1" ht="14.1" customHeight="1" thickBot="1">
      <c r="B56" s="165">
        <v>2019</v>
      </c>
      <c r="C56" s="166"/>
      <c r="D56" s="165">
        <v>2020</v>
      </c>
      <c r="E56" s="166"/>
      <c r="F56" s="165">
        <v>2021</v>
      </c>
      <c r="G56" s="166"/>
      <c r="H56" s="165">
        <v>2022</v>
      </c>
      <c r="I56" s="166"/>
      <c r="J56" s="165">
        <v>2023</v>
      </c>
      <c r="K56" s="166"/>
      <c r="L56" s="165">
        <v>2024</v>
      </c>
      <c r="M56" s="166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</row>
    <row r="57" spans="1:48" s="12" customFormat="1" ht="13.8" thickBot="1">
      <c r="A57" s="103" t="s">
        <v>15</v>
      </c>
      <c r="B57" s="47" t="s">
        <v>16</v>
      </c>
      <c r="C57" s="29" t="s">
        <v>17</v>
      </c>
      <c r="D57" s="47" t="s">
        <v>16</v>
      </c>
      <c r="E57" s="29" t="s">
        <v>17</v>
      </c>
      <c r="F57" s="47" t="s">
        <v>16</v>
      </c>
      <c r="G57" s="29" t="s">
        <v>17</v>
      </c>
      <c r="H57" s="47" t="s">
        <v>16</v>
      </c>
      <c r="I57" s="29" t="s">
        <v>17</v>
      </c>
      <c r="J57" s="47" t="s">
        <v>16</v>
      </c>
      <c r="K57" s="29" t="s">
        <v>17</v>
      </c>
      <c r="L57" s="47" t="s">
        <v>16</v>
      </c>
      <c r="M57" s="29" t="s">
        <v>17</v>
      </c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</row>
    <row r="58" spans="1:48" s="12" customFormat="1" ht="13.2">
      <c r="A58" s="51" t="s">
        <v>18</v>
      </c>
      <c r="B58" s="48">
        <v>480.3</v>
      </c>
      <c r="C58" s="49">
        <f>B58/B68</f>
        <v>0.77405318291700242</v>
      </c>
      <c r="D58" s="48">
        <v>420.4</v>
      </c>
      <c r="E58" s="49">
        <f>D58/D68</f>
        <v>0.77636195752539239</v>
      </c>
      <c r="F58" s="48">
        <v>364.78000000000003</v>
      </c>
      <c r="G58" s="49">
        <f>F58/F68</f>
        <v>0.74749999999999994</v>
      </c>
      <c r="H58" s="48">
        <v>447.78000000000003</v>
      </c>
      <c r="I58" s="49">
        <f>H58/H68</f>
        <v>0.80535971223021585</v>
      </c>
      <c r="J58" s="48">
        <v>457.62000000000006</v>
      </c>
      <c r="K58" s="49">
        <v>0.8245405405405406</v>
      </c>
      <c r="L58" s="48">
        <v>369.03999999999996</v>
      </c>
      <c r="M58" s="49">
        <v>0.7455353535353535</v>
      </c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</row>
    <row r="59" spans="1:48" s="12" customFormat="1" ht="13.2">
      <c r="A59" s="51" t="s">
        <v>24</v>
      </c>
      <c r="B59" s="52">
        <v>13.7</v>
      </c>
      <c r="C59" s="53">
        <f>B59/B68</f>
        <v>2.2078968573730862E-2</v>
      </c>
      <c r="D59" s="52">
        <v>16.600000000000001</v>
      </c>
      <c r="E59" s="53">
        <f>D59/D68</f>
        <v>3.0655586334256697E-2</v>
      </c>
      <c r="F59" s="52">
        <v>15.22</v>
      </c>
      <c r="G59" s="53">
        <f>F59/F68</f>
        <v>3.1188524590163934E-2</v>
      </c>
      <c r="H59" s="52">
        <v>10.220000000000001</v>
      </c>
      <c r="I59" s="53">
        <f>H59/H68</f>
        <v>1.838129496402878E-2</v>
      </c>
      <c r="J59" s="52">
        <v>14.38</v>
      </c>
      <c r="K59" s="53">
        <v>2.590990990990991E-2</v>
      </c>
      <c r="L59" s="52">
        <v>14.96</v>
      </c>
      <c r="M59" s="53">
        <v>3.0222222222222227E-2</v>
      </c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</row>
    <row r="60" spans="1:48" s="12" customFormat="1" ht="13.2">
      <c r="A60" s="51" t="s">
        <v>21</v>
      </c>
      <c r="B60" s="52">
        <v>2</v>
      </c>
      <c r="C60" s="53">
        <f>B60/B68</f>
        <v>3.2232070910556002E-3</v>
      </c>
      <c r="D60" s="52">
        <v>0</v>
      </c>
      <c r="E60" s="53">
        <f>D60/D68</f>
        <v>0</v>
      </c>
      <c r="F60" s="52">
        <v>0</v>
      </c>
      <c r="G60" s="53">
        <f>F60/F68</f>
        <v>0</v>
      </c>
      <c r="H60" s="52">
        <v>0</v>
      </c>
      <c r="I60" s="53">
        <f>H60/H68</f>
        <v>0</v>
      </c>
      <c r="J60" s="52">
        <v>1</v>
      </c>
      <c r="K60" s="53">
        <v>1.8018018018018018E-3</v>
      </c>
      <c r="L60" s="52">
        <v>0</v>
      </c>
      <c r="M60" s="53">
        <v>0</v>
      </c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</row>
    <row r="61" spans="1:48" s="12" customFormat="1" ht="13.2">
      <c r="A61" s="51" t="s">
        <v>19</v>
      </c>
      <c r="B61" s="52">
        <v>12</v>
      </c>
      <c r="C61" s="53">
        <f>B61/B68</f>
        <v>1.9339242546333603E-2</v>
      </c>
      <c r="D61" s="52">
        <v>10</v>
      </c>
      <c r="E61" s="53">
        <f>D61/D68</f>
        <v>1.8467220683287166E-2</v>
      </c>
      <c r="F61" s="52">
        <v>0</v>
      </c>
      <c r="G61" s="53">
        <f>F61/F68</f>
        <v>0</v>
      </c>
      <c r="H61" s="52">
        <v>2</v>
      </c>
      <c r="I61" s="53">
        <f>H61/H68</f>
        <v>3.5971223021582736E-3</v>
      </c>
      <c r="J61" s="52">
        <v>3</v>
      </c>
      <c r="K61" s="53">
        <v>5.4054054054054057E-3</v>
      </c>
      <c r="L61" s="52">
        <v>2</v>
      </c>
      <c r="M61" s="53">
        <v>4.0404040404040413E-3</v>
      </c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</row>
    <row r="62" spans="1:48" s="12" customFormat="1" ht="13.2">
      <c r="A62" s="51" t="s">
        <v>20</v>
      </c>
      <c r="B62" s="52">
        <v>48</v>
      </c>
      <c r="C62" s="53">
        <f>B62/B68</f>
        <v>7.7356970185334412E-2</v>
      </c>
      <c r="D62" s="52">
        <v>44</v>
      </c>
      <c r="E62" s="53">
        <f>D62/D68</f>
        <v>8.1255771006463529E-2</v>
      </c>
      <c r="F62" s="52">
        <v>12</v>
      </c>
      <c r="G62" s="53">
        <f>F62/F68</f>
        <v>2.4590163934426226E-2</v>
      </c>
      <c r="H62" s="52">
        <v>10</v>
      </c>
      <c r="I62" s="53">
        <f>H62/H68</f>
        <v>1.7985611510791366E-2</v>
      </c>
      <c r="J62" s="52">
        <v>4</v>
      </c>
      <c r="K62" s="53">
        <v>7.2072072072072073E-3</v>
      </c>
      <c r="L62" s="52">
        <v>32</v>
      </c>
      <c r="M62" s="53">
        <v>6.464646464646466E-2</v>
      </c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</row>
    <row r="63" spans="1:48" s="12" customFormat="1" ht="12.75" customHeight="1">
      <c r="A63" s="54" t="s">
        <v>26</v>
      </c>
      <c r="B63" s="52">
        <v>56.5</v>
      </c>
      <c r="C63" s="53">
        <f>B63/B68</f>
        <v>9.1055600322320712E-2</v>
      </c>
      <c r="D63" s="52">
        <v>47.5</v>
      </c>
      <c r="E63" s="53">
        <f>D63/D68</f>
        <v>8.771929824561403E-2</v>
      </c>
      <c r="F63" s="52">
        <v>45</v>
      </c>
      <c r="G63" s="53">
        <f>F63/F68</f>
        <v>9.2213114754098352E-2</v>
      </c>
      <c r="H63" s="52">
        <v>45</v>
      </c>
      <c r="I63" s="53">
        <f>H63/H68</f>
        <v>8.0935251798561147E-2</v>
      </c>
      <c r="J63" s="52">
        <v>42</v>
      </c>
      <c r="K63" s="53">
        <v>7.567567567567568E-2</v>
      </c>
      <c r="L63" s="52">
        <v>39</v>
      </c>
      <c r="M63" s="53">
        <v>7.8787878787878796E-2</v>
      </c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</row>
    <row r="64" spans="1:48" s="12" customFormat="1" ht="13.2">
      <c r="A64" s="51" t="s">
        <v>39</v>
      </c>
      <c r="B64" s="52">
        <v>2</v>
      </c>
      <c r="C64" s="53">
        <f>B64/B68</f>
        <v>3.2232070910556002E-3</v>
      </c>
      <c r="D64" s="52">
        <v>0</v>
      </c>
      <c r="E64" s="53">
        <f>D64/D68</f>
        <v>0</v>
      </c>
      <c r="F64" s="52">
        <v>0</v>
      </c>
      <c r="G64" s="53">
        <f>F64/F68</f>
        <v>0</v>
      </c>
      <c r="H64" s="52">
        <v>0</v>
      </c>
      <c r="I64" s="53">
        <f>H64/H68</f>
        <v>0</v>
      </c>
      <c r="J64" s="52">
        <v>0</v>
      </c>
      <c r="K64" s="53">
        <v>0</v>
      </c>
      <c r="L64" s="52">
        <v>1</v>
      </c>
      <c r="M64" s="53">
        <v>2.0202020202020206E-3</v>
      </c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79"/>
      <c r="AS64" s="79"/>
      <c r="AT64" s="79"/>
      <c r="AU64" s="79"/>
      <c r="AV64" s="79"/>
    </row>
    <row r="65" spans="1:58" s="12" customFormat="1" ht="13.2">
      <c r="A65" s="51" t="s">
        <v>38</v>
      </c>
      <c r="B65" s="52">
        <v>2</v>
      </c>
      <c r="C65" s="53">
        <f>B65/B68</f>
        <v>3.2232070910556002E-3</v>
      </c>
      <c r="D65" s="52">
        <v>2</v>
      </c>
      <c r="E65" s="53">
        <f>D65/D68</f>
        <v>3.6934441366574329E-3</v>
      </c>
      <c r="F65" s="52">
        <v>51</v>
      </c>
      <c r="G65" s="53">
        <f>F65/F68</f>
        <v>0.10450819672131147</v>
      </c>
      <c r="H65" s="52">
        <v>41</v>
      </c>
      <c r="I65" s="53">
        <f>H65/H68</f>
        <v>7.3741007194244604E-2</v>
      </c>
      <c r="J65" s="52">
        <v>32</v>
      </c>
      <c r="K65" s="53">
        <v>5.7657657657657659E-2</v>
      </c>
      <c r="L65" s="52">
        <v>37</v>
      </c>
      <c r="M65" s="53">
        <v>7.4747474747474757E-2</v>
      </c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</row>
    <row r="66" spans="1:58" s="12" customFormat="1" ht="13.2">
      <c r="A66" s="51" t="s">
        <v>23</v>
      </c>
      <c r="B66" s="52">
        <v>2</v>
      </c>
      <c r="C66" s="53">
        <f>B66/B68</f>
        <v>3.2232070910556002E-3</v>
      </c>
      <c r="D66" s="52">
        <v>1</v>
      </c>
      <c r="E66" s="53">
        <f>D66/D68</f>
        <v>1.8467220683287165E-3</v>
      </c>
      <c r="F66" s="52">
        <v>0</v>
      </c>
      <c r="G66" s="53">
        <f>F66/F68</f>
        <v>0</v>
      </c>
      <c r="H66" s="52">
        <v>0</v>
      </c>
      <c r="I66" s="53">
        <f>H66/H68</f>
        <v>0</v>
      </c>
      <c r="J66" s="52">
        <v>1</v>
      </c>
      <c r="K66" s="53">
        <v>1.8018018018018018E-3</v>
      </c>
      <c r="L66" s="52">
        <v>0</v>
      </c>
      <c r="M66" s="53">
        <v>0</v>
      </c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</row>
    <row r="67" spans="1:58" s="12" customFormat="1" ht="13.2">
      <c r="A67" s="51" t="s">
        <v>22</v>
      </c>
      <c r="B67" s="52">
        <v>2</v>
      </c>
      <c r="C67" s="53">
        <f>B67/B68</f>
        <v>3.2232070910556002E-3</v>
      </c>
      <c r="D67" s="52">
        <v>0</v>
      </c>
      <c r="E67" s="53">
        <f>D67/D68</f>
        <v>0</v>
      </c>
      <c r="F67" s="52">
        <v>0</v>
      </c>
      <c r="G67" s="53">
        <f>F67/F68</f>
        <v>0</v>
      </c>
      <c r="H67" s="52">
        <v>0</v>
      </c>
      <c r="I67" s="53">
        <f>H67/H68</f>
        <v>0</v>
      </c>
      <c r="J67" s="52">
        <v>0</v>
      </c>
      <c r="K67" s="53">
        <v>0</v>
      </c>
      <c r="L67" s="52">
        <v>0</v>
      </c>
      <c r="M67" s="53">
        <v>0</v>
      </c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</row>
    <row r="68" spans="1:58" s="12" customFormat="1" ht="13.8" thickBot="1">
      <c r="A68" s="51" t="s">
        <v>27</v>
      </c>
      <c r="B68" s="104">
        <f>SUM(B58:B67)</f>
        <v>620.5</v>
      </c>
      <c r="C68" s="105">
        <f>SUM(C58:C67)</f>
        <v>1</v>
      </c>
      <c r="D68" s="104">
        <f t="shared" ref="D68:I68" si="4">SUM(D58:D67)</f>
        <v>541.5</v>
      </c>
      <c r="E68" s="105">
        <f t="shared" si="4"/>
        <v>1</v>
      </c>
      <c r="F68" s="104">
        <f t="shared" si="4"/>
        <v>488.00000000000006</v>
      </c>
      <c r="G68" s="105">
        <f t="shared" si="4"/>
        <v>1</v>
      </c>
      <c r="H68" s="104">
        <f t="shared" si="4"/>
        <v>556</v>
      </c>
      <c r="I68" s="105">
        <f t="shared" si="4"/>
        <v>1</v>
      </c>
      <c r="J68" s="104">
        <v>555</v>
      </c>
      <c r="K68" s="105">
        <v>1</v>
      </c>
      <c r="L68" s="104">
        <v>494.99999999999994</v>
      </c>
      <c r="M68" s="105">
        <v>1</v>
      </c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79"/>
    </row>
    <row r="69" spans="1:58" s="12" customFormat="1" ht="13.2">
      <c r="A69" s="55"/>
      <c r="B69" s="58"/>
      <c r="C69" s="50"/>
      <c r="D69" s="58"/>
      <c r="E69" s="50"/>
      <c r="F69" s="58"/>
      <c r="G69" s="50"/>
      <c r="H69" s="50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/>
      <c r="BF69" s="79"/>
    </row>
    <row r="70" spans="1:58" s="12" customFormat="1" ht="13.2">
      <c r="A70" s="55"/>
      <c r="B70" s="56"/>
      <c r="C70" s="57"/>
      <c r="D70" s="58"/>
      <c r="E70" s="50"/>
      <c r="F70" s="58"/>
      <c r="G70" s="50"/>
      <c r="H70" s="50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79"/>
    </row>
    <row r="71" spans="1:58" s="12" customFormat="1" ht="13.2">
      <c r="A71" s="55"/>
      <c r="B71" s="56"/>
      <c r="C71" s="57"/>
      <c r="D71" s="58"/>
      <c r="E71" s="50"/>
      <c r="F71" s="58"/>
      <c r="G71" s="50"/>
      <c r="H71" s="50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  <c r="AU71" s="79"/>
      <c r="AV71" s="79"/>
      <c r="AW71" s="79"/>
      <c r="AX71" s="79"/>
      <c r="AY71" s="79"/>
      <c r="AZ71" s="79"/>
      <c r="BA71" s="79"/>
      <c r="BB71" s="79"/>
      <c r="BC71" s="79"/>
      <c r="BD71" s="79"/>
      <c r="BE71" s="79"/>
      <c r="BF71" s="79"/>
    </row>
    <row r="72" spans="1:58" s="12" customFormat="1" ht="13.2">
      <c r="A72" s="55"/>
      <c r="B72" s="56"/>
      <c r="C72" s="57"/>
      <c r="D72" s="58"/>
      <c r="E72" s="50"/>
      <c r="F72" s="58"/>
      <c r="G72" s="50"/>
      <c r="H72" s="50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  <c r="AU72" s="79"/>
      <c r="AV72" s="79"/>
      <c r="AW72" s="79"/>
      <c r="AX72" s="79"/>
      <c r="AY72" s="79"/>
      <c r="AZ72" s="79"/>
      <c r="BA72" s="79"/>
      <c r="BB72" s="79"/>
      <c r="BC72" s="79"/>
      <c r="BD72" s="79"/>
      <c r="BE72" s="79"/>
      <c r="BF72" s="79"/>
    </row>
    <row r="73" spans="1:58" s="12" customFormat="1" ht="13.2">
      <c r="A73" s="55"/>
      <c r="B73" s="56"/>
      <c r="C73" s="57"/>
      <c r="D73" s="58"/>
      <c r="E73" s="50"/>
      <c r="F73" s="58"/>
      <c r="G73" s="50"/>
      <c r="H73" s="50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  <c r="AR73" s="79"/>
      <c r="AS73" s="79"/>
      <c r="AT73" s="79"/>
      <c r="AU73" s="79"/>
      <c r="AV73" s="79"/>
      <c r="AW73" s="79"/>
      <c r="AX73" s="79"/>
      <c r="AY73" s="79"/>
      <c r="AZ73" s="79"/>
      <c r="BA73" s="79"/>
      <c r="BB73" s="79"/>
      <c r="BC73" s="79"/>
      <c r="BD73" s="79"/>
      <c r="BE73" s="79"/>
      <c r="BF73" s="79"/>
    </row>
    <row r="74" spans="1:58" s="12" customFormat="1" ht="13.2">
      <c r="A74" s="55"/>
      <c r="B74" s="56"/>
      <c r="C74" s="57"/>
      <c r="D74" s="58"/>
      <c r="E74" s="50"/>
      <c r="F74" s="58"/>
      <c r="G74" s="50"/>
      <c r="H74" s="50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  <c r="AU74" s="79"/>
      <c r="AV74" s="79"/>
      <c r="AW74" s="79"/>
      <c r="AX74" s="79"/>
      <c r="AY74" s="79"/>
      <c r="AZ74" s="79"/>
      <c r="BA74" s="79"/>
      <c r="BB74" s="79"/>
      <c r="BC74" s="79"/>
      <c r="BD74" s="79"/>
      <c r="BE74" s="79"/>
      <c r="BF74" s="79"/>
    </row>
    <row r="89" spans="1:51" ht="36" customHeight="1">
      <c r="A89" s="59"/>
      <c r="B89" s="164" t="s">
        <v>40</v>
      </c>
      <c r="C89" s="164"/>
      <c r="D89" s="164"/>
      <c r="E89" s="164"/>
      <c r="F89" s="164"/>
      <c r="G89" s="59"/>
      <c r="H89" s="60"/>
      <c r="I89" s="60"/>
    </row>
    <row r="90" spans="1:51" ht="12.6" thickBot="1"/>
    <row r="91" spans="1:51" s="12" customFormat="1" ht="13.8" thickBot="1">
      <c r="D91" s="61">
        <v>2019</v>
      </c>
      <c r="E91" s="61">
        <v>2020</v>
      </c>
      <c r="F91" s="61">
        <v>2021</v>
      </c>
      <c r="G91" s="61">
        <v>2022</v>
      </c>
      <c r="H91" s="61">
        <v>2023</v>
      </c>
      <c r="I91" s="61">
        <v>2024</v>
      </c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79"/>
      <c r="AO91" s="79"/>
      <c r="AP91" s="79"/>
      <c r="AQ91" s="79"/>
      <c r="AR91" s="79"/>
      <c r="AS91" s="79"/>
      <c r="AT91" s="79"/>
      <c r="AU91" s="79"/>
      <c r="AV91" s="79"/>
      <c r="AW91" s="79"/>
      <c r="AX91" s="79"/>
      <c r="AY91" s="79"/>
    </row>
    <row r="92" spans="1:51" s="12" customFormat="1" ht="13.2">
      <c r="B92" s="51" t="s">
        <v>24</v>
      </c>
      <c r="C92" s="62"/>
      <c r="D92" s="63">
        <v>22</v>
      </c>
      <c r="E92" s="63">
        <v>23</v>
      </c>
      <c r="F92" s="63">
        <v>10</v>
      </c>
      <c r="G92" s="63">
        <v>15</v>
      </c>
      <c r="H92" s="63">
        <v>20</v>
      </c>
      <c r="I92" s="63">
        <v>18</v>
      </c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  <c r="AP92" s="79"/>
      <c r="AQ92" s="79"/>
      <c r="AR92" s="79"/>
      <c r="AS92" s="79"/>
      <c r="AT92" s="79"/>
      <c r="AU92" s="79"/>
      <c r="AV92" s="79"/>
      <c r="AW92" s="79"/>
      <c r="AX92" s="79"/>
      <c r="AY92" s="79"/>
    </row>
    <row r="93" spans="1:51" s="12" customFormat="1" ht="13.2">
      <c r="B93" s="51" t="s">
        <v>21</v>
      </c>
      <c r="C93" s="65"/>
      <c r="D93" s="80">
        <v>9</v>
      </c>
      <c r="E93" s="80">
        <v>6</v>
      </c>
      <c r="F93" s="80">
        <v>4</v>
      </c>
      <c r="G93" s="80">
        <v>7</v>
      </c>
      <c r="H93" s="80">
        <v>7</v>
      </c>
      <c r="I93" s="80">
        <v>2</v>
      </c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  <c r="AS93" s="79"/>
      <c r="AT93" s="79"/>
      <c r="AU93" s="79"/>
      <c r="AV93" s="79"/>
      <c r="AW93" s="79"/>
      <c r="AX93" s="79"/>
      <c r="AY93" s="79"/>
    </row>
    <row r="94" spans="1:51" s="12" customFormat="1" ht="13.2">
      <c r="B94" s="51" t="s">
        <v>49</v>
      </c>
      <c r="C94" s="65"/>
      <c r="D94" s="80">
        <v>13</v>
      </c>
      <c r="E94" s="80">
        <v>10</v>
      </c>
      <c r="F94" s="80">
        <v>7</v>
      </c>
      <c r="G94" s="80">
        <v>5</v>
      </c>
      <c r="H94" s="80">
        <v>7</v>
      </c>
      <c r="I94" s="80">
        <v>8</v>
      </c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  <c r="AN94" s="79"/>
      <c r="AO94" s="79"/>
      <c r="AP94" s="79"/>
      <c r="AQ94" s="79"/>
      <c r="AR94" s="79"/>
      <c r="AS94" s="79"/>
      <c r="AT94" s="79"/>
      <c r="AU94" s="79"/>
      <c r="AV94" s="79"/>
      <c r="AW94" s="79"/>
      <c r="AX94" s="79"/>
      <c r="AY94" s="79"/>
    </row>
    <row r="95" spans="1:51" s="12" customFormat="1" ht="13.2">
      <c r="B95" s="51" t="s">
        <v>20</v>
      </c>
      <c r="C95" s="65"/>
      <c r="D95" s="80">
        <v>29</v>
      </c>
      <c r="E95" s="80">
        <v>20</v>
      </c>
      <c r="F95" s="80">
        <v>11</v>
      </c>
      <c r="G95" s="80">
        <v>12</v>
      </c>
      <c r="H95" s="80">
        <v>16</v>
      </c>
      <c r="I95" s="80">
        <v>14</v>
      </c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79"/>
      <c r="AP95" s="79"/>
      <c r="AQ95" s="79"/>
      <c r="AR95" s="79"/>
      <c r="AS95" s="79"/>
      <c r="AT95" s="79"/>
      <c r="AU95" s="79"/>
      <c r="AV95" s="79"/>
      <c r="AW95" s="79"/>
      <c r="AX95" s="79"/>
      <c r="AY95" s="79"/>
    </row>
    <row r="96" spans="1:51" s="12" customFormat="1" ht="12.75" customHeight="1">
      <c r="B96" s="54" t="s">
        <v>26</v>
      </c>
      <c r="C96" s="65"/>
      <c r="D96" s="80">
        <v>40</v>
      </c>
      <c r="E96" s="80">
        <v>48</v>
      </c>
      <c r="F96" s="80">
        <v>29</v>
      </c>
      <c r="G96" s="80">
        <v>33</v>
      </c>
      <c r="H96" s="80">
        <v>31</v>
      </c>
      <c r="I96" s="80">
        <v>33</v>
      </c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79"/>
      <c r="AO96" s="79"/>
      <c r="AP96" s="79"/>
      <c r="AQ96" s="79"/>
      <c r="AR96" s="79"/>
      <c r="AS96" s="79"/>
      <c r="AT96" s="79"/>
      <c r="AU96" s="79"/>
      <c r="AV96" s="79"/>
      <c r="AW96" s="79"/>
      <c r="AX96" s="79"/>
      <c r="AY96" s="79"/>
    </row>
    <row r="97" spans="2:63" s="12" customFormat="1" ht="12.75" customHeight="1">
      <c r="B97" s="51" t="s">
        <v>38</v>
      </c>
      <c r="C97" s="65"/>
      <c r="D97" s="80">
        <v>35</v>
      </c>
      <c r="E97" s="80">
        <v>32</v>
      </c>
      <c r="F97" s="80">
        <v>29</v>
      </c>
      <c r="G97" s="80">
        <v>35</v>
      </c>
      <c r="H97" s="80">
        <v>24</v>
      </c>
      <c r="I97" s="80">
        <v>28</v>
      </c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79"/>
      <c r="AP97" s="79"/>
      <c r="AQ97" s="79"/>
      <c r="AR97" s="79"/>
      <c r="AS97" s="79"/>
      <c r="AT97" s="79"/>
      <c r="AU97" s="79"/>
      <c r="AV97" s="79"/>
      <c r="AW97" s="79"/>
      <c r="AX97" s="79"/>
      <c r="AY97" s="79"/>
    </row>
    <row r="98" spans="2:63" s="12" customFormat="1" ht="15" customHeight="1">
      <c r="B98" s="51" t="s">
        <v>23</v>
      </c>
      <c r="C98" s="65"/>
      <c r="D98" s="80">
        <v>16</v>
      </c>
      <c r="E98" s="80">
        <v>13</v>
      </c>
      <c r="F98" s="80">
        <v>4</v>
      </c>
      <c r="G98" s="80">
        <v>5</v>
      </c>
      <c r="H98" s="80">
        <v>7</v>
      </c>
      <c r="I98" s="80">
        <v>5</v>
      </c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  <c r="AN98" s="79"/>
      <c r="AO98" s="79"/>
      <c r="AP98" s="79"/>
      <c r="AQ98" s="79"/>
      <c r="AR98" s="79"/>
      <c r="AS98" s="79"/>
      <c r="AT98" s="79"/>
      <c r="AU98" s="79"/>
      <c r="AV98" s="79"/>
      <c r="AW98" s="79"/>
      <c r="AX98" s="79"/>
      <c r="AY98" s="79"/>
    </row>
    <row r="99" spans="2:63" s="12" customFormat="1" ht="15" customHeight="1" thickBot="1">
      <c r="B99" s="51" t="s">
        <v>22</v>
      </c>
      <c r="C99" s="62"/>
      <c r="D99" s="81">
        <v>3</v>
      </c>
      <c r="E99" s="81">
        <v>2</v>
      </c>
      <c r="F99" s="81">
        <v>2</v>
      </c>
      <c r="G99" s="81">
        <v>1</v>
      </c>
      <c r="H99" s="81">
        <v>1</v>
      </c>
      <c r="I99" s="81">
        <v>1</v>
      </c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79"/>
      <c r="AN99" s="79"/>
      <c r="AO99" s="79"/>
      <c r="AP99" s="79"/>
      <c r="AQ99" s="79"/>
      <c r="AR99" s="79"/>
      <c r="AS99" s="79"/>
      <c r="AT99" s="79"/>
      <c r="AU99" s="79"/>
      <c r="AV99" s="79"/>
      <c r="AW99" s="79"/>
      <c r="AX99" s="79"/>
      <c r="AY99" s="79"/>
    </row>
    <row r="100" spans="2:63" s="12" customFormat="1" ht="13.2">
      <c r="B100" s="9"/>
      <c r="C100" s="9"/>
      <c r="D100" s="9"/>
      <c r="E100" s="9"/>
      <c r="F100" s="9"/>
      <c r="G100" s="9"/>
      <c r="H100" s="9"/>
      <c r="I100" s="79">
        <v>1</v>
      </c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79"/>
      <c r="AN100" s="79"/>
      <c r="AO100" s="79"/>
      <c r="AP100" s="79"/>
      <c r="AQ100" s="79"/>
      <c r="AR100" s="79"/>
      <c r="AS100" s="79"/>
      <c r="AT100" s="79"/>
      <c r="AU100" s="79"/>
      <c r="AV100" s="79"/>
      <c r="AW100" s="79"/>
      <c r="AX100" s="79"/>
      <c r="AY100" s="79"/>
      <c r="AZ100" s="79"/>
    </row>
    <row r="102" spans="2:63" ht="17.399999999999999">
      <c r="B102" s="164" t="s">
        <v>41</v>
      </c>
      <c r="C102" s="164"/>
      <c r="D102" s="164"/>
      <c r="E102" s="164"/>
      <c r="F102" s="164"/>
    </row>
    <row r="103" spans="2:63" ht="18.75" customHeight="1">
      <c r="BG103" s="68"/>
      <c r="BH103" s="68"/>
      <c r="BI103" s="68"/>
      <c r="BJ103" s="68"/>
      <c r="BK103" s="68"/>
    </row>
    <row r="104" spans="2:63" ht="13.2">
      <c r="C104" s="158">
        <v>23.08</v>
      </c>
      <c r="D104" s="55" t="s">
        <v>42</v>
      </c>
      <c r="BG104" s="68"/>
      <c r="BH104" s="68"/>
      <c r="BI104" s="68"/>
      <c r="BJ104" s="68"/>
      <c r="BK104" s="68"/>
    </row>
    <row r="105" spans="2:63" ht="13.2">
      <c r="C105" s="159">
        <v>33.4</v>
      </c>
      <c r="D105" s="55" t="s">
        <v>43</v>
      </c>
      <c r="BG105" s="68"/>
      <c r="BH105" s="68"/>
      <c r="BI105" s="68"/>
      <c r="BJ105" s="68"/>
      <c r="BK105" s="68"/>
    </row>
    <row r="106" spans="2:63">
      <c r="BG106" s="68"/>
      <c r="BH106" s="68"/>
      <c r="BI106" s="68"/>
      <c r="BJ106" s="68"/>
      <c r="BK106" s="68"/>
    </row>
  </sheetData>
  <mergeCells count="16">
    <mergeCell ref="L56:M56"/>
    <mergeCell ref="B102:F102"/>
    <mergeCell ref="I12:J12"/>
    <mergeCell ref="B89:F89"/>
    <mergeCell ref="B12:D12"/>
    <mergeCell ref="B56:C56"/>
    <mergeCell ref="D56:E56"/>
    <mergeCell ref="F56:G56"/>
    <mergeCell ref="H56:I56"/>
    <mergeCell ref="J56:K56"/>
    <mergeCell ref="A11:G11"/>
    <mergeCell ref="A2:I2"/>
    <mergeCell ref="A3:I3"/>
    <mergeCell ref="A10:I10"/>
    <mergeCell ref="A54:I54"/>
    <mergeCell ref="E12:G12"/>
  </mergeCells>
  <phoneticPr fontId="0" type="noConversion"/>
  <pageMargins left="0.75" right="0.75" top="1" bottom="1" header="0.5" footer="0.5"/>
  <pageSetup scale="99" fitToHeight="2" orientation="portrait" r:id="rId1"/>
  <headerFooter alignWithMargins="0"/>
  <rowBreaks count="2" manualBreakCount="2">
    <brk id="53" max="8" man="1"/>
    <brk id="106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IR104"/>
  <sheetViews>
    <sheetView showGridLines="0" zoomScaleNormal="100" zoomScaleSheetLayoutView="100" workbookViewId="0">
      <selection activeCell="G103" sqref="G103"/>
    </sheetView>
  </sheetViews>
  <sheetFormatPr defaultColWidth="11.375" defaultRowHeight="12"/>
  <cols>
    <col min="1" max="1" width="13.375" style="9" customWidth="1"/>
    <col min="2" max="2" width="11.75" style="9" customWidth="1"/>
    <col min="3" max="7" width="11.375" style="9" customWidth="1"/>
    <col min="8" max="8" width="10.625" style="9" customWidth="1"/>
    <col min="9" max="9" width="11.375" style="9" customWidth="1"/>
    <col min="10" max="11" width="11.375" style="68" customWidth="1"/>
    <col min="12" max="12" width="11.125" style="6" bestFit="1" customWidth="1"/>
    <col min="13" max="13" width="7.875" style="6" bestFit="1" customWidth="1"/>
    <col min="14" max="14" width="4.75" style="6" customWidth="1"/>
    <col min="15" max="15" width="1.375" style="6" customWidth="1"/>
    <col min="16" max="18" width="4.75" style="6" customWidth="1"/>
    <col min="19" max="19" width="1.625" style="6" customWidth="1"/>
    <col min="20" max="22" width="4.75" style="6" customWidth="1"/>
    <col min="23" max="23" width="1.125" style="6" customWidth="1"/>
    <col min="24" max="26" width="4.75" style="6" customWidth="1"/>
    <col min="27" max="27" width="0.875" style="6" customWidth="1"/>
    <col min="28" max="30" width="4.75" style="6" customWidth="1"/>
    <col min="31" max="31" width="1.25" style="6" customWidth="1"/>
    <col min="32" max="34" width="4.75" style="6" customWidth="1"/>
    <col min="35" max="35" width="1" style="6" customWidth="1"/>
    <col min="36" max="38" width="4.75" style="6" customWidth="1"/>
    <col min="39" max="39" width="0.875" style="6" customWidth="1"/>
    <col min="40" max="42" width="4.75" style="6" customWidth="1"/>
    <col min="43" max="43" width="1.75" style="6" customWidth="1"/>
    <col min="44" max="65" width="4.75" style="6" customWidth="1"/>
    <col min="66" max="252" width="4.75" style="5" customWidth="1"/>
    <col min="253" max="16384" width="11.375" style="9"/>
  </cols>
  <sheetData>
    <row r="1" spans="1:252" ht="15" customHeight="1"/>
    <row r="2" spans="1:252" ht="22.8">
      <c r="A2" s="169" t="s">
        <v>30</v>
      </c>
      <c r="B2" s="169"/>
      <c r="C2" s="169"/>
      <c r="D2" s="169"/>
      <c r="E2" s="169"/>
      <c r="F2" s="169"/>
      <c r="G2" s="169"/>
      <c r="H2" s="170"/>
      <c r="I2" s="170"/>
      <c r="J2" s="70"/>
    </row>
    <row r="3" spans="1:252" ht="15.75" customHeight="1">
      <c r="A3" s="171" t="s">
        <v>0</v>
      </c>
      <c r="B3" s="171"/>
      <c r="C3" s="171"/>
      <c r="D3" s="171"/>
      <c r="E3" s="171"/>
      <c r="F3" s="171"/>
      <c r="G3" s="171"/>
      <c r="H3" s="170"/>
      <c r="I3" s="170"/>
      <c r="J3" s="70"/>
    </row>
    <row r="4" spans="1:252" ht="15" customHeight="1">
      <c r="A4" s="180"/>
      <c r="B4" s="180"/>
      <c r="C4" s="180"/>
      <c r="D4" s="180"/>
      <c r="E4" s="180"/>
      <c r="F4" s="180"/>
      <c r="G4" s="180"/>
      <c r="H4" s="180"/>
      <c r="I4" s="180"/>
    </row>
    <row r="5" spans="1:252" ht="13.8" thickBot="1">
      <c r="F5" s="12"/>
    </row>
    <row r="6" spans="1:252" s="1" customFormat="1" ht="14.4" thickBot="1">
      <c r="A6" s="13" t="s">
        <v>1</v>
      </c>
      <c r="B6" s="14">
        <v>2018</v>
      </c>
      <c r="C6" s="14">
        <v>2019</v>
      </c>
      <c r="D6" s="14">
        <v>2020</v>
      </c>
      <c r="E6" s="14">
        <v>2021</v>
      </c>
      <c r="F6" s="14">
        <v>2022</v>
      </c>
      <c r="G6" s="186">
        <v>2023</v>
      </c>
      <c r="H6" s="13">
        <v>2024</v>
      </c>
      <c r="I6" s="163"/>
      <c r="J6" s="163"/>
      <c r="K6" s="163"/>
      <c r="L6" s="185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</row>
    <row r="7" spans="1:252" s="1" customFormat="1" ht="14.4" thickBot="1">
      <c r="A7" s="15" t="s">
        <v>2</v>
      </c>
      <c r="B7" s="16">
        <v>0.76</v>
      </c>
      <c r="C7" s="16">
        <v>0.74</v>
      </c>
      <c r="D7" s="16">
        <v>0.7</v>
      </c>
      <c r="E7" s="16">
        <v>0.89470000000000005</v>
      </c>
      <c r="F7" s="16">
        <v>0.80559999999999998</v>
      </c>
      <c r="G7" s="187">
        <v>0.86</v>
      </c>
      <c r="H7" s="188">
        <v>0.9</v>
      </c>
      <c r="I7" s="19"/>
      <c r="J7" s="19"/>
      <c r="K7" s="19"/>
      <c r="L7" s="22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</row>
    <row r="8" spans="1:252" s="1" customFormat="1" ht="13.8">
      <c r="A8" s="18"/>
      <c r="B8" s="19"/>
      <c r="C8" s="20"/>
      <c r="D8" s="21" t="s">
        <v>44</v>
      </c>
      <c r="E8" s="19"/>
      <c r="F8" s="22"/>
      <c r="J8" s="3"/>
      <c r="K8" s="3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</row>
    <row r="9" spans="1:252" ht="15" customHeight="1"/>
    <row r="10" spans="1:252" ht="17.399999999999999">
      <c r="A10" s="172" t="s">
        <v>3</v>
      </c>
      <c r="B10" s="172"/>
      <c r="C10" s="172"/>
      <c r="D10" s="172"/>
      <c r="E10" s="172"/>
      <c r="F10" s="172"/>
      <c r="G10" s="172"/>
      <c r="H10" s="168"/>
      <c r="I10" s="168"/>
    </row>
    <row r="11" spans="1:252" ht="12" customHeight="1" thickBot="1">
      <c r="A11" s="173"/>
      <c r="B11" s="173"/>
      <c r="C11" s="173"/>
      <c r="D11" s="173"/>
      <c r="E11" s="173"/>
      <c r="F11" s="173"/>
      <c r="G11" s="173"/>
      <c r="H11" s="23"/>
    </row>
    <row r="12" spans="1:252" s="1" customFormat="1" ht="14.4" thickBot="1">
      <c r="B12" s="174" t="s">
        <v>4</v>
      </c>
      <c r="C12" s="175"/>
      <c r="D12" s="176"/>
      <c r="E12" s="174" t="s">
        <v>5</v>
      </c>
      <c r="F12" s="177"/>
      <c r="G12" s="178"/>
      <c r="H12" s="24" t="s">
        <v>6</v>
      </c>
      <c r="I12" s="179" t="s">
        <v>7</v>
      </c>
      <c r="J12" s="170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</row>
    <row r="13" spans="1:252" s="1" customFormat="1" ht="14.4" thickBot="1">
      <c r="A13" s="26"/>
      <c r="B13" s="27" t="s">
        <v>8</v>
      </c>
      <c r="C13" s="28" t="s">
        <v>9</v>
      </c>
      <c r="D13" s="29" t="s">
        <v>10</v>
      </c>
      <c r="E13" s="30" t="s">
        <v>8</v>
      </c>
      <c r="F13" s="28" t="s">
        <v>9</v>
      </c>
      <c r="G13" s="29" t="s">
        <v>10</v>
      </c>
      <c r="H13" s="31" t="s">
        <v>11</v>
      </c>
      <c r="I13" s="1" t="s">
        <v>12</v>
      </c>
      <c r="J13" s="1" t="s">
        <v>13</v>
      </c>
      <c r="K13" s="6"/>
      <c r="L13" s="6"/>
      <c r="M13" s="6"/>
      <c r="N13" s="6"/>
      <c r="O13" s="6"/>
      <c r="P13" s="6"/>
      <c r="Q13" s="6"/>
      <c r="R13" s="6"/>
      <c r="S13" s="6"/>
      <c r="T13" s="71"/>
      <c r="U13" s="6"/>
      <c r="V13" s="6"/>
      <c r="W13" s="6"/>
      <c r="X13" s="71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</row>
    <row r="14" spans="1:252" ht="14.4" thickBot="1">
      <c r="A14" s="40">
        <v>2018</v>
      </c>
      <c r="B14" s="72">
        <v>0.6</v>
      </c>
      <c r="C14" s="73">
        <v>0.89300000000000002</v>
      </c>
      <c r="D14" s="112">
        <v>-1.7000000000000001E-2</v>
      </c>
      <c r="E14" s="72">
        <v>0.6</v>
      </c>
      <c r="F14" s="73">
        <v>0.83399999999999996</v>
      </c>
      <c r="G14" s="112">
        <v>-9.7000000000000003E-2</v>
      </c>
      <c r="H14" s="37" t="s">
        <v>28</v>
      </c>
      <c r="I14" s="109">
        <v>0.75929999999999997</v>
      </c>
      <c r="J14" s="109">
        <v>0.71540000000000004</v>
      </c>
      <c r="T14" s="75"/>
      <c r="U14" s="71"/>
      <c r="X14" s="75"/>
      <c r="Y14" s="71"/>
    </row>
    <row r="15" spans="1:252" s="116" customFormat="1" ht="14.4" thickBot="1">
      <c r="A15" s="40">
        <v>2019</v>
      </c>
      <c r="B15" s="119">
        <v>0.6</v>
      </c>
      <c r="C15" s="120">
        <v>0.93369999999999997</v>
      </c>
      <c r="D15" s="121">
        <f t="shared" ref="D15:D19" si="0">(C15-C14)/C14</f>
        <v>4.5576707726763671E-2</v>
      </c>
      <c r="E15" s="122">
        <v>0.6</v>
      </c>
      <c r="F15" s="120">
        <v>0.9</v>
      </c>
      <c r="G15" s="121">
        <f t="shared" ref="G15:G19" si="1">(F15-F14)/F14</f>
        <v>7.9136690647482091E-2</v>
      </c>
      <c r="H15" s="37" t="s">
        <v>28</v>
      </c>
      <c r="I15" s="109">
        <v>0.73650000000000004</v>
      </c>
      <c r="J15" s="109">
        <v>0.69230000000000003</v>
      </c>
      <c r="K15" s="89"/>
      <c r="L15" s="71"/>
      <c r="M15" s="71"/>
      <c r="N15" s="71"/>
      <c r="O15" s="71"/>
      <c r="P15" s="71"/>
      <c r="Q15" s="71"/>
      <c r="R15" s="71"/>
      <c r="S15" s="71"/>
      <c r="T15" s="75"/>
      <c r="U15" s="71"/>
      <c r="V15" s="71"/>
      <c r="W15" s="71"/>
      <c r="X15" s="75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</row>
    <row r="16" spans="1:252" s="116" customFormat="1" ht="14.4" thickBot="1">
      <c r="A16" s="40">
        <v>2020</v>
      </c>
      <c r="B16" s="119">
        <v>0.6</v>
      </c>
      <c r="C16" s="120">
        <v>0.83109999999999995</v>
      </c>
      <c r="D16" s="121">
        <f t="shared" si="0"/>
        <v>-0.10988540216343583</v>
      </c>
      <c r="E16" s="122">
        <v>0.6</v>
      </c>
      <c r="F16" s="120">
        <v>0.81469999999999998</v>
      </c>
      <c r="G16" s="121">
        <f t="shared" si="1"/>
        <v>-9.4777777777777822E-2</v>
      </c>
      <c r="H16" s="37" t="s">
        <v>28</v>
      </c>
      <c r="I16" s="109">
        <v>0.73740000000000006</v>
      </c>
      <c r="J16" s="109">
        <v>0.70799999999999996</v>
      </c>
      <c r="K16" s="89"/>
      <c r="L16" s="71"/>
      <c r="M16" s="71"/>
      <c r="N16" s="71"/>
      <c r="O16" s="71"/>
      <c r="P16" s="71"/>
      <c r="Q16" s="71"/>
      <c r="R16" s="71"/>
      <c r="S16" s="71"/>
      <c r="T16" s="75"/>
      <c r="U16" s="71"/>
      <c r="V16" s="71"/>
      <c r="W16" s="71"/>
      <c r="X16" s="75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  <c r="IO16" s="76"/>
      <c r="IP16" s="76"/>
      <c r="IQ16" s="76"/>
      <c r="IR16" s="76"/>
    </row>
    <row r="17" spans="1:252" s="116" customFormat="1" ht="14.4" thickBot="1">
      <c r="A17" s="40">
        <v>2021</v>
      </c>
      <c r="B17" s="119">
        <v>0.6</v>
      </c>
      <c r="C17" s="120">
        <v>0.83389999999999997</v>
      </c>
      <c r="D17" s="121">
        <f t="shared" si="0"/>
        <v>3.3690289977139033E-3</v>
      </c>
      <c r="E17" s="122">
        <v>0.6</v>
      </c>
      <c r="F17" s="120">
        <v>0.82779999999999998</v>
      </c>
      <c r="G17" s="121">
        <f t="shared" si="1"/>
        <v>1.6079538480422241E-2</v>
      </c>
      <c r="H17" s="37" t="s">
        <v>28</v>
      </c>
      <c r="I17" s="109">
        <v>0.48699999999999999</v>
      </c>
      <c r="J17" s="109">
        <v>0.46700000000000003</v>
      </c>
      <c r="K17" s="89"/>
      <c r="L17" s="71"/>
      <c r="M17" s="71"/>
      <c r="N17" s="71"/>
      <c r="O17" s="71"/>
      <c r="P17" s="71"/>
      <c r="Q17" s="71"/>
      <c r="R17" s="71"/>
      <c r="S17" s="71"/>
      <c r="T17" s="75"/>
      <c r="U17" s="71"/>
      <c r="V17" s="71"/>
      <c r="W17" s="71"/>
      <c r="X17" s="75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</row>
    <row r="18" spans="1:252" ht="14.4" thickBot="1">
      <c r="A18" s="40">
        <v>2022</v>
      </c>
      <c r="B18" s="119">
        <v>0.6</v>
      </c>
      <c r="C18" s="120">
        <v>0.81759999999999999</v>
      </c>
      <c r="D18" s="121">
        <f t="shared" si="0"/>
        <v>-1.9546708238397867E-2</v>
      </c>
      <c r="E18" s="122">
        <v>0.6</v>
      </c>
      <c r="F18" s="120">
        <v>0.83260000000000001</v>
      </c>
      <c r="G18" s="121">
        <f t="shared" si="1"/>
        <v>5.7985020536361759E-3</v>
      </c>
      <c r="H18" s="37" t="s">
        <v>28</v>
      </c>
      <c r="I18" s="109">
        <v>0.50949999999999995</v>
      </c>
      <c r="J18" s="109">
        <v>0.51470000000000005</v>
      </c>
      <c r="T18" s="74"/>
      <c r="X18" s="74"/>
    </row>
    <row r="19" spans="1:252" ht="14.4" thickBot="1">
      <c r="A19" s="40">
        <v>2023</v>
      </c>
      <c r="B19" s="119">
        <v>0.6</v>
      </c>
      <c r="C19" s="120">
        <v>0.94899999999999995</v>
      </c>
      <c r="D19" s="121">
        <f t="shared" si="0"/>
        <v>0.16071428571428567</v>
      </c>
      <c r="E19" s="122">
        <v>0.6</v>
      </c>
      <c r="F19" s="120">
        <v>0.92569999999999997</v>
      </c>
      <c r="G19" s="121">
        <f t="shared" si="1"/>
        <v>0.11181840019216906</v>
      </c>
      <c r="H19" s="37" t="s">
        <v>28</v>
      </c>
      <c r="I19" s="184">
        <v>0.4698</v>
      </c>
      <c r="J19" s="184">
        <v>0.45379999999999998</v>
      </c>
      <c r="T19" s="74"/>
      <c r="X19" s="74"/>
    </row>
    <row r="20" spans="1:252" ht="14.4" thickBot="1">
      <c r="A20" s="106">
        <v>2024</v>
      </c>
      <c r="B20" s="113">
        <v>0.6</v>
      </c>
      <c r="C20" s="114">
        <v>0.93300000000000005</v>
      </c>
      <c r="D20" s="115">
        <f t="shared" ref="D20" si="2">(C20-C19)/C19</f>
        <v>-1.6859852476290731E-2</v>
      </c>
      <c r="E20" s="117">
        <v>0.6</v>
      </c>
      <c r="F20" s="114">
        <v>0.9224</v>
      </c>
      <c r="G20" s="115">
        <f t="shared" ref="G20" si="3">(F20-F19)/F19</f>
        <v>-3.5648698282380576E-3</v>
      </c>
      <c r="H20" s="38" t="s">
        <v>28</v>
      </c>
      <c r="I20" s="157">
        <v>0.45800000000000002</v>
      </c>
      <c r="J20" s="157">
        <v>0.42049999999999998</v>
      </c>
      <c r="T20" s="75"/>
      <c r="U20" s="71"/>
      <c r="X20" s="75"/>
      <c r="Y20" s="71"/>
    </row>
    <row r="21" spans="1:252">
      <c r="T21" s="75"/>
      <c r="U21" s="71"/>
      <c r="X21" s="75"/>
      <c r="Y21" s="71"/>
    </row>
    <row r="22" spans="1:252">
      <c r="T22" s="75"/>
      <c r="U22" s="71"/>
      <c r="X22" s="75"/>
      <c r="Y22" s="71"/>
    </row>
    <row r="23" spans="1:252">
      <c r="T23" s="75"/>
      <c r="U23" s="71"/>
      <c r="X23" s="75"/>
      <c r="Y23" s="71"/>
    </row>
    <row r="24" spans="1:252">
      <c r="T24" s="75"/>
      <c r="U24" s="71"/>
      <c r="X24" s="75"/>
      <c r="Y24" s="71"/>
    </row>
    <row r="25" spans="1:252">
      <c r="T25" s="75"/>
      <c r="U25" s="71"/>
      <c r="X25" s="75"/>
      <c r="Y25" s="71"/>
    </row>
    <row r="26" spans="1:252">
      <c r="T26" s="75"/>
      <c r="U26" s="71"/>
      <c r="X26" s="75"/>
      <c r="Y26" s="71"/>
    </row>
    <row r="27" spans="1:252">
      <c r="L27" s="71"/>
      <c r="M27" s="71"/>
    </row>
    <row r="29" spans="1:252">
      <c r="W29" s="74"/>
    </row>
    <row r="30" spans="1:252">
      <c r="W30" s="74"/>
    </row>
    <row r="31" spans="1:252">
      <c r="W31" s="74"/>
    </row>
    <row r="32" spans="1:252">
      <c r="W32" s="74"/>
    </row>
    <row r="33" spans="23:23">
      <c r="W33" s="74"/>
    </row>
    <row r="34" spans="23:23">
      <c r="W34" s="74"/>
    </row>
    <row r="52" spans="1:242" ht="19.05" customHeight="1">
      <c r="A52" s="167" t="s">
        <v>14</v>
      </c>
      <c r="B52" s="167"/>
      <c r="C52" s="167"/>
      <c r="D52" s="167"/>
      <c r="E52" s="167"/>
      <c r="F52" s="167"/>
      <c r="G52" s="167"/>
      <c r="H52" s="168"/>
      <c r="I52" s="168"/>
    </row>
    <row r="53" spans="1:242" ht="12.6" thickBot="1"/>
    <row r="54" spans="1:242" s="12" customFormat="1" ht="14.1" customHeight="1" thickBot="1">
      <c r="B54" s="165">
        <v>2019</v>
      </c>
      <c r="C54" s="166"/>
      <c r="D54" s="165">
        <v>2020</v>
      </c>
      <c r="E54" s="166"/>
      <c r="F54" s="165">
        <v>2021</v>
      </c>
      <c r="G54" s="166"/>
      <c r="H54" s="165">
        <v>2022</v>
      </c>
      <c r="I54" s="166"/>
      <c r="J54" s="165">
        <v>2023</v>
      </c>
      <c r="K54" s="166"/>
      <c r="L54" s="165">
        <v>2024</v>
      </c>
      <c r="M54" s="16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</row>
    <row r="55" spans="1:242" s="12" customFormat="1" ht="13.8" thickBot="1">
      <c r="A55" s="103" t="s">
        <v>15</v>
      </c>
      <c r="B55" s="47" t="s">
        <v>16</v>
      </c>
      <c r="C55" s="29" t="s">
        <v>17</v>
      </c>
      <c r="D55" s="47" t="s">
        <v>16</v>
      </c>
      <c r="E55" s="29" t="s">
        <v>17</v>
      </c>
      <c r="F55" s="47" t="s">
        <v>16</v>
      </c>
      <c r="G55" s="29" t="s">
        <v>17</v>
      </c>
      <c r="H55" s="47" t="s">
        <v>16</v>
      </c>
      <c r="I55" s="29" t="s">
        <v>17</v>
      </c>
      <c r="J55" s="47" t="s">
        <v>16</v>
      </c>
      <c r="K55" s="29" t="s">
        <v>17</v>
      </c>
      <c r="L55" s="47" t="s">
        <v>16</v>
      </c>
      <c r="M55" s="29" t="s">
        <v>17</v>
      </c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</row>
    <row r="56" spans="1:242" s="12" customFormat="1" ht="13.2">
      <c r="A56" s="51" t="s">
        <v>18</v>
      </c>
      <c r="B56" s="48">
        <v>169</v>
      </c>
      <c r="C56" s="49">
        <f>B56/B66</f>
        <v>0.93370165745856348</v>
      </c>
      <c r="D56" s="48">
        <v>147.1</v>
      </c>
      <c r="E56" s="49">
        <f>D56/D66</f>
        <v>0.83107344632768354</v>
      </c>
      <c r="F56" s="48">
        <v>140.1</v>
      </c>
      <c r="G56" s="49">
        <f>F56/F66</f>
        <v>0.83392857142857135</v>
      </c>
      <c r="H56" s="48">
        <v>116.1</v>
      </c>
      <c r="I56" s="49">
        <f>H56/H66</f>
        <v>0.81760563380281681</v>
      </c>
      <c r="J56" s="48">
        <v>147.1</v>
      </c>
      <c r="K56" s="49">
        <v>0.94903225806451608</v>
      </c>
      <c r="L56" s="48">
        <v>164.2</v>
      </c>
      <c r="M56" s="49">
        <v>0.93295454545454537</v>
      </c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</row>
    <row r="57" spans="1:242" s="12" customFormat="1" ht="13.2">
      <c r="A57" s="51" t="s">
        <v>24</v>
      </c>
      <c r="B57" s="52">
        <v>0</v>
      </c>
      <c r="C57" s="53">
        <f>B57/B66</f>
        <v>0</v>
      </c>
      <c r="D57" s="52">
        <v>2.9</v>
      </c>
      <c r="E57" s="53">
        <f>D57/D66</f>
        <v>1.6384180790960452E-2</v>
      </c>
      <c r="F57" s="52">
        <v>7.9</v>
      </c>
      <c r="G57" s="53">
        <f>F57/F66</f>
        <v>4.7023809523809523E-2</v>
      </c>
      <c r="H57" s="52">
        <v>7.9</v>
      </c>
      <c r="I57" s="53">
        <f>H57/H66</f>
        <v>5.5633802816901411E-2</v>
      </c>
      <c r="J57" s="52">
        <v>2.9</v>
      </c>
      <c r="K57" s="53">
        <v>1.8709677419354837E-2</v>
      </c>
      <c r="L57" s="52">
        <v>5.8</v>
      </c>
      <c r="M57" s="53">
        <v>3.2954545454545452E-2</v>
      </c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</row>
    <row r="58" spans="1:242" s="12" customFormat="1" ht="13.2">
      <c r="A58" s="51" t="s">
        <v>21</v>
      </c>
      <c r="B58" s="52">
        <v>0</v>
      </c>
      <c r="C58" s="53">
        <f>B58/B66</f>
        <v>0</v>
      </c>
      <c r="D58" s="52">
        <v>0</v>
      </c>
      <c r="E58" s="53">
        <f>D58/D66</f>
        <v>0</v>
      </c>
      <c r="F58" s="52">
        <v>0</v>
      </c>
      <c r="G58" s="53">
        <f>F58/F66</f>
        <v>0</v>
      </c>
      <c r="H58" s="52">
        <v>0</v>
      </c>
      <c r="I58" s="53">
        <f>H58/H66</f>
        <v>0</v>
      </c>
      <c r="J58" s="52">
        <v>0</v>
      </c>
      <c r="K58" s="53">
        <v>0</v>
      </c>
      <c r="L58" s="52">
        <v>0</v>
      </c>
      <c r="M58" s="53">
        <v>0</v>
      </c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</row>
    <row r="59" spans="1:242" s="12" customFormat="1" ht="13.2">
      <c r="A59" s="51" t="s">
        <v>19</v>
      </c>
      <c r="B59" s="52">
        <v>4</v>
      </c>
      <c r="C59" s="53">
        <f>B59/B66</f>
        <v>2.2099447513812154E-2</v>
      </c>
      <c r="D59" s="52">
        <v>4</v>
      </c>
      <c r="E59" s="53">
        <f>D59/D66</f>
        <v>2.2598870056497175E-2</v>
      </c>
      <c r="F59" s="52">
        <v>0</v>
      </c>
      <c r="G59" s="53">
        <f>F59/F66</f>
        <v>0</v>
      </c>
      <c r="H59" s="52">
        <v>0</v>
      </c>
      <c r="I59" s="53">
        <f>H59/H66</f>
        <v>0</v>
      </c>
      <c r="J59" s="52">
        <v>0</v>
      </c>
      <c r="K59" s="53">
        <v>0</v>
      </c>
      <c r="L59" s="52">
        <v>0</v>
      </c>
      <c r="M59" s="53">
        <v>0</v>
      </c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</row>
    <row r="60" spans="1:242" s="12" customFormat="1" ht="13.2">
      <c r="A60" s="51" t="s">
        <v>20</v>
      </c>
      <c r="B60" s="52">
        <v>5</v>
      </c>
      <c r="C60" s="53">
        <f>B60/B66</f>
        <v>2.7624309392265192E-2</v>
      </c>
      <c r="D60" s="52">
        <v>18</v>
      </c>
      <c r="E60" s="53">
        <f>D60/D66</f>
        <v>0.10169491525423729</v>
      </c>
      <c r="F60" s="52">
        <v>17</v>
      </c>
      <c r="G60" s="53">
        <f>F60/F66</f>
        <v>0.10119047619047619</v>
      </c>
      <c r="H60" s="52">
        <v>10</v>
      </c>
      <c r="I60" s="53">
        <f>H60/H66</f>
        <v>7.0422535211267609E-2</v>
      </c>
      <c r="J60" s="52">
        <v>0</v>
      </c>
      <c r="K60" s="53">
        <v>0</v>
      </c>
      <c r="L60" s="52">
        <v>3</v>
      </c>
      <c r="M60" s="53">
        <v>1.7045454545454544E-2</v>
      </c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</row>
    <row r="61" spans="1:242" s="12" customFormat="1" ht="12.75" customHeight="1">
      <c r="A61" s="54" t="s">
        <v>26</v>
      </c>
      <c r="B61" s="52">
        <v>3</v>
      </c>
      <c r="C61" s="53">
        <f>B61/B66</f>
        <v>1.6574585635359115E-2</v>
      </c>
      <c r="D61" s="52">
        <v>5</v>
      </c>
      <c r="E61" s="53">
        <f>D61/D66</f>
        <v>2.8248587570621469E-2</v>
      </c>
      <c r="F61" s="52">
        <v>3</v>
      </c>
      <c r="G61" s="53">
        <f>F61/F66</f>
        <v>1.7857142857142856E-2</v>
      </c>
      <c r="H61" s="52">
        <v>3</v>
      </c>
      <c r="I61" s="53">
        <f>H61/H66</f>
        <v>2.1126760563380281E-2</v>
      </c>
      <c r="J61" s="52">
        <v>5</v>
      </c>
      <c r="K61" s="53">
        <v>3.2258064516129031E-2</v>
      </c>
      <c r="L61" s="52">
        <v>2</v>
      </c>
      <c r="M61" s="53">
        <v>1.1363636363636364E-2</v>
      </c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</row>
    <row r="62" spans="1:242" s="12" customFormat="1" ht="13.2">
      <c r="A62" s="51" t="s">
        <v>39</v>
      </c>
      <c r="B62" s="52">
        <v>0</v>
      </c>
      <c r="C62" s="53">
        <f>B62/B66</f>
        <v>0</v>
      </c>
      <c r="D62" s="52">
        <v>0</v>
      </c>
      <c r="E62" s="53">
        <f>D62/D66</f>
        <v>0</v>
      </c>
      <c r="F62" s="52">
        <v>0</v>
      </c>
      <c r="G62" s="53">
        <f>F62/F66</f>
        <v>0</v>
      </c>
      <c r="H62" s="52">
        <v>0</v>
      </c>
      <c r="I62" s="53">
        <f>H62/H66</f>
        <v>0</v>
      </c>
      <c r="J62" s="52">
        <v>0</v>
      </c>
      <c r="K62" s="53">
        <v>0</v>
      </c>
      <c r="L62" s="52">
        <v>0</v>
      </c>
      <c r="M62" s="53">
        <v>0</v>
      </c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</row>
    <row r="63" spans="1:242" s="12" customFormat="1" ht="13.2">
      <c r="A63" s="51" t="s">
        <v>38</v>
      </c>
      <c r="B63" s="52">
        <v>0</v>
      </c>
      <c r="C63" s="53">
        <f>B63/B66</f>
        <v>0</v>
      </c>
      <c r="D63" s="52">
        <v>0</v>
      </c>
      <c r="E63" s="53">
        <f>D63/D66</f>
        <v>0</v>
      </c>
      <c r="F63" s="52">
        <v>0</v>
      </c>
      <c r="G63" s="53">
        <f>F63/F66</f>
        <v>0</v>
      </c>
      <c r="H63" s="52">
        <v>5</v>
      </c>
      <c r="I63" s="53">
        <f>H63/H66</f>
        <v>3.5211267605633804E-2</v>
      </c>
      <c r="J63" s="52">
        <v>0</v>
      </c>
      <c r="K63" s="53">
        <v>0</v>
      </c>
      <c r="L63" s="52">
        <v>1</v>
      </c>
      <c r="M63" s="53">
        <v>5.681818181818182E-3</v>
      </c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</row>
    <row r="64" spans="1:242" s="12" customFormat="1" ht="13.2">
      <c r="A64" s="51" t="s">
        <v>23</v>
      </c>
      <c r="B64" s="52">
        <v>0</v>
      </c>
      <c r="C64" s="53">
        <f>B64/B66</f>
        <v>0</v>
      </c>
      <c r="D64" s="52">
        <v>0</v>
      </c>
      <c r="E64" s="53">
        <f>D64/D66</f>
        <v>0</v>
      </c>
      <c r="F64" s="52">
        <v>0</v>
      </c>
      <c r="G64" s="53">
        <f>F64/F66</f>
        <v>0</v>
      </c>
      <c r="H64" s="52">
        <v>0</v>
      </c>
      <c r="I64" s="53">
        <f>H64/H66</f>
        <v>0</v>
      </c>
      <c r="J64" s="52">
        <v>0</v>
      </c>
      <c r="K64" s="53">
        <v>0</v>
      </c>
      <c r="L64" s="52">
        <v>0</v>
      </c>
      <c r="M64" s="53">
        <v>0</v>
      </c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</row>
    <row r="65" spans="1:252" s="12" customFormat="1" ht="13.2">
      <c r="A65" s="51" t="s">
        <v>22</v>
      </c>
      <c r="B65" s="52">
        <v>0</v>
      </c>
      <c r="C65" s="53">
        <f>B65/B66</f>
        <v>0</v>
      </c>
      <c r="D65" s="52">
        <v>0</v>
      </c>
      <c r="E65" s="53">
        <f>D65/D66</f>
        <v>0</v>
      </c>
      <c r="F65" s="52">
        <v>0</v>
      </c>
      <c r="G65" s="53">
        <f>F65/F66</f>
        <v>0</v>
      </c>
      <c r="H65" s="52">
        <v>0</v>
      </c>
      <c r="I65" s="53">
        <f>H65/H66</f>
        <v>0</v>
      </c>
      <c r="J65" s="52">
        <v>0</v>
      </c>
      <c r="K65" s="53">
        <v>0</v>
      </c>
      <c r="L65" s="52">
        <v>0</v>
      </c>
      <c r="M65" s="53">
        <v>0</v>
      </c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</row>
    <row r="66" spans="1:252" s="12" customFormat="1" ht="13.8" thickBot="1">
      <c r="A66" s="51" t="s">
        <v>27</v>
      </c>
      <c r="B66" s="104">
        <f>SUM(B56:B65)</f>
        <v>181</v>
      </c>
      <c r="C66" s="105">
        <f>SUM(C56:C65)</f>
        <v>0.99999999999999989</v>
      </c>
      <c r="D66" s="104">
        <f t="shared" ref="D66:I66" si="4">SUM(D56:D65)</f>
        <v>177</v>
      </c>
      <c r="E66" s="105">
        <f t="shared" si="4"/>
        <v>0.99999999999999989</v>
      </c>
      <c r="F66" s="104">
        <f t="shared" si="4"/>
        <v>168</v>
      </c>
      <c r="G66" s="105">
        <f t="shared" si="4"/>
        <v>1</v>
      </c>
      <c r="H66" s="104">
        <f t="shared" si="4"/>
        <v>142</v>
      </c>
      <c r="I66" s="105">
        <f t="shared" si="4"/>
        <v>0.99999999999999989</v>
      </c>
      <c r="J66" s="104">
        <v>155</v>
      </c>
      <c r="K66" s="105">
        <v>1</v>
      </c>
      <c r="L66" s="104">
        <v>176</v>
      </c>
      <c r="M66" s="105">
        <v>1</v>
      </c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</row>
    <row r="67" spans="1:252" s="12" customFormat="1" ht="13.2">
      <c r="A67" s="55"/>
      <c r="B67" s="56"/>
      <c r="C67" s="57"/>
      <c r="D67" s="58"/>
      <c r="E67" s="50"/>
      <c r="F67" s="58"/>
      <c r="G67" s="50"/>
      <c r="H67" s="50"/>
      <c r="J67" s="79"/>
      <c r="K67" s="79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</row>
    <row r="68" spans="1:252" s="12" customFormat="1" ht="13.2">
      <c r="A68" s="55"/>
      <c r="B68" s="56"/>
      <c r="C68" s="57"/>
      <c r="D68" s="58"/>
      <c r="E68" s="50"/>
      <c r="F68" s="58"/>
      <c r="G68" s="50"/>
      <c r="H68" s="50"/>
      <c r="J68" s="79"/>
      <c r="K68" s="79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</row>
    <row r="69" spans="1:252" s="12" customFormat="1" ht="13.2">
      <c r="A69" s="55"/>
      <c r="B69" s="56"/>
      <c r="C69" s="57"/>
      <c r="D69" s="58"/>
      <c r="E69" s="50"/>
      <c r="F69" s="58"/>
      <c r="G69" s="50"/>
      <c r="H69" s="50"/>
      <c r="J69" s="79"/>
      <c r="K69" s="79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</row>
    <row r="70" spans="1:252" s="12" customFormat="1" ht="13.2">
      <c r="A70" s="55"/>
      <c r="B70" s="56"/>
      <c r="C70" s="57"/>
      <c r="D70" s="58"/>
      <c r="E70" s="50"/>
      <c r="F70" s="58"/>
      <c r="G70" s="50"/>
      <c r="H70" s="50"/>
      <c r="J70" s="79"/>
      <c r="K70" s="79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</row>
    <row r="71" spans="1:252" s="12" customFormat="1" ht="13.2">
      <c r="A71" s="55"/>
      <c r="B71" s="56"/>
      <c r="C71" s="57"/>
      <c r="D71" s="58"/>
      <c r="E71" s="50"/>
      <c r="F71" s="58"/>
      <c r="G71" s="50"/>
      <c r="H71" s="50"/>
      <c r="J71" s="79"/>
      <c r="K71" s="79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</row>
    <row r="72" spans="1:252" s="12" customFormat="1" ht="13.2">
      <c r="A72" s="55"/>
      <c r="B72" s="56"/>
      <c r="C72" s="57"/>
      <c r="D72" s="58"/>
      <c r="E72" s="50"/>
      <c r="F72" s="58"/>
      <c r="G72" s="50"/>
      <c r="H72" s="50"/>
      <c r="J72" s="79"/>
      <c r="K72" s="79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</row>
    <row r="87" spans="1:244" ht="41.1" customHeight="1">
      <c r="A87" s="59"/>
      <c r="B87" s="164" t="s">
        <v>40</v>
      </c>
      <c r="C87" s="164"/>
      <c r="D87" s="164"/>
      <c r="E87" s="164"/>
      <c r="F87" s="164"/>
      <c r="G87" s="59"/>
      <c r="H87" s="60"/>
      <c r="I87" s="60"/>
    </row>
    <row r="88" spans="1:244" ht="12.6" thickBot="1"/>
    <row r="89" spans="1:244" s="12" customFormat="1" ht="13.8" thickBot="1">
      <c r="D89" s="61">
        <v>2019</v>
      </c>
      <c r="E89" s="61">
        <v>2020</v>
      </c>
      <c r="F89" s="61">
        <v>2021</v>
      </c>
      <c r="G89" s="61">
        <v>2022</v>
      </c>
      <c r="H89" s="61">
        <v>2023</v>
      </c>
      <c r="I89" s="61">
        <v>2024</v>
      </c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</row>
    <row r="90" spans="1:244" s="12" customFormat="1" ht="13.2">
      <c r="B90" s="51" t="s">
        <v>24</v>
      </c>
      <c r="C90" s="62"/>
      <c r="D90" s="63">
        <v>4</v>
      </c>
      <c r="E90" s="63">
        <v>4</v>
      </c>
      <c r="F90" s="63">
        <v>3</v>
      </c>
      <c r="G90" s="63">
        <v>5</v>
      </c>
      <c r="H90" s="63">
        <v>4</v>
      </c>
      <c r="I90" s="63">
        <v>8</v>
      </c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</row>
    <row r="91" spans="1:244" s="12" customFormat="1" ht="13.2">
      <c r="B91" s="51" t="s">
        <v>21</v>
      </c>
      <c r="C91" s="65"/>
      <c r="D91" s="80">
        <v>5</v>
      </c>
      <c r="E91" s="80">
        <v>4</v>
      </c>
      <c r="F91" s="80">
        <v>1</v>
      </c>
      <c r="G91" s="80">
        <v>1</v>
      </c>
      <c r="H91" s="80">
        <v>0</v>
      </c>
      <c r="I91" s="80">
        <v>3</v>
      </c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5"/>
    </row>
    <row r="92" spans="1:244" s="12" customFormat="1" ht="13.2">
      <c r="B92" s="51" t="s">
        <v>49</v>
      </c>
      <c r="C92" s="65"/>
      <c r="D92" s="80">
        <v>0</v>
      </c>
      <c r="E92" s="80">
        <v>1</v>
      </c>
      <c r="F92" s="80">
        <v>0</v>
      </c>
      <c r="G92" s="80">
        <v>1</v>
      </c>
      <c r="H92" s="80">
        <v>3</v>
      </c>
      <c r="I92" s="80">
        <v>3</v>
      </c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</row>
    <row r="93" spans="1:244" s="12" customFormat="1" ht="13.2">
      <c r="B93" s="51" t="s">
        <v>20</v>
      </c>
      <c r="C93" s="65"/>
      <c r="D93" s="80">
        <v>10</v>
      </c>
      <c r="E93" s="80">
        <v>8</v>
      </c>
      <c r="F93" s="80">
        <v>6</v>
      </c>
      <c r="G93" s="80">
        <v>1</v>
      </c>
      <c r="H93" s="80">
        <v>5</v>
      </c>
      <c r="I93" s="80">
        <v>8</v>
      </c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</row>
    <row r="94" spans="1:244" s="12" customFormat="1" ht="12.75" customHeight="1">
      <c r="B94" s="54" t="s">
        <v>26</v>
      </c>
      <c r="C94" s="65"/>
      <c r="D94" s="80">
        <v>10</v>
      </c>
      <c r="E94" s="80">
        <v>9</v>
      </c>
      <c r="F94" s="80">
        <v>8</v>
      </c>
      <c r="G94" s="80">
        <v>8</v>
      </c>
      <c r="H94" s="80">
        <v>12</v>
      </c>
      <c r="I94" s="80">
        <v>7</v>
      </c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</row>
    <row r="95" spans="1:244" s="12" customFormat="1" ht="12.75" customHeight="1">
      <c r="B95" s="51" t="s">
        <v>25</v>
      </c>
      <c r="C95" s="65"/>
      <c r="D95" s="80">
        <v>6</v>
      </c>
      <c r="E95" s="80">
        <v>7</v>
      </c>
      <c r="F95" s="80">
        <v>6</v>
      </c>
      <c r="G95" s="80">
        <v>5</v>
      </c>
      <c r="H95" s="80">
        <v>3</v>
      </c>
      <c r="I95" s="80">
        <v>3</v>
      </c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</row>
    <row r="96" spans="1:244" s="12" customFormat="1" ht="15" customHeight="1">
      <c r="B96" s="51" t="s">
        <v>23</v>
      </c>
      <c r="C96" s="65"/>
      <c r="D96" s="80">
        <v>2</v>
      </c>
      <c r="E96" s="80">
        <v>2</v>
      </c>
      <c r="F96" s="80">
        <v>0</v>
      </c>
      <c r="G96" s="80">
        <v>0</v>
      </c>
      <c r="H96" s="80">
        <v>1</v>
      </c>
      <c r="I96" s="80">
        <v>2</v>
      </c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</row>
    <row r="97" spans="2:252" s="12" customFormat="1" ht="15" customHeight="1" thickBot="1">
      <c r="B97" s="51" t="s">
        <v>22</v>
      </c>
      <c r="C97" s="65"/>
      <c r="D97" s="81">
        <v>1</v>
      </c>
      <c r="E97" s="81">
        <v>1</v>
      </c>
      <c r="F97" s="81">
        <v>1</v>
      </c>
      <c r="G97" s="81">
        <v>0</v>
      </c>
      <c r="H97" s="81">
        <v>0</v>
      </c>
      <c r="I97" s="81">
        <v>0</v>
      </c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</row>
    <row r="98" spans="2:252" s="12" customFormat="1" ht="13.2">
      <c r="B98" s="55"/>
      <c r="C98" s="82"/>
      <c r="D98" s="83"/>
      <c r="E98" s="83"/>
      <c r="F98" s="83"/>
      <c r="G98" s="79"/>
      <c r="H98" s="79"/>
      <c r="I98" s="6">
        <v>0</v>
      </c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</row>
    <row r="99" spans="2:252" s="12" customFormat="1" ht="13.2">
      <c r="B99" s="9"/>
      <c r="C99" s="9"/>
      <c r="D99" s="9"/>
      <c r="E99" s="9"/>
      <c r="F99" s="9"/>
      <c r="G99" s="9"/>
      <c r="H99" s="9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</row>
    <row r="100" spans="2:252" ht="17.399999999999999">
      <c r="B100" s="164" t="s">
        <v>41</v>
      </c>
      <c r="C100" s="164"/>
      <c r="D100" s="164"/>
      <c r="E100" s="164"/>
      <c r="F100" s="164"/>
    </row>
    <row r="101" spans="2:252" ht="18.75" customHeight="1"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  <c r="BC101" s="68"/>
      <c r="BD101" s="68"/>
      <c r="BE101" s="68"/>
      <c r="BF101" s="68"/>
      <c r="BG101" s="68"/>
      <c r="BH101" s="68"/>
      <c r="BI101" s="68"/>
      <c r="BJ101" s="68"/>
      <c r="BK101" s="68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  <c r="ED101" s="9"/>
      <c r="EE101" s="9"/>
      <c r="EF101" s="9"/>
      <c r="EG101" s="9"/>
      <c r="EH101" s="9"/>
      <c r="EI101" s="9"/>
      <c r="EJ101" s="9"/>
      <c r="EK101" s="9"/>
      <c r="EL101" s="9"/>
      <c r="EM101" s="9"/>
      <c r="EN101" s="9"/>
      <c r="EO101" s="9"/>
      <c r="EP101" s="9"/>
      <c r="EQ101" s="9"/>
      <c r="ER101" s="9"/>
      <c r="ES101" s="9"/>
      <c r="ET101" s="9"/>
      <c r="EU101" s="9"/>
      <c r="EV101" s="9"/>
      <c r="EW101" s="9"/>
      <c r="EX101" s="9"/>
      <c r="EY101" s="9"/>
      <c r="EZ101" s="9"/>
      <c r="FA101" s="9"/>
      <c r="FB101" s="9"/>
      <c r="FC101" s="9"/>
      <c r="FD101" s="9"/>
      <c r="FE101" s="9"/>
      <c r="FF101" s="9"/>
      <c r="FG101" s="9"/>
      <c r="FH101" s="9"/>
      <c r="FI101" s="9"/>
      <c r="FJ101" s="9"/>
      <c r="FK101" s="9"/>
      <c r="FL101" s="9"/>
      <c r="FM101" s="9"/>
      <c r="FN101" s="9"/>
      <c r="FO101" s="9"/>
      <c r="FP101" s="9"/>
      <c r="FQ101" s="9"/>
      <c r="FR101" s="9"/>
      <c r="FS101" s="9"/>
      <c r="FT101" s="9"/>
      <c r="FU101" s="9"/>
      <c r="FV101" s="9"/>
      <c r="FW101" s="9"/>
      <c r="FX101" s="9"/>
      <c r="FY101" s="9"/>
      <c r="FZ101" s="9"/>
      <c r="GA101" s="9"/>
      <c r="GB101" s="9"/>
      <c r="GC101" s="9"/>
      <c r="GD101" s="9"/>
      <c r="GE101" s="9"/>
      <c r="GF101" s="9"/>
      <c r="GG101" s="9"/>
      <c r="GH101" s="9"/>
      <c r="GI101" s="9"/>
      <c r="GJ101" s="9"/>
      <c r="GK101" s="9"/>
      <c r="GL101" s="9"/>
      <c r="GM101" s="9"/>
      <c r="GN101" s="9"/>
      <c r="GO101" s="9"/>
      <c r="GP101" s="9"/>
      <c r="GQ101" s="9"/>
      <c r="GR101" s="9"/>
      <c r="GS101" s="9"/>
      <c r="GT101" s="9"/>
      <c r="GU101" s="9"/>
      <c r="GV101" s="9"/>
      <c r="GW101" s="9"/>
      <c r="GX101" s="9"/>
      <c r="GY101" s="9"/>
      <c r="GZ101" s="9"/>
      <c r="HA101" s="9"/>
      <c r="HB101" s="9"/>
      <c r="HC101" s="9"/>
      <c r="HD101" s="9"/>
      <c r="HE101" s="9"/>
      <c r="HF101" s="9"/>
      <c r="HG101" s="9"/>
      <c r="HH101" s="9"/>
      <c r="HI101" s="9"/>
      <c r="HJ101" s="9"/>
      <c r="HK101" s="9"/>
      <c r="HL101" s="9"/>
      <c r="HM101" s="9"/>
      <c r="HN101" s="9"/>
      <c r="HO101" s="9"/>
      <c r="HP101" s="9"/>
      <c r="HQ101" s="9"/>
      <c r="HR101" s="9"/>
      <c r="HS101" s="9"/>
      <c r="HT101" s="9"/>
      <c r="HU101" s="9"/>
      <c r="HV101" s="9"/>
      <c r="HW101" s="9"/>
      <c r="HX101" s="9"/>
      <c r="HY101" s="9"/>
      <c r="HZ101" s="9"/>
      <c r="IA101" s="9"/>
      <c r="IB101" s="9"/>
      <c r="IC101" s="9"/>
      <c r="ID101" s="9"/>
      <c r="IE101" s="9"/>
      <c r="IF101" s="9"/>
      <c r="IG101" s="9"/>
      <c r="IH101" s="9"/>
      <c r="II101" s="9"/>
      <c r="IJ101" s="9"/>
      <c r="IK101" s="9"/>
      <c r="IL101" s="9"/>
      <c r="IM101" s="9"/>
      <c r="IN101" s="9"/>
      <c r="IO101" s="9"/>
      <c r="IP101" s="9"/>
      <c r="IQ101" s="9"/>
      <c r="IR101" s="9"/>
    </row>
    <row r="102" spans="2:252" ht="13.2">
      <c r="C102" s="158">
        <v>9.01</v>
      </c>
      <c r="D102" s="55" t="s">
        <v>42</v>
      </c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  <c r="BE102" s="68"/>
      <c r="BF102" s="68"/>
      <c r="BG102" s="68"/>
      <c r="BH102" s="68"/>
      <c r="BI102" s="68"/>
      <c r="BJ102" s="68"/>
      <c r="BK102" s="68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  <c r="EO102" s="9"/>
      <c r="EP102" s="9"/>
      <c r="EQ102" s="9"/>
      <c r="ER102" s="9"/>
      <c r="ES102" s="9"/>
      <c r="ET102" s="9"/>
      <c r="EU102" s="9"/>
      <c r="EV102" s="9"/>
      <c r="EW102" s="9"/>
      <c r="EX102" s="9"/>
      <c r="EY102" s="9"/>
      <c r="EZ102" s="9"/>
      <c r="FA102" s="9"/>
      <c r="FB102" s="9"/>
      <c r="FC102" s="9"/>
      <c r="FD102" s="9"/>
      <c r="FE102" s="9"/>
      <c r="FF102" s="9"/>
      <c r="FG102" s="9"/>
      <c r="FH102" s="9"/>
      <c r="FI102" s="9"/>
      <c r="FJ102" s="9"/>
      <c r="FK102" s="9"/>
      <c r="FL102" s="9"/>
      <c r="FM102" s="9"/>
      <c r="FN102" s="9"/>
      <c r="FO102" s="9"/>
      <c r="FP102" s="9"/>
      <c r="FQ102" s="9"/>
      <c r="FR102" s="9"/>
      <c r="FS102" s="9"/>
      <c r="FT102" s="9"/>
      <c r="FU102" s="9"/>
      <c r="FV102" s="9"/>
      <c r="FW102" s="9"/>
      <c r="FX102" s="9"/>
      <c r="FY102" s="9"/>
      <c r="FZ102" s="9"/>
      <c r="GA102" s="9"/>
      <c r="GB102" s="9"/>
      <c r="GC102" s="9"/>
      <c r="GD102" s="9"/>
      <c r="GE102" s="9"/>
      <c r="GF102" s="9"/>
      <c r="GG102" s="9"/>
      <c r="GH102" s="9"/>
      <c r="GI102" s="9"/>
      <c r="GJ102" s="9"/>
      <c r="GK102" s="9"/>
      <c r="GL102" s="9"/>
      <c r="GM102" s="9"/>
      <c r="GN102" s="9"/>
      <c r="GO102" s="9"/>
      <c r="GP102" s="9"/>
      <c r="GQ102" s="9"/>
      <c r="GR102" s="9"/>
      <c r="GS102" s="9"/>
      <c r="GT102" s="9"/>
      <c r="GU102" s="9"/>
      <c r="GV102" s="9"/>
      <c r="GW102" s="9"/>
      <c r="GX102" s="9"/>
      <c r="GY102" s="9"/>
      <c r="GZ102" s="9"/>
      <c r="HA102" s="9"/>
      <c r="HB102" s="9"/>
      <c r="HC102" s="9"/>
      <c r="HD102" s="9"/>
      <c r="HE102" s="9"/>
      <c r="HF102" s="9"/>
      <c r="HG102" s="9"/>
      <c r="HH102" s="9"/>
      <c r="HI102" s="9"/>
      <c r="HJ102" s="9"/>
      <c r="HK102" s="9"/>
      <c r="HL102" s="9"/>
      <c r="HM102" s="9"/>
      <c r="HN102" s="9"/>
      <c r="HO102" s="9"/>
      <c r="HP102" s="9"/>
      <c r="HQ102" s="9"/>
      <c r="HR102" s="9"/>
      <c r="HS102" s="9"/>
      <c r="HT102" s="9"/>
      <c r="HU102" s="9"/>
      <c r="HV102" s="9"/>
      <c r="HW102" s="9"/>
      <c r="HX102" s="9"/>
      <c r="HY102" s="9"/>
      <c r="HZ102" s="9"/>
      <c r="IA102" s="9"/>
      <c r="IB102" s="9"/>
      <c r="IC102" s="9"/>
      <c r="ID102" s="9"/>
      <c r="IE102" s="9"/>
      <c r="IF102" s="9"/>
      <c r="IG102" s="9"/>
      <c r="IH102" s="9"/>
      <c r="II102" s="9"/>
      <c r="IJ102" s="9"/>
      <c r="IK102" s="9"/>
      <c r="IL102" s="9"/>
      <c r="IM102" s="9"/>
      <c r="IN102" s="9"/>
      <c r="IO102" s="9"/>
      <c r="IP102" s="9"/>
      <c r="IQ102" s="9"/>
      <c r="IR102" s="9"/>
    </row>
    <row r="103" spans="2:252" ht="13.2">
      <c r="C103" s="159">
        <v>16.739999999999998</v>
      </c>
      <c r="D103" s="55" t="s">
        <v>43</v>
      </c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  <c r="BC103" s="68"/>
      <c r="BD103" s="68"/>
      <c r="BE103" s="68"/>
      <c r="BF103" s="68"/>
      <c r="BG103" s="68"/>
      <c r="BH103" s="68"/>
      <c r="BI103" s="68"/>
      <c r="BJ103" s="68"/>
      <c r="BK103" s="68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  <c r="EU103" s="9"/>
      <c r="EV103" s="9"/>
      <c r="EW103" s="9"/>
      <c r="EX103" s="9"/>
      <c r="EY103" s="9"/>
      <c r="EZ103" s="9"/>
      <c r="FA103" s="9"/>
      <c r="FB103" s="9"/>
      <c r="FC103" s="9"/>
      <c r="FD103" s="9"/>
      <c r="FE103" s="9"/>
      <c r="FF103" s="9"/>
      <c r="FG103" s="9"/>
      <c r="FH103" s="9"/>
      <c r="FI103" s="9"/>
      <c r="FJ103" s="9"/>
      <c r="FK103" s="9"/>
      <c r="FL103" s="9"/>
      <c r="FM103" s="9"/>
      <c r="FN103" s="9"/>
      <c r="FO103" s="9"/>
      <c r="FP103" s="9"/>
      <c r="FQ103" s="9"/>
      <c r="FR103" s="9"/>
      <c r="FS103" s="9"/>
      <c r="FT103" s="9"/>
      <c r="FU103" s="9"/>
      <c r="FV103" s="9"/>
      <c r="FW103" s="9"/>
      <c r="FX103" s="9"/>
      <c r="FY103" s="9"/>
      <c r="FZ103" s="9"/>
      <c r="GA103" s="9"/>
      <c r="GB103" s="9"/>
      <c r="GC103" s="9"/>
      <c r="GD103" s="9"/>
      <c r="GE103" s="9"/>
      <c r="GF103" s="9"/>
      <c r="GG103" s="9"/>
      <c r="GH103" s="9"/>
      <c r="GI103" s="9"/>
      <c r="GJ103" s="9"/>
      <c r="GK103" s="9"/>
      <c r="GL103" s="9"/>
      <c r="GM103" s="9"/>
      <c r="GN103" s="9"/>
      <c r="GO103" s="9"/>
      <c r="GP103" s="9"/>
      <c r="GQ103" s="9"/>
      <c r="GR103" s="9"/>
      <c r="GS103" s="9"/>
      <c r="GT103" s="9"/>
      <c r="GU103" s="9"/>
      <c r="GV103" s="9"/>
      <c r="GW103" s="9"/>
      <c r="GX103" s="9"/>
      <c r="GY103" s="9"/>
      <c r="GZ103" s="9"/>
      <c r="HA103" s="9"/>
      <c r="HB103" s="9"/>
      <c r="HC103" s="9"/>
      <c r="HD103" s="9"/>
      <c r="HE103" s="9"/>
      <c r="HF103" s="9"/>
      <c r="HG103" s="9"/>
      <c r="HH103" s="9"/>
      <c r="HI103" s="9"/>
      <c r="HJ103" s="9"/>
      <c r="HK103" s="9"/>
      <c r="HL103" s="9"/>
      <c r="HM103" s="9"/>
      <c r="HN103" s="9"/>
      <c r="HO103" s="9"/>
      <c r="HP103" s="9"/>
      <c r="HQ103" s="9"/>
      <c r="HR103" s="9"/>
      <c r="HS103" s="9"/>
      <c r="HT103" s="9"/>
      <c r="HU103" s="9"/>
      <c r="HV103" s="9"/>
      <c r="HW103" s="9"/>
      <c r="HX103" s="9"/>
      <c r="HY103" s="9"/>
      <c r="HZ103" s="9"/>
      <c r="IA103" s="9"/>
      <c r="IB103" s="9"/>
      <c r="IC103" s="9"/>
      <c r="ID103" s="9"/>
      <c r="IE103" s="9"/>
      <c r="IF103" s="9"/>
      <c r="IG103" s="9"/>
      <c r="IH103" s="9"/>
      <c r="II103" s="9"/>
      <c r="IJ103" s="9"/>
      <c r="IK103" s="9"/>
      <c r="IL103" s="9"/>
      <c r="IM103" s="9"/>
      <c r="IN103" s="9"/>
      <c r="IO103" s="9"/>
      <c r="IP103" s="9"/>
      <c r="IQ103" s="9"/>
      <c r="IR103" s="9"/>
    </row>
    <row r="104" spans="2:252"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  <c r="AV104" s="68"/>
      <c r="AW104" s="68"/>
      <c r="AX104" s="68"/>
      <c r="AY104" s="68"/>
      <c r="AZ104" s="68"/>
      <c r="BA104" s="68"/>
      <c r="BB104" s="68"/>
      <c r="BC104" s="68"/>
      <c r="BD104" s="68"/>
      <c r="BE104" s="68"/>
      <c r="BF104" s="68"/>
      <c r="BG104" s="68"/>
      <c r="BH104" s="68"/>
      <c r="BI104" s="68"/>
      <c r="BJ104" s="68"/>
      <c r="BK104" s="68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  <c r="EY104" s="9"/>
      <c r="EZ104" s="9"/>
      <c r="FA104" s="9"/>
      <c r="FB104" s="9"/>
      <c r="FC104" s="9"/>
      <c r="FD104" s="9"/>
      <c r="FE104" s="9"/>
      <c r="FF104" s="9"/>
      <c r="FG104" s="9"/>
      <c r="FH104" s="9"/>
      <c r="FI104" s="9"/>
      <c r="FJ104" s="9"/>
      <c r="FK104" s="9"/>
      <c r="FL104" s="9"/>
      <c r="FM104" s="9"/>
      <c r="FN104" s="9"/>
      <c r="FO104" s="9"/>
      <c r="FP104" s="9"/>
      <c r="FQ104" s="9"/>
      <c r="FR104" s="9"/>
      <c r="FS104" s="9"/>
      <c r="FT104" s="9"/>
      <c r="FU104" s="9"/>
      <c r="FV104" s="9"/>
      <c r="FW104" s="9"/>
      <c r="FX104" s="9"/>
      <c r="FY104" s="9"/>
      <c r="FZ104" s="9"/>
      <c r="GA104" s="9"/>
      <c r="GB104" s="9"/>
      <c r="GC104" s="9"/>
      <c r="GD104" s="9"/>
      <c r="GE104" s="9"/>
      <c r="GF104" s="9"/>
      <c r="GG104" s="9"/>
      <c r="GH104" s="9"/>
      <c r="GI104" s="9"/>
      <c r="GJ104" s="9"/>
      <c r="GK104" s="9"/>
      <c r="GL104" s="9"/>
      <c r="GM104" s="9"/>
      <c r="GN104" s="9"/>
      <c r="GO104" s="9"/>
      <c r="GP104" s="9"/>
      <c r="GQ104" s="9"/>
      <c r="GR104" s="9"/>
      <c r="GS104" s="9"/>
      <c r="GT104" s="9"/>
      <c r="GU104" s="9"/>
      <c r="GV104" s="9"/>
      <c r="GW104" s="9"/>
      <c r="GX104" s="9"/>
      <c r="GY104" s="9"/>
      <c r="GZ104" s="9"/>
      <c r="HA104" s="9"/>
      <c r="HB104" s="9"/>
      <c r="HC104" s="9"/>
      <c r="HD104" s="9"/>
      <c r="HE104" s="9"/>
      <c r="HF104" s="9"/>
      <c r="HG104" s="9"/>
      <c r="HH104" s="9"/>
      <c r="HI104" s="9"/>
      <c r="HJ104" s="9"/>
      <c r="HK104" s="9"/>
      <c r="HL104" s="9"/>
      <c r="HM104" s="9"/>
      <c r="HN104" s="9"/>
      <c r="HO104" s="9"/>
      <c r="HP104" s="9"/>
      <c r="HQ104" s="9"/>
      <c r="HR104" s="9"/>
      <c r="HS104" s="9"/>
      <c r="HT104" s="9"/>
      <c r="HU104" s="9"/>
      <c r="HV104" s="9"/>
      <c r="HW104" s="9"/>
      <c r="HX104" s="9"/>
      <c r="HY104" s="9"/>
      <c r="HZ104" s="9"/>
      <c r="IA104" s="9"/>
      <c r="IB104" s="9"/>
      <c r="IC104" s="9"/>
      <c r="ID104" s="9"/>
      <c r="IE104" s="9"/>
      <c r="IF104" s="9"/>
      <c r="IG104" s="9"/>
      <c r="IH104" s="9"/>
      <c r="II104" s="9"/>
      <c r="IJ104" s="9"/>
      <c r="IK104" s="9"/>
      <c r="IL104" s="9"/>
      <c r="IM104" s="9"/>
      <c r="IN104" s="9"/>
      <c r="IO104" s="9"/>
      <c r="IP104" s="9"/>
      <c r="IQ104" s="9"/>
      <c r="IR104" s="9"/>
    </row>
  </sheetData>
  <mergeCells count="17">
    <mergeCell ref="L54:M54"/>
    <mergeCell ref="B100:F100"/>
    <mergeCell ref="B87:F87"/>
    <mergeCell ref="B54:C54"/>
    <mergeCell ref="B12:D12"/>
    <mergeCell ref="E12:G12"/>
    <mergeCell ref="I12:J12"/>
    <mergeCell ref="D54:E54"/>
    <mergeCell ref="A52:I52"/>
    <mergeCell ref="F54:G54"/>
    <mergeCell ref="H54:I54"/>
    <mergeCell ref="J54:K54"/>
    <mergeCell ref="A2:I2"/>
    <mergeCell ref="A3:I3"/>
    <mergeCell ref="A10:I10"/>
    <mergeCell ref="A11:G11"/>
    <mergeCell ref="A4:I4"/>
  </mergeCells>
  <phoneticPr fontId="4" type="noConversion"/>
  <pageMargins left="0.75" right="0.75" top="1" bottom="0.57999999999999996" header="0.5" footer="0.5"/>
  <pageSetup fitToHeight="2" orientation="portrait" r:id="rId1"/>
  <headerFooter alignWithMargins="0"/>
  <rowBreaks count="1" manualBreakCount="1">
    <brk id="51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S104"/>
  <sheetViews>
    <sheetView showGridLines="0" zoomScaleNormal="100" zoomScaleSheetLayoutView="100" workbookViewId="0">
      <selection activeCell="E107" sqref="E107"/>
    </sheetView>
  </sheetViews>
  <sheetFormatPr defaultColWidth="11.375" defaultRowHeight="12"/>
  <cols>
    <col min="1" max="1" width="13.375" style="9" customWidth="1"/>
    <col min="2" max="2" width="11.75" style="9" customWidth="1"/>
    <col min="3" max="7" width="11.375" style="9" customWidth="1"/>
    <col min="8" max="8" width="11" style="9" customWidth="1"/>
    <col min="9" max="9" width="11.375" style="9" customWidth="1"/>
    <col min="10" max="10" width="11.25" style="68" customWidth="1"/>
    <col min="11" max="11" width="11.375" style="68" customWidth="1"/>
    <col min="12" max="12" width="11.125" style="6" bestFit="1" customWidth="1"/>
    <col min="13" max="13" width="7.875" style="6" bestFit="1" customWidth="1"/>
    <col min="14" max="63" width="4.125" style="6" customWidth="1"/>
    <col min="64" max="253" width="4.125" style="4" customWidth="1"/>
    <col min="254" max="16384" width="11.375" style="9"/>
  </cols>
  <sheetData>
    <row r="1" spans="1:252" ht="15" customHeight="1"/>
    <row r="2" spans="1:252" ht="22.8">
      <c r="A2" s="169" t="s">
        <v>32</v>
      </c>
      <c r="B2" s="169"/>
      <c r="C2" s="169"/>
      <c r="D2" s="169"/>
      <c r="E2" s="169"/>
      <c r="F2" s="169"/>
      <c r="G2" s="169"/>
      <c r="H2" s="170"/>
      <c r="I2" s="170"/>
      <c r="J2" s="70"/>
    </row>
    <row r="3" spans="1:252" ht="15.75" customHeight="1">
      <c r="A3" s="171" t="s">
        <v>0</v>
      </c>
      <c r="B3" s="171"/>
      <c r="C3" s="171"/>
      <c r="D3" s="171"/>
      <c r="E3" s="171"/>
      <c r="F3" s="171"/>
      <c r="G3" s="171"/>
      <c r="H3" s="170"/>
      <c r="I3" s="170"/>
      <c r="J3" s="70"/>
    </row>
    <row r="4" spans="1:252" ht="6.75" customHeight="1">
      <c r="F4" s="12"/>
    </row>
    <row r="5" spans="1:252" ht="13.8" thickBot="1">
      <c r="F5" s="12"/>
    </row>
    <row r="6" spans="1:252" s="1" customFormat="1" ht="14.4" thickBot="1">
      <c r="A6" s="13" t="s">
        <v>1</v>
      </c>
      <c r="B6" s="14">
        <v>2018</v>
      </c>
      <c r="C6" s="14">
        <v>2019</v>
      </c>
      <c r="D6" s="14">
        <v>2020</v>
      </c>
      <c r="E6" s="14">
        <v>2021</v>
      </c>
      <c r="F6" s="14">
        <v>2022</v>
      </c>
      <c r="G6" s="186">
        <v>2023</v>
      </c>
      <c r="H6" s="13">
        <v>2024</v>
      </c>
      <c r="I6" s="163"/>
      <c r="J6" s="163"/>
      <c r="K6" s="185"/>
      <c r="L6" s="185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</row>
    <row r="7" spans="1:252" s="1" customFormat="1" ht="14.4" thickBot="1">
      <c r="A7" s="15" t="s">
        <v>2</v>
      </c>
      <c r="B7" s="16">
        <v>0.79</v>
      </c>
      <c r="C7" s="16">
        <v>0.73909999999999998</v>
      </c>
      <c r="D7" s="16">
        <v>0.52170000000000005</v>
      </c>
      <c r="E7" s="16">
        <v>0.74760000000000004</v>
      </c>
      <c r="F7" s="16">
        <v>0.69089999999999996</v>
      </c>
      <c r="G7" s="187">
        <v>0.85</v>
      </c>
      <c r="H7" s="188">
        <v>0.78</v>
      </c>
      <c r="I7" s="19"/>
      <c r="J7" s="19"/>
      <c r="K7" s="22"/>
      <c r="L7" s="22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</row>
    <row r="8" spans="1:252" ht="15" customHeight="1">
      <c r="D8" s="21" t="s">
        <v>44</v>
      </c>
    </row>
    <row r="9" spans="1:252" ht="15" customHeight="1">
      <c r="D9" s="21"/>
    </row>
    <row r="10" spans="1:252" ht="17.399999999999999">
      <c r="A10" s="172" t="s">
        <v>3</v>
      </c>
      <c r="B10" s="172"/>
      <c r="C10" s="172"/>
      <c r="D10" s="172"/>
      <c r="E10" s="172"/>
      <c r="F10" s="172"/>
      <c r="G10" s="172"/>
      <c r="H10" s="168"/>
      <c r="I10" s="168"/>
    </row>
    <row r="11" spans="1:252" ht="12" customHeight="1" thickBot="1">
      <c r="A11" s="173"/>
      <c r="B11" s="173"/>
      <c r="C11" s="173"/>
      <c r="D11" s="173"/>
      <c r="E11" s="173"/>
      <c r="F11" s="173"/>
      <c r="G11" s="173"/>
      <c r="H11" s="23"/>
    </row>
    <row r="12" spans="1:252" s="1" customFormat="1" ht="14.4" thickBot="1">
      <c r="B12" s="174" t="s">
        <v>4</v>
      </c>
      <c r="C12" s="175"/>
      <c r="D12" s="176"/>
      <c r="E12" s="174" t="s">
        <v>5</v>
      </c>
      <c r="F12" s="177"/>
      <c r="G12" s="178"/>
      <c r="H12" s="24" t="s">
        <v>6</v>
      </c>
      <c r="I12" s="181" t="s">
        <v>7</v>
      </c>
      <c r="J12" s="182"/>
      <c r="K12" s="138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</row>
    <row r="13" spans="1:252" s="1" customFormat="1" ht="14.4" thickBot="1">
      <c r="A13" s="26"/>
      <c r="B13" s="27" t="s">
        <v>8</v>
      </c>
      <c r="C13" s="28" t="s">
        <v>9</v>
      </c>
      <c r="D13" s="29" t="s">
        <v>10</v>
      </c>
      <c r="E13" s="30" t="s">
        <v>8</v>
      </c>
      <c r="F13" s="28" t="s">
        <v>9</v>
      </c>
      <c r="G13" s="29" t="s">
        <v>10</v>
      </c>
      <c r="H13" s="31" t="s">
        <v>11</v>
      </c>
      <c r="I13" s="127" t="s">
        <v>12</v>
      </c>
      <c r="J13" s="127" t="s">
        <v>13</v>
      </c>
      <c r="K13" s="138"/>
      <c r="L13" s="6"/>
      <c r="M13" s="6"/>
      <c r="N13" s="6"/>
      <c r="O13" s="6"/>
      <c r="P13" s="6"/>
      <c r="Q13" s="6"/>
      <c r="R13" s="6"/>
      <c r="S13" s="6"/>
      <c r="T13" s="71"/>
      <c r="U13" s="6"/>
      <c r="V13" s="6"/>
      <c r="W13" s="6"/>
      <c r="X13" s="71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</row>
    <row r="14" spans="1:252" ht="13.8">
      <c r="A14" s="123">
        <v>2018</v>
      </c>
      <c r="B14" s="144">
        <v>0.6</v>
      </c>
      <c r="C14" s="143">
        <v>0.79200000000000004</v>
      </c>
      <c r="D14" s="145">
        <v>-9.0999999999999998E-2</v>
      </c>
      <c r="E14" s="144">
        <v>0.6</v>
      </c>
      <c r="F14" s="143">
        <v>0.69099999999999995</v>
      </c>
      <c r="G14" s="124">
        <v>-0.23100000000000001</v>
      </c>
      <c r="H14" s="125" t="s">
        <v>28</v>
      </c>
      <c r="I14" s="139">
        <v>0.75929999999999997</v>
      </c>
      <c r="J14" s="139">
        <v>0.71540000000000004</v>
      </c>
      <c r="K14" s="140"/>
      <c r="T14" s="75"/>
      <c r="U14" s="71"/>
      <c r="X14" s="75"/>
      <c r="Y14" s="71"/>
    </row>
    <row r="15" spans="1:252" ht="13.8">
      <c r="A15" s="123">
        <v>2019</v>
      </c>
      <c r="B15" s="144">
        <v>0.6</v>
      </c>
      <c r="C15" s="143">
        <v>0.92730000000000001</v>
      </c>
      <c r="D15" s="145">
        <f t="shared" ref="D15:D19" si="0">(C15-C14)/C14</f>
        <v>0.17083333333333328</v>
      </c>
      <c r="E15" s="144">
        <v>0.6</v>
      </c>
      <c r="F15" s="143">
        <v>0.95850000000000002</v>
      </c>
      <c r="G15" s="124">
        <f t="shared" ref="G15:G19" si="1">(F15-F14)/F14</f>
        <v>0.38712011577424038</v>
      </c>
      <c r="H15" s="125" t="s">
        <v>28</v>
      </c>
      <c r="I15" s="109">
        <v>0.73650000000000004</v>
      </c>
      <c r="J15" s="111">
        <v>0.69230000000000003</v>
      </c>
      <c r="K15" s="140"/>
      <c r="T15" s="75"/>
      <c r="U15" s="71"/>
      <c r="X15" s="75"/>
      <c r="Y15" s="71"/>
    </row>
    <row r="16" spans="1:252" ht="13.8">
      <c r="A16" s="123">
        <v>2020</v>
      </c>
      <c r="B16" s="41">
        <v>0.6</v>
      </c>
      <c r="C16" s="35">
        <v>0.9375</v>
      </c>
      <c r="D16" s="42">
        <f t="shared" si="0"/>
        <v>1.0999676480103512E-2</v>
      </c>
      <c r="E16" s="41">
        <v>0.6</v>
      </c>
      <c r="F16" s="35">
        <v>0.94210000000000005</v>
      </c>
      <c r="G16" s="36">
        <f t="shared" si="1"/>
        <v>-1.7110067814293136E-2</v>
      </c>
      <c r="H16" s="37" t="s">
        <v>28</v>
      </c>
      <c r="I16" s="109">
        <v>0.73740000000000006</v>
      </c>
      <c r="J16" s="111">
        <v>0.70799999999999996</v>
      </c>
      <c r="K16" s="140"/>
      <c r="T16" s="75"/>
      <c r="U16" s="71"/>
      <c r="X16" s="75"/>
      <c r="Y16" s="71"/>
    </row>
    <row r="17" spans="1:25" ht="14.4" thickBot="1">
      <c r="A17" s="123">
        <v>2021</v>
      </c>
      <c r="B17" s="148">
        <v>0.6</v>
      </c>
      <c r="C17" s="149">
        <v>0.57579999999999998</v>
      </c>
      <c r="D17" s="150">
        <f t="shared" si="0"/>
        <v>-0.38581333333333334</v>
      </c>
      <c r="E17" s="148">
        <v>0.6</v>
      </c>
      <c r="F17" s="149">
        <v>0.55889999999999995</v>
      </c>
      <c r="G17" s="150">
        <f t="shared" si="1"/>
        <v>-0.40675087570321627</v>
      </c>
      <c r="H17" s="37" t="s">
        <v>36</v>
      </c>
      <c r="I17" s="109">
        <v>0.48699999999999999</v>
      </c>
      <c r="J17" s="111">
        <v>0.46700000000000003</v>
      </c>
      <c r="K17" s="140"/>
      <c r="T17" s="75"/>
      <c r="U17" s="71"/>
      <c r="X17" s="75"/>
      <c r="Y17" s="71"/>
    </row>
    <row r="18" spans="1:25" ht="14.4" thickBot="1">
      <c r="A18" s="123">
        <v>2022</v>
      </c>
      <c r="B18" s="148">
        <v>0.6</v>
      </c>
      <c r="C18" s="149">
        <v>0.6119</v>
      </c>
      <c r="D18" s="150">
        <f t="shared" si="0"/>
        <v>6.2695380340396012E-2</v>
      </c>
      <c r="E18" s="148">
        <v>0.6</v>
      </c>
      <c r="F18" s="149">
        <v>0.60980000000000001</v>
      </c>
      <c r="G18" s="150">
        <f t="shared" si="1"/>
        <v>9.1071748076579098E-2</v>
      </c>
      <c r="H18" s="37" t="s">
        <v>28</v>
      </c>
      <c r="I18" s="109">
        <v>0.50949999999999995</v>
      </c>
      <c r="J18" s="111">
        <v>0.51470000000000005</v>
      </c>
      <c r="K18" s="140"/>
      <c r="T18" s="74"/>
      <c r="X18" s="74"/>
    </row>
    <row r="19" spans="1:25" ht="14.4" thickBot="1">
      <c r="A19" s="123">
        <v>2023</v>
      </c>
      <c r="B19" s="148">
        <v>0.6</v>
      </c>
      <c r="C19" s="149">
        <v>0.61739999999999995</v>
      </c>
      <c r="D19" s="150">
        <f t="shared" si="0"/>
        <v>8.9883967968621501E-3</v>
      </c>
      <c r="E19" s="148">
        <v>0.6</v>
      </c>
      <c r="F19" s="149">
        <v>0.56969999999999998</v>
      </c>
      <c r="G19" s="150">
        <f t="shared" si="1"/>
        <v>-6.5759265332896069E-2</v>
      </c>
      <c r="H19" s="37" t="s">
        <v>28</v>
      </c>
      <c r="I19" s="184">
        <v>0.4698</v>
      </c>
      <c r="J19" s="191">
        <v>0.45379999999999998</v>
      </c>
      <c r="K19" s="140"/>
      <c r="T19" s="74"/>
      <c r="X19" s="74"/>
    </row>
    <row r="20" spans="1:25" ht="14.4" thickBot="1">
      <c r="A20" s="126">
        <v>2024</v>
      </c>
      <c r="B20" s="141">
        <v>0.6</v>
      </c>
      <c r="C20" s="142">
        <v>0.6784</v>
      </c>
      <c r="D20" s="137">
        <f t="shared" ref="D20" si="2">(C20-C19)/C19</f>
        <v>9.8801425332037673E-2</v>
      </c>
      <c r="E20" s="141">
        <v>0.6</v>
      </c>
      <c r="F20" s="142">
        <v>0.55000000000000004</v>
      </c>
      <c r="G20" s="137">
        <f t="shared" ref="G20" si="3">(F20-F19)/F19</f>
        <v>-3.4579603299982345E-2</v>
      </c>
      <c r="H20" s="38" t="s">
        <v>28</v>
      </c>
      <c r="I20" s="157">
        <v>0.45800000000000002</v>
      </c>
      <c r="J20" s="160">
        <v>0.42049999999999998</v>
      </c>
      <c r="T20" s="75"/>
      <c r="U20" s="71"/>
      <c r="X20" s="75"/>
      <c r="Y20" s="71"/>
    </row>
    <row r="21" spans="1:25">
      <c r="T21" s="75"/>
      <c r="U21" s="71"/>
      <c r="X21" s="75"/>
      <c r="Y21" s="71"/>
    </row>
    <row r="22" spans="1:25">
      <c r="T22" s="75"/>
      <c r="U22" s="71"/>
      <c r="X22" s="75"/>
      <c r="Y22" s="71"/>
    </row>
    <row r="23" spans="1:25">
      <c r="T23" s="75"/>
      <c r="U23" s="71"/>
      <c r="X23" s="75"/>
      <c r="Y23" s="71"/>
    </row>
    <row r="24" spans="1:25">
      <c r="T24" s="75"/>
      <c r="U24" s="71"/>
      <c r="X24" s="75"/>
      <c r="Y24" s="71"/>
    </row>
    <row r="25" spans="1:25">
      <c r="T25" s="75"/>
      <c r="U25" s="71"/>
      <c r="X25" s="75"/>
      <c r="Y25" s="71"/>
    </row>
    <row r="26" spans="1:25">
      <c r="T26" s="75"/>
      <c r="U26" s="71"/>
      <c r="X26" s="75"/>
      <c r="Y26" s="71"/>
    </row>
    <row r="27" spans="1:25">
      <c r="L27" s="71"/>
      <c r="M27" s="71"/>
    </row>
    <row r="29" spans="1:25">
      <c r="W29" s="74"/>
    </row>
    <row r="30" spans="1:25">
      <c r="W30" s="74"/>
    </row>
    <row r="31" spans="1:25">
      <c r="W31" s="74"/>
    </row>
    <row r="32" spans="1:25">
      <c r="W32" s="74"/>
    </row>
    <row r="33" spans="23:23">
      <c r="W33" s="74"/>
    </row>
    <row r="34" spans="23:23">
      <c r="W34" s="74"/>
    </row>
    <row r="52" spans="1:243" ht="19.05" customHeight="1">
      <c r="A52" s="167" t="s">
        <v>14</v>
      </c>
      <c r="B52" s="167"/>
      <c r="C52" s="167"/>
      <c r="D52" s="167"/>
      <c r="E52" s="167"/>
      <c r="F52" s="167"/>
      <c r="G52" s="167"/>
      <c r="H52" s="168"/>
      <c r="I52" s="168"/>
    </row>
    <row r="53" spans="1:243" ht="12.6" thickBot="1"/>
    <row r="54" spans="1:243" s="12" customFormat="1" ht="14.1" customHeight="1" thickBot="1">
      <c r="B54" s="165">
        <v>2019</v>
      </c>
      <c r="C54" s="166"/>
      <c r="D54" s="165">
        <v>2020</v>
      </c>
      <c r="E54" s="166"/>
      <c r="F54" s="165">
        <v>2021</v>
      </c>
      <c r="G54" s="166"/>
      <c r="H54" s="165">
        <v>2022</v>
      </c>
      <c r="I54" s="166"/>
      <c r="J54" s="165">
        <v>2023</v>
      </c>
      <c r="K54" s="166"/>
      <c r="L54" s="165">
        <v>2024</v>
      </c>
      <c r="M54" s="16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</row>
    <row r="55" spans="1:243" s="12" customFormat="1" ht="13.8" thickBot="1">
      <c r="A55" s="103" t="s">
        <v>15</v>
      </c>
      <c r="B55" s="47" t="s">
        <v>16</v>
      </c>
      <c r="C55" s="29" t="s">
        <v>17</v>
      </c>
      <c r="D55" s="47" t="s">
        <v>16</v>
      </c>
      <c r="E55" s="29" t="s">
        <v>17</v>
      </c>
      <c r="F55" s="47" t="s">
        <v>16</v>
      </c>
      <c r="G55" s="29" t="s">
        <v>17</v>
      </c>
      <c r="H55" s="47" t="s">
        <v>16</v>
      </c>
      <c r="I55" s="29" t="s">
        <v>17</v>
      </c>
      <c r="J55" s="47" t="s">
        <v>16</v>
      </c>
      <c r="K55" s="29" t="s">
        <v>17</v>
      </c>
      <c r="L55" s="47" t="s">
        <v>16</v>
      </c>
      <c r="M55" s="29" t="s">
        <v>17</v>
      </c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</row>
    <row r="56" spans="1:243" s="12" customFormat="1" ht="13.2">
      <c r="A56" s="51" t="s">
        <v>18</v>
      </c>
      <c r="B56" s="48">
        <v>153</v>
      </c>
      <c r="C56" s="49">
        <f>B56/B66</f>
        <v>0.92727272727272725</v>
      </c>
      <c r="D56" s="48">
        <v>120</v>
      </c>
      <c r="E56" s="49">
        <f>D56/D66</f>
        <v>0.9375</v>
      </c>
      <c r="F56" s="48">
        <v>190</v>
      </c>
      <c r="G56" s="49">
        <f>F56/F66</f>
        <v>0.5757575757575758</v>
      </c>
      <c r="H56" s="48">
        <v>118.1</v>
      </c>
      <c r="I56" s="49">
        <f>H56/H66</f>
        <v>0.61191709844559583</v>
      </c>
      <c r="J56" s="48">
        <v>163</v>
      </c>
      <c r="K56" s="49">
        <v>0.61742424242424243</v>
      </c>
      <c r="L56" s="48">
        <v>140.42000000000002</v>
      </c>
      <c r="M56" s="49">
        <v>0.67835748792270534</v>
      </c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</row>
    <row r="57" spans="1:243" s="12" customFormat="1" ht="13.2">
      <c r="A57" s="51" t="s">
        <v>24</v>
      </c>
      <c r="B57" s="52">
        <v>0</v>
      </c>
      <c r="C57" s="53">
        <f>B57/B66</f>
        <v>0</v>
      </c>
      <c r="D57" s="52">
        <v>0</v>
      </c>
      <c r="E57" s="53">
        <f>D57/D66</f>
        <v>0</v>
      </c>
      <c r="F57" s="52">
        <v>0</v>
      </c>
      <c r="G57" s="53">
        <f>F57/F66</f>
        <v>0</v>
      </c>
      <c r="H57" s="52">
        <v>2.9</v>
      </c>
      <c r="I57" s="53">
        <f>H57/H66</f>
        <v>1.5025906735751295E-2</v>
      </c>
      <c r="J57" s="52">
        <v>0</v>
      </c>
      <c r="K57" s="53">
        <v>0</v>
      </c>
      <c r="L57" s="52">
        <v>0.57999999999999996</v>
      </c>
      <c r="M57" s="53">
        <v>2.8019323671497577E-3</v>
      </c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</row>
    <row r="58" spans="1:243" s="12" customFormat="1" ht="13.2">
      <c r="A58" s="51" t="s">
        <v>21</v>
      </c>
      <c r="B58" s="52">
        <v>0</v>
      </c>
      <c r="C58" s="53">
        <f>B58/B66</f>
        <v>0</v>
      </c>
      <c r="D58" s="52">
        <v>0</v>
      </c>
      <c r="E58" s="53">
        <f>D58/D66</f>
        <v>0</v>
      </c>
      <c r="F58" s="52">
        <v>5</v>
      </c>
      <c r="G58" s="53">
        <f>F58/F66</f>
        <v>1.5151515151515152E-2</v>
      </c>
      <c r="H58" s="52">
        <v>0</v>
      </c>
      <c r="I58" s="53">
        <f>H58/H66</f>
        <v>0</v>
      </c>
      <c r="J58" s="52">
        <v>0</v>
      </c>
      <c r="K58" s="53">
        <v>0</v>
      </c>
      <c r="L58" s="52">
        <v>0</v>
      </c>
      <c r="M58" s="53">
        <v>0</v>
      </c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</row>
    <row r="59" spans="1:243" s="12" customFormat="1" ht="13.2">
      <c r="A59" s="51" t="s">
        <v>19</v>
      </c>
      <c r="B59" s="52">
        <v>1</v>
      </c>
      <c r="C59" s="53">
        <f>B59/B66</f>
        <v>6.0606060606060606E-3</v>
      </c>
      <c r="D59" s="52">
        <v>0</v>
      </c>
      <c r="E59" s="53">
        <f>D59/D66</f>
        <v>0</v>
      </c>
      <c r="F59" s="52">
        <v>5</v>
      </c>
      <c r="G59" s="53">
        <f>F59/F66</f>
        <v>1.5151515151515152E-2</v>
      </c>
      <c r="H59" s="52">
        <v>0</v>
      </c>
      <c r="I59" s="53">
        <f>H59/H66</f>
        <v>0</v>
      </c>
      <c r="J59" s="52">
        <v>8</v>
      </c>
      <c r="K59" s="53">
        <v>3.0303030303030304E-2</v>
      </c>
      <c r="L59" s="52">
        <v>0</v>
      </c>
      <c r="M59" s="53">
        <v>0</v>
      </c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</row>
    <row r="60" spans="1:243" s="12" customFormat="1" ht="13.2">
      <c r="A60" s="51" t="s">
        <v>20</v>
      </c>
      <c r="B60" s="52">
        <v>9</v>
      </c>
      <c r="C60" s="53">
        <f>B60/B66</f>
        <v>5.4545454545454543E-2</v>
      </c>
      <c r="D60" s="52">
        <v>5</v>
      </c>
      <c r="E60" s="53">
        <f>D60/D66</f>
        <v>3.90625E-2</v>
      </c>
      <c r="F60" s="52">
        <v>10</v>
      </c>
      <c r="G60" s="53">
        <f>F60/F66</f>
        <v>3.0303030303030304E-2</v>
      </c>
      <c r="H60" s="52">
        <v>8</v>
      </c>
      <c r="I60" s="53">
        <f>H60/H66</f>
        <v>4.145077720207254E-2</v>
      </c>
      <c r="J60" s="52">
        <v>36</v>
      </c>
      <c r="K60" s="53">
        <v>0.13636363636363635</v>
      </c>
      <c r="L60" s="52">
        <v>3</v>
      </c>
      <c r="M60" s="53">
        <v>1.4492753623188404E-2</v>
      </c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</row>
    <row r="61" spans="1:243" s="12" customFormat="1" ht="12.75" customHeight="1">
      <c r="A61" s="54" t="s">
        <v>26</v>
      </c>
      <c r="B61" s="52">
        <v>2</v>
      </c>
      <c r="C61" s="53">
        <f>B61/B66</f>
        <v>1.2121212121212121E-2</v>
      </c>
      <c r="D61" s="52">
        <v>1</v>
      </c>
      <c r="E61" s="53">
        <f>D61/D66</f>
        <v>7.8125E-3</v>
      </c>
      <c r="F61" s="52">
        <v>6</v>
      </c>
      <c r="G61" s="53">
        <f>F61/F66</f>
        <v>1.8181818181818181E-2</v>
      </c>
      <c r="H61" s="52">
        <v>4</v>
      </c>
      <c r="I61" s="53">
        <f>H61/H66</f>
        <v>2.072538860103627E-2</v>
      </c>
      <c r="J61" s="52">
        <v>6</v>
      </c>
      <c r="K61" s="53">
        <v>2.2727272727272728E-2</v>
      </c>
      <c r="L61" s="52">
        <v>5</v>
      </c>
      <c r="M61" s="53">
        <v>2.4154589371980673E-2</v>
      </c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</row>
    <row r="62" spans="1:243" s="12" customFormat="1" ht="13.2">
      <c r="A62" s="51" t="s">
        <v>39</v>
      </c>
      <c r="B62" s="52">
        <v>0</v>
      </c>
      <c r="C62" s="53">
        <f>B62/B66</f>
        <v>0</v>
      </c>
      <c r="D62" s="52">
        <v>0</v>
      </c>
      <c r="E62" s="53">
        <f>D62/D66</f>
        <v>0</v>
      </c>
      <c r="F62" s="52">
        <v>0</v>
      </c>
      <c r="G62" s="53">
        <f>F62/F66</f>
        <v>0</v>
      </c>
      <c r="H62" s="52">
        <v>0</v>
      </c>
      <c r="I62" s="53">
        <f>H62/H66</f>
        <v>0</v>
      </c>
      <c r="J62" s="52">
        <v>0</v>
      </c>
      <c r="K62" s="53">
        <v>0</v>
      </c>
      <c r="L62" s="52">
        <v>0</v>
      </c>
      <c r="M62" s="53">
        <v>0</v>
      </c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</row>
    <row r="63" spans="1:243" s="12" customFormat="1" ht="13.2">
      <c r="A63" s="51" t="s">
        <v>38</v>
      </c>
      <c r="B63" s="52">
        <v>0</v>
      </c>
      <c r="C63" s="53">
        <f>B63/B66</f>
        <v>0</v>
      </c>
      <c r="D63" s="52">
        <v>0</v>
      </c>
      <c r="E63" s="53">
        <f>D63/D66</f>
        <v>0</v>
      </c>
      <c r="F63" s="52">
        <v>109</v>
      </c>
      <c r="G63" s="53">
        <f>F63/F66</f>
        <v>0.33030303030303032</v>
      </c>
      <c r="H63" s="52">
        <v>60</v>
      </c>
      <c r="I63" s="53">
        <f>H63/H66</f>
        <v>0.31088082901554404</v>
      </c>
      <c r="J63" s="52">
        <v>51</v>
      </c>
      <c r="K63" s="53">
        <v>0.19318181818181818</v>
      </c>
      <c r="L63" s="52">
        <v>58</v>
      </c>
      <c r="M63" s="53">
        <v>0.28019323671497581</v>
      </c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</row>
    <row r="64" spans="1:243" s="12" customFormat="1" ht="13.2">
      <c r="A64" s="51" t="s">
        <v>23</v>
      </c>
      <c r="B64" s="52">
        <v>0</v>
      </c>
      <c r="C64" s="53">
        <f>B64/B66</f>
        <v>0</v>
      </c>
      <c r="D64" s="52">
        <v>2</v>
      </c>
      <c r="E64" s="53">
        <f>D64/D66</f>
        <v>1.5625E-2</v>
      </c>
      <c r="F64" s="52">
        <v>0</v>
      </c>
      <c r="G64" s="53">
        <f>F64/F66</f>
        <v>0</v>
      </c>
      <c r="H64" s="52">
        <v>0</v>
      </c>
      <c r="I64" s="53">
        <f>H64/H66</f>
        <v>0</v>
      </c>
      <c r="J64" s="52">
        <v>0</v>
      </c>
      <c r="K64" s="53">
        <v>0</v>
      </c>
      <c r="L64" s="52">
        <v>0</v>
      </c>
      <c r="M64" s="53">
        <v>0</v>
      </c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</row>
    <row r="65" spans="1:253" s="12" customFormat="1" ht="13.2">
      <c r="A65" s="51" t="s">
        <v>22</v>
      </c>
      <c r="B65" s="52">
        <v>0</v>
      </c>
      <c r="C65" s="53">
        <f>B65/B66</f>
        <v>0</v>
      </c>
      <c r="D65" s="52">
        <v>0</v>
      </c>
      <c r="E65" s="53">
        <f>D65/D66</f>
        <v>0</v>
      </c>
      <c r="F65" s="52">
        <v>5</v>
      </c>
      <c r="G65" s="53">
        <f>F65/F66</f>
        <v>1.5151515151515152E-2</v>
      </c>
      <c r="H65" s="52">
        <v>0</v>
      </c>
      <c r="I65" s="53">
        <f>H65/H66</f>
        <v>0</v>
      </c>
      <c r="J65" s="52">
        <v>0</v>
      </c>
      <c r="K65" s="53">
        <v>0</v>
      </c>
      <c r="L65" s="52">
        <v>0</v>
      </c>
      <c r="M65" s="53">
        <v>0</v>
      </c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</row>
    <row r="66" spans="1:253" s="12" customFormat="1" ht="13.8" thickBot="1">
      <c r="A66" s="51" t="s">
        <v>27</v>
      </c>
      <c r="B66" s="104">
        <f t="shared" ref="B66:I66" si="4">SUM(B56:B65)</f>
        <v>165</v>
      </c>
      <c r="C66" s="105">
        <f t="shared" si="4"/>
        <v>1</v>
      </c>
      <c r="D66" s="104">
        <f t="shared" si="4"/>
        <v>128</v>
      </c>
      <c r="E66" s="105">
        <f t="shared" si="4"/>
        <v>1</v>
      </c>
      <c r="F66" s="104">
        <f t="shared" si="4"/>
        <v>330</v>
      </c>
      <c r="G66" s="105">
        <f t="shared" si="4"/>
        <v>1</v>
      </c>
      <c r="H66" s="104">
        <f t="shared" si="4"/>
        <v>193</v>
      </c>
      <c r="I66" s="105">
        <f t="shared" si="4"/>
        <v>1</v>
      </c>
      <c r="J66" s="104">
        <v>264</v>
      </c>
      <c r="K66" s="105">
        <v>1</v>
      </c>
      <c r="L66" s="104">
        <v>207.00000000000003</v>
      </c>
      <c r="M66" s="105">
        <v>1</v>
      </c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</row>
    <row r="67" spans="1:253" s="12" customFormat="1" ht="13.2">
      <c r="A67" s="55"/>
      <c r="B67" s="56"/>
      <c r="C67" s="57"/>
      <c r="D67" s="58"/>
      <c r="E67" s="50"/>
      <c r="F67" s="58"/>
      <c r="G67" s="50"/>
      <c r="H67" s="50"/>
      <c r="J67" s="79"/>
      <c r="K67" s="79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</row>
    <row r="68" spans="1:253" s="12" customFormat="1" ht="13.2">
      <c r="A68" s="55"/>
      <c r="B68" s="56"/>
      <c r="C68" s="57"/>
      <c r="D68" s="58"/>
      <c r="E68" s="50"/>
      <c r="F68" s="58"/>
      <c r="G68" s="50"/>
      <c r="H68" s="50"/>
      <c r="J68" s="79"/>
      <c r="K68" s="79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</row>
    <row r="69" spans="1:253" s="12" customFormat="1" ht="13.2">
      <c r="A69" s="55"/>
      <c r="B69" s="56"/>
      <c r="C69" s="57"/>
      <c r="D69" s="58"/>
      <c r="E69" s="50"/>
      <c r="F69" s="58"/>
      <c r="G69" s="50"/>
      <c r="H69" s="50"/>
      <c r="J69" s="79"/>
      <c r="K69" s="79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</row>
    <row r="70" spans="1:253" s="12" customFormat="1" ht="13.2">
      <c r="A70" s="55"/>
      <c r="B70" s="56"/>
      <c r="C70" s="57"/>
      <c r="D70" s="58"/>
      <c r="E70" s="50"/>
      <c r="F70" s="58"/>
      <c r="G70" s="50"/>
      <c r="H70" s="50"/>
      <c r="J70" s="79"/>
      <c r="K70" s="79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</row>
    <row r="71" spans="1:253" s="12" customFormat="1" ht="13.2">
      <c r="A71" s="55"/>
      <c r="B71" s="56"/>
      <c r="C71" s="57"/>
      <c r="D71" s="58"/>
      <c r="E71" s="50"/>
      <c r="F71" s="58"/>
      <c r="G71" s="50"/>
      <c r="H71" s="50"/>
      <c r="J71" s="79"/>
      <c r="K71" s="79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</row>
    <row r="72" spans="1:253" s="12" customFormat="1" ht="13.2">
      <c r="A72" s="55"/>
      <c r="B72" s="56"/>
      <c r="C72" s="57"/>
      <c r="D72" s="58"/>
      <c r="E72" s="50"/>
      <c r="F72" s="58"/>
      <c r="G72" s="50"/>
      <c r="H72" s="50"/>
      <c r="J72" s="79"/>
      <c r="K72" s="79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</row>
    <row r="86" spans="1:246" ht="9.75" customHeight="1"/>
    <row r="87" spans="1:246" ht="41.1" customHeight="1">
      <c r="A87" s="59"/>
      <c r="B87" s="164" t="s">
        <v>40</v>
      </c>
      <c r="C87" s="164"/>
      <c r="D87" s="164"/>
      <c r="E87" s="164"/>
      <c r="F87" s="164"/>
      <c r="G87" s="59"/>
      <c r="H87" s="60"/>
      <c r="I87" s="60"/>
    </row>
    <row r="88" spans="1:246" ht="12.6" thickBot="1"/>
    <row r="89" spans="1:246" s="12" customFormat="1" ht="13.8" thickBot="1">
      <c r="D89" s="61">
        <v>2019</v>
      </c>
      <c r="E89" s="61">
        <v>2020</v>
      </c>
      <c r="F89" s="61">
        <v>2021</v>
      </c>
      <c r="G89" s="61">
        <v>2022</v>
      </c>
      <c r="H89" s="61">
        <v>2023</v>
      </c>
      <c r="I89" s="61">
        <v>2024</v>
      </c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</row>
    <row r="90" spans="1:246" s="12" customFormat="1" ht="13.2">
      <c r="B90" s="51" t="s">
        <v>24</v>
      </c>
      <c r="C90" s="62"/>
      <c r="D90" s="63">
        <v>3</v>
      </c>
      <c r="E90" s="64">
        <v>7</v>
      </c>
      <c r="F90" s="64">
        <v>11</v>
      </c>
      <c r="G90" s="64">
        <v>1</v>
      </c>
      <c r="H90" s="64">
        <v>11</v>
      </c>
      <c r="I90" s="64">
        <v>10</v>
      </c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</row>
    <row r="91" spans="1:246" s="12" customFormat="1" ht="13.2">
      <c r="B91" s="51" t="s">
        <v>21</v>
      </c>
      <c r="C91" s="65"/>
      <c r="D91" s="80">
        <v>1</v>
      </c>
      <c r="E91" s="93">
        <v>3</v>
      </c>
      <c r="F91" s="93">
        <v>5</v>
      </c>
      <c r="G91" s="93">
        <v>3</v>
      </c>
      <c r="H91" s="93">
        <v>6</v>
      </c>
      <c r="I91" s="93">
        <v>5</v>
      </c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</row>
    <row r="92" spans="1:246" s="12" customFormat="1" ht="13.2">
      <c r="B92" s="51" t="s">
        <v>49</v>
      </c>
      <c r="C92" s="65"/>
      <c r="D92" s="80">
        <v>2</v>
      </c>
      <c r="E92" s="93">
        <v>2</v>
      </c>
      <c r="F92" s="93">
        <v>9</v>
      </c>
      <c r="G92" s="93">
        <v>2</v>
      </c>
      <c r="H92" s="93">
        <v>6</v>
      </c>
      <c r="I92" s="93">
        <v>5</v>
      </c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/>
      <c r="GR92" s="4"/>
      <c r="GS92" s="4"/>
      <c r="GT92" s="4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</row>
    <row r="93" spans="1:246" s="12" customFormat="1" ht="13.2">
      <c r="B93" s="51" t="s">
        <v>20</v>
      </c>
      <c r="C93" s="65"/>
      <c r="D93" s="80">
        <v>15</v>
      </c>
      <c r="E93" s="93">
        <v>7</v>
      </c>
      <c r="F93" s="93">
        <v>12</v>
      </c>
      <c r="G93" s="93">
        <v>2</v>
      </c>
      <c r="H93" s="93">
        <v>17</v>
      </c>
      <c r="I93" s="93">
        <v>14</v>
      </c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  <c r="GT93" s="4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</row>
    <row r="94" spans="1:246" s="12" customFormat="1" ht="12.75" customHeight="1">
      <c r="B94" s="54" t="s">
        <v>26</v>
      </c>
      <c r="C94" s="65"/>
      <c r="D94" s="80">
        <v>6</v>
      </c>
      <c r="E94" s="93">
        <v>3</v>
      </c>
      <c r="F94" s="93">
        <v>11</v>
      </c>
      <c r="G94" s="93">
        <v>5</v>
      </c>
      <c r="H94" s="93">
        <v>6</v>
      </c>
      <c r="I94" s="93">
        <v>8</v>
      </c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4"/>
      <c r="GR94" s="4"/>
      <c r="GS94" s="4"/>
      <c r="GT94" s="4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</row>
    <row r="95" spans="1:246" s="12" customFormat="1" ht="12.75" customHeight="1">
      <c r="B95" s="51" t="s">
        <v>38</v>
      </c>
      <c r="C95" s="65"/>
      <c r="D95" s="80">
        <v>8</v>
      </c>
      <c r="E95" s="93">
        <v>4</v>
      </c>
      <c r="F95" s="93">
        <v>26</v>
      </c>
      <c r="G95" s="93">
        <v>16</v>
      </c>
      <c r="H95" s="93">
        <v>18</v>
      </c>
      <c r="I95" s="93">
        <v>18</v>
      </c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  <c r="GT95" s="4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</row>
    <row r="96" spans="1:246" s="12" customFormat="1" ht="15" customHeight="1">
      <c r="B96" s="51" t="s">
        <v>23</v>
      </c>
      <c r="C96" s="65"/>
      <c r="D96" s="80">
        <v>5</v>
      </c>
      <c r="E96" s="93">
        <v>2</v>
      </c>
      <c r="F96" s="93">
        <v>4</v>
      </c>
      <c r="G96" s="93">
        <v>0</v>
      </c>
      <c r="H96" s="93">
        <v>2</v>
      </c>
      <c r="I96" s="93">
        <v>0</v>
      </c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  <c r="GJ96" s="4"/>
      <c r="GK96" s="4"/>
      <c r="GL96" s="4"/>
      <c r="GM96" s="4"/>
      <c r="GN96" s="4"/>
      <c r="GO96" s="4"/>
      <c r="GP96" s="4"/>
      <c r="GQ96" s="4"/>
      <c r="GR96" s="4"/>
      <c r="GS96" s="4"/>
      <c r="GT96" s="4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</row>
    <row r="97" spans="2:253" s="12" customFormat="1" ht="15" customHeight="1" thickBot="1">
      <c r="B97" s="51" t="s">
        <v>22</v>
      </c>
      <c r="C97" s="62"/>
      <c r="D97" s="81">
        <v>1</v>
      </c>
      <c r="E97" s="94">
        <v>1</v>
      </c>
      <c r="F97" s="94">
        <v>6</v>
      </c>
      <c r="G97" s="94">
        <v>1</v>
      </c>
      <c r="H97" s="94">
        <v>2</v>
      </c>
      <c r="I97" s="94">
        <v>1</v>
      </c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4"/>
      <c r="GR97" s="4"/>
      <c r="GS97" s="4"/>
      <c r="GT97" s="4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</row>
    <row r="98" spans="2:253" s="12" customFormat="1" ht="13.2">
      <c r="B98" s="9"/>
      <c r="C98" s="9"/>
      <c r="D98" s="9"/>
      <c r="E98" s="9"/>
      <c r="F98" s="9"/>
      <c r="G98" s="9"/>
      <c r="H98" s="9"/>
      <c r="I98" s="6">
        <v>1</v>
      </c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/>
      <c r="GR98" s="4"/>
      <c r="GS98" s="4"/>
      <c r="GT98" s="4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</row>
    <row r="100" spans="2:253" ht="17.399999999999999">
      <c r="B100" s="164" t="s">
        <v>41</v>
      </c>
      <c r="C100" s="164"/>
      <c r="D100" s="164"/>
      <c r="E100" s="164"/>
      <c r="F100" s="164"/>
    </row>
    <row r="101" spans="2:253" ht="18.75" customHeight="1"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  <c r="BC101" s="68"/>
      <c r="BD101" s="68"/>
      <c r="BE101" s="68"/>
      <c r="BF101" s="68"/>
      <c r="BG101" s="68"/>
      <c r="BH101" s="68"/>
      <c r="BI101" s="68"/>
      <c r="BJ101" s="68"/>
      <c r="BK101" s="68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  <c r="ED101" s="9"/>
      <c r="EE101" s="9"/>
      <c r="EF101" s="9"/>
      <c r="EG101" s="9"/>
      <c r="EH101" s="9"/>
      <c r="EI101" s="9"/>
      <c r="EJ101" s="9"/>
      <c r="EK101" s="9"/>
      <c r="EL101" s="9"/>
      <c r="EM101" s="9"/>
      <c r="EN101" s="9"/>
      <c r="EO101" s="9"/>
      <c r="EP101" s="9"/>
      <c r="EQ101" s="9"/>
      <c r="ER101" s="9"/>
      <c r="ES101" s="9"/>
      <c r="ET101" s="9"/>
      <c r="EU101" s="9"/>
      <c r="EV101" s="9"/>
      <c r="EW101" s="9"/>
      <c r="EX101" s="9"/>
      <c r="EY101" s="9"/>
      <c r="EZ101" s="9"/>
      <c r="FA101" s="9"/>
      <c r="FB101" s="9"/>
      <c r="FC101" s="9"/>
      <c r="FD101" s="9"/>
      <c r="FE101" s="9"/>
      <c r="FF101" s="9"/>
      <c r="FG101" s="9"/>
      <c r="FH101" s="9"/>
      <c r="FI101" s="9"/>
      <c r="FJ101" s="9"/>
      <c r="FK101" s="9"/>
      <c r="FL101" s="9"/>
      <c r="FM101" s="9"/>
      <c r="FN101" s="9"/>
      <c r="FO101" s="9"/>
      <c r="FP101" s="9"/>
      <c r="FQ101" s="9"/>
      <c r="FR101" s="9"/>
      <c r="FS101" s="9"/>
      <c r="FT101" s="9"/>
      <c r="FU101" s="9"/>
      <c r="FV101" s="9"/>
      <c r="FW101" s="9"/>
      <c r="FX101" s="9"/>
      <c r="FY101" s="9"/>
      <c r="FZ101" s="9"/>
      <c r="GA101" s="9"/>
      <c r="GB101" s="9"/>
      <c r="GC101" s="9"/>
      <c r="GD101" s="9"/>
      <c r="GE101" s="9"/>
      <c r="GF101" s="9"/>
      <c r="GG101" s="9"/>
      <c r="GH101" s="9"/>
      <c r="GI101" s="9"/>
      <c r="GJ101" s="9"/>
      <c r="GK101" s="9"/>
      <c r="GL101" s="9"/>
      <c r="GM101" s="9"/>
      <c r="GN101" s="9"/>
      <c r="GO101" s="9"/>
      <c r="GP101" s="9"/>
      <c r="GQ101" s="9"/>
      <c r="GR101" s="9"/>
      <c r="GS101" s="9"/>
      <c r="GT101" s="9"/>
      <c r="GU101" s="9"/>
      <c r="GV101" s="9"/>
      <c r="GW101" s="9"/>
      <c r="GX101" s="9"/>
      <c r="GY101" s="9"/>
      <c r="GZ101" s="9"/>
      <c r="HA101" s="9"/>
      <c r="HB101" s="9"/>
      <c r="HC101" s="9"/>
      <c r="HD101" s="9"/>
      <c r="HE101" s="9"/>
      <c r="HF101" s="9"/>
      <c r="HG101" s="9"/>
      <c r="HH101" s="9"/>
      <c r="HI101" s="9"/>
      <c r="HJ101" s="9"/>
      <c r="HK101" s="9"/>
      <c r="HL101" s="9"/>
      <c r="HM101" s="9"/>
      <c r="HN101" s="9"/>
      <c r="HO101" s="9"/>
      <c r="HP101" s="9"/>
      <c r="HQ101" s="9"/>
      <c r="HR101" s="9"/>
      <c r="HS101" s="9"/>
      <c r="HT101" s="9"/>
      <c r="HU101" s="9"/>
      <c r="HV101" s="9"/>
      <c r="HW101" s="9"/>
      <c r="HX101" s="9"/>
      <c r="HY101" s="9"/>
      <c r="HZ101" s="9"/>
      <c r="IA101" s="9"/>
      <c r="IB101" s="9"/>
      <c r="IC101" s="9"/>
      <c r="ID101" s="9"/>
      <c r="IE101" s="9"/>
      <c r="IF101" s="9"/>
      <c r="IG101" s="9"/>
      <c r="IH101" s="9"/>
      <c r="II101" s="9"/>
      <c r="IJ101" s="9"/>
      <c r="IK101" s="9"/>
      <c r="IL101" s="9"/>
      <c r="IM101" s="9"/>
      <c r="IN101" s="9"/>
      <c r="IO101" s="9"/>
      <c r="IP101" s="9"/>
      <c r="IQ101" s="9"/>
      <c r="IR101" s="9"/>
      <c r="IS101" s="9"/>
    </row>
    <row r="102" spans="2:253" ht="13.2">
      <c r="C102" s="158">
        <v>13.56</v>
      </c>
      <c r="D102" s="55" t="s">
        <v>42</v>
      </c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  <c r="BE102" s="68"/>
      <c r="BF102" s="68"/>
      <c r="BG102" s="68"/>
      <c r="BH102" s="68"/>
      <c r="BI102" s="68"/>
      <c r="BJ102" s="68"/>
      <c r="BK102" s="68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  <c r="EO102" s="9"/>
      <c r="EP102" s="9"/>
      <c r="EQ102" s="9"/>
      <c r="ER102" s="9"/>
      <c r="ES102" s="9"/>
      <c r="ET102" s="9"/>
      <c r="EU102" s="9"/>
      <c r="EV102" s="9"/>
      <c r="EW102" s="9"/>
      <c r="EX102" s="9"/>
      <c r="EY102" s="9"/>
      <c r="EZ102" s="9"/>
      <c r="FA102" s="9"/>
      <c r="FB102" s="9"/>
      <c r="FC102" s="9"/>
      <c r="FD102" s="9"/>
      <c r="FE102" s="9"/>
      <c r="FF102" s="9"/>
      <c r="FG102" s="9"/>
      <c r="FH102" s="9"/>
      <c r="FI102" s="9"/>
      <c r="FJ102" s="9"/>
      <c r="FK102" s="9"/>
      <c r="FL102" s="9"/>
      <c r="FM102" s="9"/>
      <c r="FN102" s="9"/>
      <c r="FO102" s="9"/>
      <c r="FP102" s="9"/>
      <c r="FQ102" s="9"/>
      <c r="FR102" s="9"/>
      <c r="FS102" s="9"/>
      <c r="FT102" s="9"/>
      <c r="FU102" s="9"/>
      <c r="FV102" s="9"/>
      <c r="FW102" s="9"/>
      <c r="FX102" s="9"/>
      <c r="FY102" s="9"/>
      <c r="FZ102" s="9"/>
      <c r="GA102" s="9"/>
      <c r="GB102" s="9"/>
      <c r="GC102" s="9"/>
      <c r="GD102" s="9"/>
      <c r="GE102" s="9"/>
      <c r="GF102" s="9"/>
      <c r="GG102" s="9"/>
      <c r="GH102" s="9"/>
      <c r="GI102" s="9"/>
      <c r="GJ102" s="9"/>
      <c r="GK102" s="9"/>
      <c r="GL102" s="9"/>
      <c r="GM102" s="9"/>
      <c r="GN102" s="9"/>
      <c r="GO102" s="9"/>
      <c r="GP102" s="9"/>
      <c r="GQ102" s="9"/>
      <c r="GR102" s="9"/>
      <c r="GS102" s="9"/>
      <c r="GT102" s="9"/>
      <c r="GU102" s="9"/>
      <c r="GV102" s="9"/>
      <c r="GW102" s="9"/>
      <c r="GX102" s="9"/>
      <c r="GY102" s="9"/>
      <c r="GZ102" s="9"/>
      <c r="HA102" s="9"/>
      <c r="HB102" s="9"/>
      <c r="HC102" s="9"/>
      <c r="HD102" s="9"/>
      <c r="HE102" s="9"/>
      <c r="HF102" s="9"/>
      <c r="HG102" s="9"/>
      <c r="HH102" s="9"/>
      <c r="HI102" s="9"/>
      <c r="HJ102" s="9"/>
      <c r="HK102" s="9"/>
      <c r="HL102" s="9"/>
      <c r="HM102" s="9"/>
      <c r="HN102" s="9"/>
      <c r="HO102" s="9"/>
      <c r="HP102" s="9"/>
      <c r="HQ102" s="9"/>
      <c r="HR102" s="9"/>
      <c r="HS102" s="9"/>
      <c r="HT102" s="9"/>
      <c r="HU102" s="9"/>
      <c r="HV102" s="9"/>
      <c r="HW102" s="9"/>
      <c r="HX102" s="9"/>
      <c r="HY102" s="9"/>
      <c r="HZ102" s="9"/>
      <c r="IA102" s="9"/>
      <c r="IB102" s="9"/>
      <c r="IC102" s="9"/>
      <c r="ID102" s="9"/>
      <c r="IE102" s="9"/>
      <c r="IF102" s="9"/>
      <c r="IG102" s="9"/>
      <c r="IH102" s="9"/>
      <c r="II102" s="9"/>
      <c r="IJ102" s="9"/>
      <c r="IK102" s="9"/>
      <c r="IL102" s="9"/>
      <c r="IM102" s="9"/>
      <c r="IN102" s="9"/>
      <c r="IO102" s="9"/>
      <c r="IP102" s="9"/>
      <c r="IQ102" s="9"/>
      <c r="IR102" s="9"/>
      <c r="IS102" s="9"/>
    </row>
    <row r="103" spans="2:253" ht="13.2">
      <c r="C103" s="159">
        <v>27.5</v>
      </c>
      <c r="D103" s="55" t="s">
        <v>43</v>
      </c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  <c r="BC103" s="68"/>
      <c r="BD103" s="68"/>
      <c r="BE103" s="68"/>
      <c r="BF103" s="68"/>
      <c r="BG103" s="68"/>
      <c r="BH103" s="68"/>
      <c r="BI103" s="68"/>
      <c r="BJ103" s="68"/>
      <c r="BK103" s="68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  <c r="EU103" s="9"/>
      <c r="EV103" s="9"/>
      <c r="EW103" s="9"/>
      <c r="EX103" s="9"/>
      <c r="EY103" s="9"/>
      <c r="EZ103" s="9"/>
      <c r="FA103" s="9"/>
      <c r="FB103" s="9"/>
      <c r="FC103" s="9"/>
      <c r="FD103" s="9"/>
      <c r="FE103" s="9"/>
      <c r="FF103" s="9"/>
      <c r="FG103" s="9"/>
      <c r="FH103" s="9"/>
      <c r="FI103" s="9"/>
      <c r="FJ103" s="9"/>
      <c r="FK103" s="9"/>
      <c r="FL103" s="9"/>
      <c r="FM103" s="9"/>
      <c r="FN103" s="9"/>
      <c r="FO103" s="9"/>
      <c r="FP103" s="9"/>
      <c r="FQ103" s="9"/>
      <c r="FR103" s="9"/>
      <c r="FS103" s="9"/>
      <c r="FT103" s="9"/>
      <c r="FU103" s="9"/>
      <c r="FV103" s="9"/>
      <c r="FW103" s="9"/>
      <c r="FX103" s="9"/>
      <c r="FY103" s="9"/>
      <c r="FZ103" s="9"/>
      <c r="GA103" s="9"/>
      <c r="GB103" s="9"/>
      <c r="GC103" s="9"/>
      <c r="GD103" s="9"/>
      <c r="GE103" s="9"/>
      <c r="GF103" s="9"/>
      <c r="GG103" s="9"/>
      <c r="GH103" s="9"/>
      <c r="GI103" s="9"/>
      <c r="GJ103" s="9"/>
      <c r="GK103" s="9"/>
      <c r="GL103" s="9"/>
      <c r="GM103" s="9"/>
      <c r="GN103" s="9"/>
      <c r="GO103" s="9"/>
      <c r="GP103" s="9"/>
      <c r="GQ103" s="9"/>
      <c r="GR103" s="9"/>
      <c r="GS103" s="9"/>
      <c r="GT103" s="9"/>
      <c r="GU103" s="9"/>
      <c r="GV103" s="9"/>
      <c r="GW103" s="9"/>
      <c r="GX103" s="9"/>
      <c r="GY103" s="9"/>
      <c r="GZ103" s="9"/>
      <c r="HA103" s="9"/>
      <c r="HB103" s="9"/>
      <c r="HC103" s="9"/>
      <c r="HD103" s="9"/>
      <c r="HE103" s="9"/>
      <c r="HF103" s="9"/>
      <c r="HG103" s="9"/>
      <c r="HH103" s="9"/>
      <c r="HI103" s="9"/>
      <c r="HJ103" s="9"/>
      <c r="HK103" s="9"/>
      <c r="HL103" s="9"/>
      <c r="HM103" s="9"/>
      <c r="HN103" s="9"/>
      <c r="HO103" s="9"/>
      <c r="HP103" s="9"/>
      <c r="HQ103" s="9"/>
      <c r="HR103" s="9"/>
      <c r="HS103" s="9"/>
      <c r="HT103" s="9"/>
      <c r="HU103" s="9"/>
      <c r="HV103" s="9"/>
      <c r="HW103" s="9"/>
      <c r="HX103" s="9"/>
      <c r="HY103" s="9"/>
      <c r="HZ103" s="9"/>
      <c r="IA103" s="9"/>
      <c r="IB103" s="9"/>
      <c r="IC103" s="9"/>
      <c r="ID103" s="9"/>
      <c r="IE103" s="9"/>
      <c r="IF103" s="9"/>
      <c r="IG103" s="9"/>
      <c r="IH103" s="9"/>
      <c r="II103" s="9"/>
      <c r="IJ103" s="9"/>
      <c r="IK103" s="9"/>
      <c r="IL103" s="9"/>
      <c r="IM103" s="9"/>
      <c r="IN103" s="9"/>
      <c r="IO103" s="9"/>
      <c r="IP103" s="9"/>
      <c r="IQ103" s="9"/>
      <c r="IR103" s="9"/>
      <c r="IS103" s="9"/>
    </row>
    <row r="104" spans="2:253"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  <c r="AV104" s="68"/>
      <c r="AW104" s="68"/>
      <c r="AX104" s="68"/>
      <c r="AY104" s="68"/>
      <c r="AZ104" s="68"/>
      <c r="BA104" s="68"/>
      <c r="BB104" s="68"/>
      <c r="BC104" s="68"/>
      <c r="BD104" s="68"/>
      <c r="BE104" s="68"/>
      <c r="BF104" s="68"/>
      <c r="BG104" s="68"/>
      <c r="BH104" s="68"/>
      <c r="BI104" s="68"/>
      <c r="BJ104" s="68"/>
      <c r="BK104" s="68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  <c r="EY104" s="9"/>
      <c r="EZ104" s="9"/>
      <c r="FA104" s="9"/>
      <c r="FB104" s="9"/>
      <c r="FC104" s="9"/>
      <c r="FD104" s="9"/>
      <c r="FE104" s="9"/>
      <c r="FF104" s="9"/>
      <c r="FG104" s="9"/>
      <c r="FH104" s="9"/>
      <c r="FI104" s="9"/>
      <c r="FJ104" s="9"/>
      <c r="FK104" s="9"/>
      <c r="FL104" s="9"/>
      <c r="FM104" s="9"/>
      <c r="FN104" s="9"/>
      <c r="FO104" s="9"/>
      <c r="FP104" s="9"/>
      <c r="FQ104" s="9"/>
      <c r="FR104" s="9"/>
      <c r="FS104" s="9"/>
      <c r="FT104" s="9"/>
      <c r="FU104" s="9"/>
      <c r="FV104" s="9"/>
      <c r="FW104" s="9"/>
      <c r="FX104" s="9"/>
      <c r="FY104" s="9"/>
      <c r="FZ104" s="9"/>
      <c r="GA104" s="9"/>
      <c r="GB104" s="9"/>
      <c r="GC104" s="9"/>
      <c r="GD104" s="9"/>
      <c r="GE104" s="9"/>
      <c r="GF104" s="9"/>
      <c r="GG104" s="9"/>
      <c r="GH104" s="9"/>
      <c r="GI104" s="9"/>
      <c r="GJ104" s="9"/>
      <c r="GK104" s="9"/>
      <c r="GL104" s="9"/>
      <c r="GM104" s="9"/>
      <c r="GN104" s="9"/>
      <c r="GO104" s="9"/>
      <c r="GP104" s="9"/>
      <c r="GQ104" s="9"/>
      <c r="GR104" s="9"/>
      <c r="GS104" s="9"/>
      <c r="GT104" s="9"/>
      <c r="GU104" s="9"/>
      <c r="GV104" s="9"/>
      <c r="GW104" s="9"/>
      <c r="GX104" s="9"/>
      <c r="GY104" s="9"/>
      <c r="GZ104" s="9"/>
      <c r="HA104" s="9"/>
      <c r="HB104" s="9"/>
      <c r="HC104" s="9"/>
      <c r="HD104" s="9"/>
      <c r="HE104" s="9"/>
      <c r="HF104" s="9"/>
      <c r="HG104" s="9"/>
      <c r="HH104" s="9"/>
      <c r="HI104" s="9"/>
      <c r="HJ104" s="9"/>
      <c r="HK104" s="9"/>
      <c r="HL104" s="9"/>
      <c r="HM104" s="9"/>
      <c r="HN104" s="9"/>
      <c r="HO104" s="9"/>
      <c r="HP104" s="9"/>
      <c r="HQ104" s="9"/>
      <c r="HR104" s="9"/>
      <c r="HS104" s="9"/>
      <c r="HT104" s="9"/>
      <c r="HU104" s="9"/>
      <c r="HV104" s="9"/>
      <c r="HW104" s="9"/>
      <c r="HX104" s="9"/>
      <c r="HY104" s="9"/>
      <c r="HZ104" s="9"/>
      <c r="IA104" s="9"/>
      <c r="IB104" s="9"/>
      <c r="IC104" s="9"/>
      <c r="ID104" s="9"/>
      <c r="IE104" s="9"/>
      <c r="IF104" s="9"/>
      <c r="IG104" s="9"/>
      <c r="IH104" s="9"/>
      <c r="II104" s="9"/>
      <c r="IJ104" s="9"/>
      <c r="IK104" s="9"/>
      <c r="IL104" s="9"/>
      <c r="IM104" s="9"/>
      <c r="IN104" s="9"/>
      <c r="IO104" s="9"/>
      <c r="IP104" s="9"/>
      <c r="IQ104" s="9"/>
      <c r="IR104" s="9"/>
      <c r="IS104" s="9"/>
    </row>
  </sheetData>
  <mergeCells count="16">
    <mergeCell ref="L54:M54"/>
    <mergeCell ref="B100:F100"/>
    <mergeCell ref="B87:F87"/>
    <mergeCell ref="B54:C54"/>
    <mergeCell ref="F54:G54"/>
    <mergeCell ref="D54:E54"/>
    <mergeCell ref="H54:I54"/>
    <mergeCell ref="J54:K54"/>
    <mergeCell ref="A52:I52"/>
    <mergeCell ref="A2:I2"/>
    <mergeCell ref="A3:I3"/>
    <mergeCell ref="A10:I10"/>
    <mergeCell ref="A11:G11"/>
    <mergeCell ref="B12:D12"/>
    <mergeCell ref="E12:G12"/>
    <mergeCell ref="I12:J12"/>
  </mergeCells>
  <phoneticPr fontId="4" type="noConversion"/>
  <pageMargins left="0.75" right="0.75" top="1" bottom="1" header="0.5" footer="0.5"/>
  <pageSetup scale="98" orientation="portrait" r:id="rId1"/>
  <headerFooter alignWithMargins="0"/>
  <rowBreaks count="1" manualBreakCount="1">
    <brk id="51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R105"/>
  <sheetViews>
    <sheetView showGridLines="0" zoomScaleNormal="100" zoomScaleSheetLayoutView="100" workbookViewId="0">
      <selection activeCell="H103" sqref="H103"/>
    </sheetView>
  </sheetViews>
  <sheetFormatPr defaultColWidth="11.375" defaultRowHeight="12"/>
  <cols>
    <col min="1" max="1" width="13.375" style="9" customWidth="1"/>
    <col min="2" max="2" width="11.75" style="9" customWidth="1"/>
    <col min="3" max="7" width="11.375" style="9" customWidth="1"/>
    <col min="8" max="8" width="10.625" style="9" customWidth="1"/>
    <col min="9" max="9" width="11.375" style="9" customWidth="1"/>
    <col min="10" max="10" width="11.375" style="10" customWidth="1"/>
    <col min="11" max="11" width="13.125" style="10" customWidth="1"/>
    <col min="12" max="12" width="11.125" style="10" bestFit="1" customWidth="1"/>
    <col min="13" max="13" width="7.875" style="10" bestFit="1" customWidth="1"/>
    <col min="14" max="14" width="4.75" style="10" customWidth="1"/>
    <col min="15" max="15" width="2" style="10" customWidth="1"/>
    <col min="16" max="18" width="4.75" style="10" customWidth="1"/>
    <col min="19" max="19" width="1.625" style="10" customWidth="1"/>
    <col min="20" max="22" width="4.75" style="10" customWidth="1"/>
    <col min="23" max="23" width="1.25" style="10" customWidth="1"/>
    <col min="24" max="26" width="4.75" style="10" customWidth="1"/>
    <col min="27" max="27" width="1.875" style="10" customWidth="1"/>
    <col min="28" max="30" width="4.75" style="10" customWidth="1"/>
    <col min="31" max="31" width="1.625" style="10" customWidth="1"/>
    <col min="32" max="34" width="4.75" style="10" customWidth="1"/>
    <col min="35" max="35" width="1.75" style="10" customWidth="1"/>
    <col min="36" max="38" width="4.75" style="10" customWidth="1"/>
    <col min="39" max="39" width="1.625" style="10" customWidth="1"/>
    <col min="40" max="42" width="4.75" style="10" customWidth="1"/>
    <col min="43" max="43" width="1" style="10" customWidth="1"/>
    <col min="44" max="51" width="5" style="10" customWidth="1"/>
    <col min="52" max="66" width="11.375" style="10" customWidth="1"/>
    <col min="67" max="16384" width="11.375" style="9"/>
  </cols>
  <sheetData>
    <row r="1" spans="1:252" ht="15" customHeight="1"/>
    <row r="2" spans="1:252" ht="22.8">
      <c r="A2" s="169" t="s">
        <v>34</v>
      </c>
      <c r="B2" s="169"/>
      <c r="C2" s="169"/>
      <c r="D2" s="169"/>
      <c r="E2" s="169"/>
      <c r="F2" s="169"/>
      <c r="G2" s="169"/>
      <c r="H2" s="170"/>
      <c r="I2" s="170"/>
      <c r="J2" s="11"/>
    </row>
    <row r="3" spans="1:252" ht="15.75" customHeight="1">
      <c r="A3" s="171" t="s">
        <v>0</v>
      </c>
      <c r="B3" s="171"/>
      <c r="C3" s="171"/>
      <c r="D3" s="171"/>
      <c r="E3" s="171"/>
      <c r="F3" s="171"/>
      <c r="G3" s="171"/>
      <c r="H3" s="170"/>
      <c r="I3" s="170"/>
      <c r="J3" s="11"/>
    </row>
    <row r="4" spans="1:252" ht="6.75" customHeight="1">
      <c r="F4" s="12"/>
    </row>
    <row r="5" spans="1:252" ht="13.8" thickBot="1">
      <c r="F5" s="12"/>
    </row>
    <row r="6" spans="1:252" s="1" customFormat="1" ht="14.4" thickBot="1">
      <c r="A6" s="13" t="s">
        <v>1</v>
      </c>
      <c r="B6" s="14">
        <v>2018</v>
      </c>
      <c r="C6" s="14">
        <v>2019</v>
      </c>
      <c r="D6" s="14">
        <v>2020</v>
      </c>
      <c r="E6" s="14">
        <v>2021</v>
      </c>
      <c r="F6" s="14">
        <v>2022</v>
      </c>
      <c r="G6" s="186">
        <v>2023</v>
      </c>
      <c r="H6" s="13">
        <v>2024</v>
      </c>
      <c r="I6" s="163"/>
      <c r="J6" s="163"/>
      <c r="K6" s="163"/>
      <c r="L6" s="185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</row>
    <row r="7" spans="1:252" s="1" customFormat="1" ht="14.4" thickBot="1">
      <c r="A7" s="15" t="s">
        <v>2</v>
      </c>
      <c r="B7" s="16">
        <v>0.85</v>
      </c>
      <c r="C7" s="16">
        <v>0.71150000000000002</v>
      </c>
      <c r="D7" s="16">
        <v>0.63460000000000005</v>
      </c>
      <c r="E7" s="16">
        <v>0.70830000000000004</v>
      </c>
      <c r="F7" s="16">
        <v>0.78</v>
      </c>
      <c r="G7" s="187">
        <v>0.76</v>
      </c>
      <c r="H7" s="188">
        <v>0.8</v>
      </c>
      <c r="I7" s="19"/>
      <c r="J7" s="19"/>
      <c r="K7" s="19"/>
      <c r="L7" s="22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</row>
    <row r="8" spans="1:252" s="1" customFormat="1" ht="13.8">
      <c r="A8" s="18"/>
      <c r="B8" s="19"/>
      <c r="C8" s="20"/>
      <c r="D8" s="21" t="s">
        <v>44</v>
      </c>
      <c r="E8" s="19"/>
      <c r="F8" s="22"/>
      <c r="J8" s="3"/>
      <c r="K8" s="3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</row>
    <row r="9" spans="1:252" ht="15" customHeight="1"/>
    <row r="10" spans="1:252" ht="17.399999999999999">
      <c r="A10" s="172" t="s">
        <v>3</v>
      </c>
      <c r="B10" s="172"/>
      <c r="C10" s="172"/>
      <c r="D10" s="172"/>
      <c r="E10" s="172"/>
      <c r="F10" s="172"/>
      <c r="G10" s="172"/>
      <c r="H10" s="172"/>
      <c r="I10" s="172"/>
    </row>
    <row r="11" spans="1:252" ht="12" customHeight="1" thickBot="1">
      <c r="A11" s="173"/>
      <c r="B11" s="173"/>
      <c r="C11" s="173"/>
      <c r="D11" s="173"/>
      <c r="E11" s="173"/>
      <c r="F11" s="173"/>
      <c r="G11" s="173"/>
      <c r="H11" s="23"/>
    </row>
    <row r="12" spans="1:252" s="1" customFormat="1" ht="14.4" thickBot="1">
      <c r="B12" s="174" t="s">
        <v>4</v>
      </c>
      <c r="C12" s="175"/>
      <c r="D12" s="176"/>
      <c r="E12" s="174" t="s">
        <v>5</v>
      </c>
      <c r="F12" s="177"/>
      <c r="G12" s="178"/>
      <c r="H12" s="24" t="s">
        <v>6</v>
      </c>
      <c r="I12" s="179" t="s">
        <v>7</v>
      </c>
      <c r="J12" s="183"/>
      <c r="K12" s="7"/>
      <c r="L12" s="7"/>
      <c r="M12" s="7"/>
      <c r="N12" s="7"/>
      <c r="O12" s="7"/>
      <c r="P12" s="7"/>
      <c r="Q12" s="7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</row>
    <row r="13" spans="1:252" s="1" customFormat="1" ht="14.4" thickBot="1">
      <c r="A13" s="26"/>
      <c r="B13" s="27" t="s">
        <v>8</v>
      </c>
      <c r="C13" s="28" t="s">
        <v>9</v>
      </c>
      <c r="D13" s="29" t="s">
        <v>10</v>
      </c>
      <c r="E13" s="30" t="s">
        <v>8</v>
      </c>
      <c r="F13" s="28" t="s">
        <v>9</v>
      </c>
      <c r="G13" s="29" t="s">
        <v>10</v>
      </c>
      <c r="H13" s="31" t="s">
        <v>11</v>
      </c>
      <c r="I13" s="2" t="s">
        <v>12</v>
      </c>
      <c r="J13" s="2" t="s">
        <v>13</v>
      </c>
      <c r="K13" s="7"/>
      <c r="L13" s="7"/>
      <c r="M13" s="7"/>
      <c r="N13" s="7"/>
      <c r="O13" s="7"/>
      <c r="P13" s="7"/>
      <c r="Q13" s="7"/>
      <c r="R13" s="25"/>
      <c r="S13" s="25"/>
      <c r="T13" s="32"/>
      <c r="U13" s="25"/>
      <c r="V13" s="25"/>
      <c r="W13" s="25"/>
      <c r="X13" s="32"/>
      <c r="Y13" s="25"/>
      <c r="Z13" s="25"/>
      <c r="AA13" s="25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</row>
    <row r="14" spans="1:252" ht="14.4" thickBot="1">
      <c r="A14" s="40">
        <v>2018</v>
      </c>
      <c r="B14" s="72">
        <v>0.6</v>
      </c>
      <c r="C14" s="73">
        <v>0.85799999999999998</v>
      </c>
      <c r="D14" s="112">
        <v>5.0000000000000001E-3</v>
      </c>
      <c r="E14" s="87">
        <v>0.6</v>
      </c>
      <c r="F14" s="73">
        <v>0.85699999999999998</v>
      </c>
      <c r="G14" s="112">
        <v>3.1E-2</v>
      </c>
      <c r="H14" s="37" t="s">
        <v>28</v>
      </c>
      <c r="I14" s="109">
        <v>0.75929999999999997</v>
      </c>
      <c r="J14" s="111">
        <v>0.71540000000000004</v>
      </c>
      <c r="S14" s="25"/>
      <c r="T14" s="43"/>
      <c r="U14" s="32"/>
      <c r="V14" s="25"/>
      <c r="W14" s="25"/>
      <c r="X14" s="43"/>
      <c r="Y14" s="32"/>
      <c r="Z14" s="25"/>
      <c r="AA14" s="25"/>
      <c r="AB14" s="25"/>
    </row>
    <row r="15" spans="1:252" s="116" customFormat="1" ht="14.4" thickBot="1">
      <c r="A15" s="40">
        <v>2019</v>
      </c>
      <c r="B15" s="119">
        <v>0.6</v>
      </c>
      <c r="C15" s="120">
        <v>0.83860000000000001</v>
      </c>
      <c r="D15" s="121">
        <f t="shared" ref="D15:D19" si="0">(C15-C14)/C14</f>
        <v>-2.261072261072258E-2</v>
      </c>
      <c r="E15" s="119">
        <v>0.6</v>
      </c>
      <c r="F15" s="120">
        <v>0.82399999999999995</v>
      </c>
      <c r="G15" s="121">
        <f t="shared" ref="G15:G19" si="1">(F15-F14)/F14</f>
        <v>-3.8506417736289419E-2</v>
      </c>
      <c r="H15" s="37" t="s">
        <v>28</v>
      </c>
      <c r="I15" s="109">
        <v>0.73650000000000004</v>
      </c>
      <c r="J15" s="111">
        <v>0.69230000000000003</v>
      </c>
      <c r="K15" s="44"/>
      <c r="L15" s="44"/>
      <c r="M15" s="44"/>
      <c r="N15" s="44"/>
      <c r="O15" s="44"/>
      <c r="P15" s="44"/>
      <c r="Q15" s="44"/>
      <c r="R15" s="44"/>
      <c r="S15" s="32"/>
      <c r="T15" s="43"/>
      <c r="U15" s="32"/>
      <c r="V15" s="32"/>
      <c r="W15" s="32"/>
      <c r="X15" s="43"/>
      <c r="Y15" s="32"/>
      <c r="Z15" s="32"/>
      <c r="AA15" s="32"/>
      <c r="AB15" s="32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</row>
    <row r="16" spans="1:252" s="116" customFormat="1" ht="14.4" thickBot="1">
      <c r="A16" s="40">
        <v>2020</v>
      </c>
      <c r="B16" s="119">
        <v>0.6</v>
      </c>
      <c r="C16" s="120">
        <v>0.82920000000000005</v>
      </c>
      <c r="D16" s="121">
        <f t="shared" si="0"/>
        <v>-1.1209158120677276E-2</v>
      </c>
      <c r="E16" s="119">
        <v>0.6</v>
      </c>
      <c r="F16" s="120">
        <v>0.74180000000000001</v>
      </c>
      <c r="G16" s="121">
        <f t="shared" si="1"/>
        <v>-9.9757281553397997E-2</v>
      </c>
      <c r="H16" s="37" t="s">
        <v>28</v>
      </c>
      <c r="I16" s="109">
        <v>0.73740000000000006</v>
      </c>
      <c r="J16" s="111">
        <v>0.70799999999999996</v>
      </c>
      <c r="K16" s="44"/>
      <c r="L16" s="44"/>
      <c r="M16" s="44"/>
      <c r="N16" s="44"/>
      <c r="O16" s="44"/>
      <c r="P16" s="44"/>
      <c r="Q16" s="44"/>
      <c r="R16" s="44"/>
      <c r="S16" s="32"/>
      <c r="T16" s="43"/>
      <c r="U16" s="32"/>
      <c r="V16" s="32"/>
      <c r="W16" s="32"/>
      <c r="X16" s="43"/>
      <c r="Y16" s="32"/>
      <c r="Z16" s="32"/>
      <c r="AA16" s="32"/>
      <c r="AB16" s="32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</row>
    <row r="17" spans="1:66" s="116" customFormat="1" ht="14.4" thickBot="1">
      <c r="A17" s="40">
        <v>2021</v>
      </c>
      <c r="B17" s="119">
        <v>0.6</v>
      </c>
      <c r="C17" s="120">
        <v>0.60370000000000001</v>
      </c>
      <c r="D17" s="121">
        <f t="shared" si="0"/>
        <v>-0.27194886637723109</v>
      </c>
      <c r="E17" s="119">
        <v>0.6</v>
      </c>
      <c r="F17" s="120">
        <v>0.4924</v>
      </c>
      <c r="G17" s="121">
        <f t="shared" si="1"/>
        <v>-0.33620922081423565</v>
      </c>
      <c r="H17" s="37" t="s">
        <v>36</v>
      </c>
      <c r="I17" s="109">
        <v>0.48699999999999999</v>
      </c>
      <c r="J17" s="111">
        <v>0.46700000000000003</v>
      </c>
      <c r="K17" s="44"/>
      <c r="L17" s="44"/>
      <c r="M17" s="44"/>
      <c r="N17" s="44"/>
      <c r="O17" s="44"/>
      <c r="P17" s="44"/>
      <c r="Q17" s="44"/>
      <c r="R17" s="44"/>
      <c r="S17" s="32"/>
      <c r="T17" s="43"/>
      <c r="U17" s="32"/>
      <c r="V17" s="32"/>
      <c r="W17" s="32"/>
      <c r="X17" s="43"/>
      <c r="Y17" s="32"/>
      <c r="Z17" s="32"/>
      <c r="AA17" s="32"/>
      <c r="AB17" s="32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</row>
    <row r="18" spans="1:66" ht="14.4" thickBot="1">
      <c r="A18" s="40">
        <v>2022</v>
      </c>
      <c r="B18" s="119">
        <v>0.6</v>
      </c>
      <c r="C18" s="120">
        <v>0.75470000000000004</v>
      </c>
      <c r="D18" s="121">
        <f t="shared" si="0"/>
        <v>0.25012423389100552</v>
      </c>
      <c r="E18" s="119">
        <v>0.6</v>
      </c>
      <c r="F18" s="120">
        <v>0.73229999999999995</v>
      </c>
      <c r="G18" s="121">
        <f t="shared" si="1"/>
        <v>0.48720552396425659</v>
      </c>
      <c r="H18" s="37" t="s">
        <v>28</v>
      </c>
      <c r="I18" s="109">
        <v>0.50949999999999995</v>
      </c>
      <c r="J18" s="111">
        <v>0.51470000000000005</v>
      </c>
      <c r="S18" s="25"/>
      <c r="T18" s="45"/>
      <c r="U18" s="25"/>
      <c r="V18" s="25"/>
      <c r="W18" s="25"/>
      <c r="X18" s="45"/>
      <c r="Y18" s="25"/>
      <c r="Z18" s="25"/>
      <c r="AA18" s="25"/>
      <c r="AB18" s="25"/>
    </row>
    <row r="19" spans="1:66" ht="14.4" thickBot="1">
      <c r="A19" s="40">
        <v>2023</v>
      </c>
      <c r="B19" s="119">
        <v>0.6</v>
      </c>
      <c r="C19" s="120">
        <v>0.73919999999999997</v>
      </c>
      <c r="D19" s="121">
        <f t="shared" si="0"/>
        <v>-2.0537962104147434E-2</v>
      </c>
      <c r="E19" s="119">
        <v>0.6</v>
      </c>
      <c r="F19" s="120">
        <v>0.68020000000000003</v>
      </c>
      <c r="G19" s="121">
        <f t="shared" si="1"/>
        <v>-7.1145705312030488E-2</v>
      </c>
      <c r="H19" s="37" t="s">
        <v>28</v>
      </c>
      <c r="I19" s="184">
        <v>0.4698</v>
      </c>
      <c r="J19" s="191">
        <v>0.45379999999999998</v>
      </c>
      <c r="S19" s="25"/>
      <c r="T19" s="45"/>
      <c r="U19" s="25"/>
      <c r="V19" s="25"/>
      <c r="W19" s="25"/>
      <c r="X19" s="45"/>
      <c r="Y19" s="25"/>
      <c r="Z19" s="25"/>
      <c r="AA19" s="25"/>
      <c r="AB19" s="25"/>
    </row>
    <row r="20" spans="1:66" ht="14.4" thickBot="1">
      <c r="A20" s="106">
        <v>2024</v>
      </c>
      <c r="B20" s="113">
        <v>0.6</v>
      </c>
      <c r="C20" s="114">
        <v>0.73860000000000003</v>
      </c>
      <c r="D20" s="115">
        <f t="shared" ref="D20" si="2">(C20-C19)/C19</f>
        <v>-8.116883116882223E-4</v>
      </c>
      <c r="E20" s="113">
        <v>0.6</v>
      </c>
      <c r="F20" s="114">
        <v>0.69030000000000002</v>
      </c>
      <c r="G20" s="115">
        <f t="shared" ref="G20" si="3">(F20-F19)/F19</f>
        <v>1.4848573948838574E-2</v>
      </c>
      <c r="H20" s="38" t="s">
        <v>28</v>
      </c>
      <c r="I20" s="157">
        <v>0.45800000000000002</v>
      </c>
      <c r="J20" s="160">
        <v>0.42049999999999998</v>
      </c>
      <c r="S20" s="25"/>
      <c r="T20" s="43"/>
      <c r="U20" s="32"/>
      <c r="V20" s="25"/>
      <c r="W20" s="25"/>
      <c r="X20" s="43"/>
      <c r="Y20" s="32"/>
      <c r="Z20" s="25"/>
      <c r="AA20" s="25"/>
      <c r="AB20" s="25"/>
    </row>
    <row r="21" spans="1:66">
      <c r="S21" s="25"/>
      <c r="T21" s="43"/>
      <c r="U21" s="32"/>
      <c r="V21" s="25"/>
      <c r="W21" s="25"/>
      <c r="X21" s="43"/>
      <c r="Y21" s="32"/>
      <c r="Z21" s="25"/>
      <c r="AA21" s="25"/>
      <c r="AB21" s="25"/>
    </row>
    <row r="22" spans="1:66">
      <c r="S22" s="25"/>
      <c r="T22" s="43"/>
      <c r="U22" s="32"/>
      <c r="V22" s="25"/>
      <c r="W22" s="25"/>
      <c r="X22" s="43"/>
      <c r="Y22" s="32"/>
      <c r="Z22" s="25"/>
      <c r="AA22" s="25"/>
      <c r="AB22" s="25"/>
    </row>
    <row r="23" spans="1:66">
      <c r="S23" s="25"/>
      <c r="T23" s="43"/>
      <c r="U23" s="32"/>
      <c r="V23" s="25"/>
      <c r="W23" s="25"/>
      <c r="X23" s="43"/>
      <c r="Y23" s="32"/>
      <c r="Z23" s="25"/>
      <c r="AA23" s="25"/>
      <c r="AB23" s="25"/>
    </row>
    <row r="24" spans="1:66">
      <c r="S24" s="25"/>
      <c r="T24" s="43"/>
      <c r="U24" s="32"/>
      <c r="V24" s="25"/>
      <c r="W24" s="25"/>
      <c r="X24" s="43"/>
      <c r="Y24" s="32"/>
      <c r="Z24" s="25"/>
      <c r="AA24" s="25"/>
      <c r="AB24" s="25"/>
    </row>
    <row r="25" spans="1:66">
      <c r="S25" s="25"/>
      <c r="T25" s="43"/>
      <c r="U25" s="32"/>
      <c r="V25" s="25"/>
      <c r="W25" s="25"/>
      <c r="X25" s="43"/>
      <c r="Y25" s="32"/>
      <c r="Z25" s="25"/>
      <c r="AA25" s="25"/>
      <c r="AB25" s="25"/>
    </row>
    <row r="26" spans="1:66">
      <c r="S26" s="25"/>
      <c r="T26" s="43"/>
      <c r="U26" s="32"/>
      <c r="V26" s="25"/>
      <c r="W26" s="25"/>
      <c r="X26" s="43"/>
      <c r="Y26" s="32"/>
      <c r="Z26" s="25"/>
      <c r="AA26" s="25"/>
      <c r="AB26" s="25"/>
    </row>
    <row r="27" spans="1:66">
      <c r="L27" s="44"/>
      <c r="M27" s="44"/>
      <c r="S27" s="25"/>
      <c r="T27" s="25"/>
      <c r="U27" s="25"/>
      <c r="V27" s="25"/>
      <c r="W27" s="25"/>
      <c r="X27" s="25"/>
      <c r="Y27" s="25"/>
      <c r="Z27" s="25"/>
      <c r="AA27" s="25"/>
      <c r="AB27" s="25"/>
    </row>
    <row r="28" spans="1:66">
      <c r="S28" s="25"/>
      <c r="T28" s="25"/>
      <c r="U28" s="25"/>
      <c r="V28" s="25"/>
      <c r="W28" s="25"/>
      <c r="X28" s="25"/>
      <c r="Y28" s="25"/>
      <c r="Z28" s="25"/>
      <c r="AA28" s="25"/>
      <c r="AB28" s="25"/>
    </row>
    <row r="29" spans="1:66">
      <c r="S29" s="25"/>
      <c r="T29" s="25"/>
      <c r="U29" s="25"/>
      <c r="V29" s="25"/>
      <c r="W29" s="45"/>
      <c r="X29" s="25"/>
      <c r="Y29" s="25"/>
      <c r="Z29" s="25"/>
      <c r="AA29" s="25"/>
      <c r="AB29" s="25"/>
    </row>
    <row r="30" spans="1:66">
      <c r="S30" s="25"/>
      <c r="T30" s="25"/>
      <c r="U30" s="25"/>
      <c r="V30" s="25"/>
      <c r="W30" s="45"/>
      <c r="X30" s="25"/>
      <c r="Y30" s="25"/>
      <c r="Z30" s="25"/>
      <c r="AA30" s="25"/>
      <c r="AB30" s="25"/>
    </row>
    <row r="31" spans="1:66">
      <c r="S31" s="25"/>
      <c r="T31" s="25"/>
      <c r="U31" s="25"/>
      <c r="V31" s="25"/>
      <c r="W31" s="45"/>
      <c r="X31" s="25"/>
      <c r="Y31" s="25"/>
      <c r="Z31" s="25"/>
      <c r="AA31" s="25"/>
      <c r="AB31" s="25"/>
    </row>
    <row r="32" spans="1:66">
      <c r="S32" s="25"/>
      <c r="T32" s="25"/>
      <c r="U32" s="25"/>
      <c r="V32" s="25"/>
      <c r="W32" s="45"/>
      <c r="X32" s="25"/>
      <c r="Y32" s="25"/>
      <c r="Z32" s="25"/>
      <c r="AA32" s="25"/>
      <c r="AB32" s="25"/>
    </row>
    <row r="33" spans="19:28">
      <c r="S33" s="25"/>
      <c r="T33" s="25"/>
      <c r="U33" s="25"/>
      <c r="V33" s="25"/>
      <c r="W33" s="45"/>
      <c r="X33" s="25"/>
      <c r="Y33" s="25"/>
      <c r="Z33" s="25"/>
      <c r="AA33" s="25"/>
      <c r="AB33" s="25"/>
    </row>
    <row r="34" spans="19:28">
      <c r="S34" s="25"/>
      <c r="T34" s="25"/>
      <c r="U34" s="25"/>
      <c r="V34" s="25"/>
      <c r="W34" s="45"/>
      <c r="X34" s="25"/>
      <c r="Y34" s="25"/>
      <c r="Z34" s="25"/>
      <c r="AA34" s="25"/>
      <c r="AB34" s="25"/>
    </row>
    <row r="35" spans="19:28">
      <c r="S35" s="25"/>
      <c r="T35" s="25"/>
      <c r="U35" s="25"/>
      <c r="V35" s="25"/>
      <c r="W35" s="25"/>
      <c r="X35" s="25"/>
      <c r="Y35" s="25"/>
      <c r="Z35" s="25"/>
      <c r="AA35" s="25"/>
      <c r="AB35" s="25"/>
    </row>
    <row r="36" spans="19:28">
      <c r="S36" s="25"/>
      <c r="T36" s="25"/>
      <c r="U36" s="25"/>
      <c r="V36" s="25"/>
      <c r="W36" s="25"/>
      <c r="X36" s="25"/>
      <c r="Y36" s="25"/>
      <c r="Z36" s="25"/>
      <c r="AA36" s="25"/>
      <c r="AB36" s="25"/>
    </row>
    <row r="51" spans="1:56" ht="12" customHeight="1"/>
    <row r="52" spans="1:56" ht="19.05" customHeight="1">
      <c r="A52" s="167" t="s">
        <v>14</v>
      </c>
      <c r="B52" s="167"/>
      <c r="C52" s="167"/>
      <c r="D52" s="167"/>
      <c r="E52" s="167"/>
      <c r="F52" s="167"/>
      <c r="G52" s="167"/>
      <c r="H52" s="168"/>
      <c r="I52" s="168"/>
    </row>
    <row r="53" spans="1:56" ht="12.6" thickBot="1"/>
    <row r="54" spans="1:56" s="12" customFormat="1" ht="14.1" customHeight="1" thickBot="1">
      <c r="B54" s="165">
        <v>2019</v>
      </c>
      <c r="C54" s="166"/>
      <c r="D54" s="165">
        <v>2020</v>
      </c>
      <c r="E54" s="166"/>
      <c r="F54" s="165">
        <v>2021</v>
      </c>
      <c r="G54" s="166"/>
      <c r="H54" s="165">
        <v>2022</v>
      </c>
      <c r="I54" s="166"/>
      <c r="J54" s="165">
        <v>2023</v>
      </c>
      <c r="K54" s="166"/>
      <c r="L54" s="165">
        <v>2024</v>
      </c>
      <c r="M54" s="16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</row>
    <row r="55" spans="1:56" s="12" customFormat="1" ht="13.8" thickBot="1">
      <c r="A55" s="103" t="s">
        <v>15</v>
      </c>
      <c r="B55" s="47" t="s">
        <v>16</v>
      </c>
      <c r="C55" s="29" t="s">
        <v>17</v>
      </c>
      <c r="D55" s="47" t="s">
        <v>16</v>
      </c>
      <c r="E55" s="29" t="s">
        <v>17</v>
      </c>
      <c r="F55" s="47" t="s">
        <v>16</v>
      </c>
      <c r="G55" s="29" t="s">
        <v>17</v>
      </c>
      <c r="H55" s="47" t="s">
        <v>16</v>
      </c>
      <c r="I55" s="29" t="s">
        <v>17</v>
      </c>
      <c r="J55" s="47" t="s">
        <v>16</v>
      </c>
      <c r="K55" s="29" t="s">
        <v>17</v>
      </c>
      <c r="L55" s="47" t="s">
        <v>16</v>
      </c>
      <c r="M55" s="29" t="s">
        <v>17</v>
      </c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</row>
    <row r="56" spans="1:56" s="12" customFormat="1" ht="13.2">
      <c r="A56" s="51" t="s">
        <v>18</v>
      </c>
      <c r="B56" s="48">
        <v>153.46</v>
      </c>
      <c r="C56" s="49">
        <f>B56/B66</f>
        <v>0.83857923497267761</v>
      </c>
      <c r="D56" s="48">
        <v>139.30000000000001</v>
      </c>
      <c r="E56" s="49">
        <f>D56/D66</f>
        <v>0.82916666666666672</v>
      </c>
      <c r="F56" s="48">
        <v>94.78</v>
      </c>
      <c r="G56" s="49">
        <f>F56/F66</f>
        <v>0.60369426751592359</v>
      </c>
      <c r="H56" s="48">
        <v>141.88</v>
      </c>
      <c r="I56" s="49">
        <f>H56/H66</f>
        <v>0.75468085106382976</v>
      </c>
      <c r="J56" s="48">
        <v>146.36000000000001</v>
      </c>
      <c r="K56" s="49">
        <v>0.73919191919191929</v>
      </c>
      <c r="L56" s="48">
        <v>149.94</v>
      </c>
      <c r="M56" s="49">
        <v>0.73862068965517236</v>
      </c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</row>
    <row r="57" spans="1:56" s="12" customFormat="1" ht="13.2">
      <c r="A57" s="51" t="s">
        <v>24</v>
      </c>
      <c r="B57" s="52">
        <v>7.54</v>
      </c>
      <c r="C57" s="53">
        <f>B57/B66</f>
        <v>4.120218579234973E-2</v>
      </c>
      <c r="D57" s="52">
        <v>8.6999999999999993</v>
      </c>
      <c r="E57" s="53">
        <f>D57/D66</f>
        <v>5.1785714285714282E-2</v>
      </c>
      <c r="F57" s="52">
        <v>5.22</v>
      </c>
      <c r="G57" s="53">
        <f>F57/F66</f>
        <v>3.3248407643312099E-2</v>
      </c>
      <c r="H57" s="52">
        <v>12.120000000000001</v>
      </c>
      <c r="I57" s="53">
        <f>H57/H66</f>
        <v>6.446808510638298E-2</v>
      </c>
      <c r="J57" s="52">
        <v>7.6400000000000006</v>
      </c>
      <c r="K57" s="53">
        <v>3.8585858585858591E-2</v>
      </c>
      <c r="L57" s="52">
        <v>7.06</v>
      </c>
      <c r="M57" s="53">
        <v>3.4778325123152709E-2</v>
      </c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</row>
    <row r="58" spans="1:56" s="12" customFormat="1" ht="13.2">
      <c r="A58" s="51" t="s">
        <v>21</v>
      </c>
      <c r="B58" s="52">
        <v>5</v>
      </c>
      <c r="C58" s="53">
        <f>B58/B66</f>
        <v>2.7322404371584699E-2</v>
      </c>
      <c r="D58" s="52">
        <v>0</v>
      </c>
      <c r="E58" s="53">
        <f>D58/D66</f>
        <v>0</v>
      </c>
      <c r="F58" s="52">
        <v>4</v>
      </c>
      <c r="G58" s="53">
        <f>F58/F66</f>
        <v>2.5477707006369428E-2</v>
      </c>
      <c r="H58" s="52">
        <v>0</v>
      </c>
      <c r="I58" s="53">
        <f>H58/H66</f>
        <v>0</v>
      </c>
      <c r="J58" s="52">
        <v>1</v>
      </c>
      <c r="K58" s="53">
        <v>5.0505050505050509E-3</v>
      </c>
      <c r="L58" s="52">
        <v>0</v>
      </c>
      <c r="M58" s="53">
        <v>0</v>
      </c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</row>
    <row r="59" spans="1:56" s="12" customFormat="1" ht="13.2">
      <c r="A59" s="51" t="s">
        <v>19</v>
      </c>
      <c r="B59" s="52">
        <v>3</v>
      </c>
      <c r="C59" s="53">
        <f>B59/B66</f>
        <v>1.6393442622950821E-2</v>
      </c>
      <c r="D59" s="52">
        <v>4</v>
      </c>
      <c r="E59" s="53">
        <f>D59/D66</f>
        <v>2.3809523809523808E-2</v>
      </c>
      <c r="F59" s="52">
        <v>3</v>
      </c>
      <c r="G59" s="53">
        <f>F59/F66</f>
        <v>1.9108280254777069E-2</v>
      </c>
      <c r="H59" s="52">
        <v>3</v>
      </c>
      <c r="I59" s="53">
        <f>H59/H66</f>
        <v>1.5957446808510637E-2</v>
      </c>
      <c r="J59" s="52">
        <v>8</v>
      </c>
      <c r="K59" s="53">
        <v>4.0404040404040407E-2</v>
      </c>
      <c r="L59" s="52">
        <v>8</v>
      </c>
      <c r="M59" s="53">
        <v>3.9408866995073892E-2</v>
      </c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</row>
    <row r="60" spans="1:56" s="12" customFormat="1" ht="13.2">
      <c r="A60" s="51" t="s">
        <v>20</v>
      </c>
      <c r="B60" s="52">
        <v>3</v>
      </c>
      <c r="C60" s="53">
        <f>B60/B66</f>
        <v>1.6393442622950821E-2</v>
      </c>
      <c r="D60" s="52">
        <v>6</v>
      </c>
      <c r="E60" s="53">
        <f>D60/D66</f>
        <v>3.5714285714285712E-2</v>
      </c>
      <c r="F60" s="52">
        <v>0</v>
      </c>
      <c r="G60" s="53">
        <f>F60/F66</f>
        <v>0</v>
      </c>
      <c r="H60" s="52">
        <v>0</v>
      </c>
      <c r="I60" s="53">
        <f>H60/H66</f>
        <v>0</v>
      </c>
      <c r="J60" s="52">
        <v>4</v>
      </c>
      <c r="K60" s="53">
        <v>2.0202020202020204E-2</v>
      </c>
      <c r="L60" s="52">
        <v>4</v>
      </c>
      <c r="M60" s="53">
        <v>1.9704433497536946E-2</v>
      </c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</row>
    <row r="61" spans="1:56" s="12" customFormat="1" ht="12.75" customHeight="1">
      <c r="A61" s="54" t="s">
        <v>26</v>
      </c>
      <c r="B61" s="52">
        <v>10</v>
      </c>
      <c r="C61" s="53">
        <f>B61/B66</f>
        <v>5.4644808743169397E-2</v>
      </c>
      <c r="D61" s="52">
        <v>6</v>
      </c>
      <c r="E61" s="53">
        <f>D61/D66</f>
        <v>3.5714285714285712E-2</v>
      </c>
      <c r="F61" s="52">
        <v>9</v>
      </c>
      <c r="G61" s="53">
        <f>F61/F66</f>
        <v>5.7324840764331211E-2</v>
      </c>
      <c r="H61" s="52">
        <v>13</v>
      </c>
      <c r="I61" s="53">
        <f>H61/H66</f>
        <v>6.9148936170212769E-2</v>
      </c>
      <c r="J61" s="52">
        <v>16</v>
      </c>
      <c r="K61" s="53">
        <v>8.0808080808080815E-2</v>
      </c>
      <c r="L61" s="52">
        <v>18</v>
      </c>
      <c r="M61" s="53">
        <v>8.8669950738916259E-2</v>
      </c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</row>
    <row r="62" spans="1:56" s="12" customFormat="1" ht="13.2">
      <c r="A62" s="51" t="s">
        <v>39</v>
      </c>
      <c r="B62" s="52">
        <v>0</v>
      </c>
      <c r="C62" s="53">
        <f>B62/B66</f>
        <v>0</v>
      </c>
      <c r="D62" s="52">
        <v>0</v>
      </c>
      <c r="E62" s="53">
        <f>D62/D66</f>
        <v>0</v>
      </c>
      <c r="F62" s="52">
        <v>0</v>
      </c>
      <c r="G62" s="53">
        <f>F62/F66</f>
        <v>0</v>
      </c>
      <c r="H62" s="52">
        <v>0</v>
      </c>
      <c r="I62" s="53">
        <f>H62/H66</f>
        <v>0</v>
      </c>
      <c r="J62" s="52">
        <v>0</v>
      </c>
      <c r="K62" s="53">
        <v>0</v>
      </c>
      <c r="L62" s="52">
        <v>0</v>
      </c>
      <c r="M62" s="53">
        <v>0</v>
      </c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</row>
    <row r="63" spans="1:56" s="12" customFormat="1" ht="13.2">
      <c r="A63" s="51" t="s">
        <v>25</v>
      </c>
      <c r="B63" s="52">
        <v>1</v>
      </c>
      <c r="C63" s="53">
        <f>B63/B66</f>
        <v>5.4644808743169399E-3</v>
      </c>
      <c r="D63" s="52">
        <v>0</v>
      </c>
      <c r="E63" s="53">
        <f>D63/D66</f>
        <v>0</v>
      </c>
      <c r="F63" s="52">
        <v>41</v>
      </c>
      <c r="G63" s="53">
        <f>F63/F66</f>
        <v>0.26114649681528662</v>
      </c>
      <c r="H63" s="52">
        <v>18</v>
      </c>
      <c r="I63" s="53">
        <f>H63/H66</f>
        <v>9.5744680851063829E-2</v>
      </c>
      <c r="J63" s="52">
        <v>15</v>
      </c>
      <c r="K63" s="53">
        <v>7.575757575757576E-2</v>
      </c>
      <c r="L63" s="52">
        <v>16</v>
      </c>
      <c r="M63" s="53">
        <v>7.8817733990147784E-2</v>
      </c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</row>
    <row r="64" spans="1:56" s="12" customFormat="1" ht="13.2">
      <c r="A64" s="51" t="s">
        <v>23</v>
      </c>
      <c r="B64" s="52">
        <v>0</v>
      </c>
      <c r="C64" s="53">
        <f>B64/B66</f>
        <v>0</v>
      </c>
      <c r="D64" s="52">
        <v>4</v>
      </c>
      <c r="E64" s="53">
        <f>D64/D66</f>
        <v>2.3809523809523808E-2</v>
      </c>
      <c r="F64" s="52">
        <v>0</v>
      </c>
      <c r="G64" s="53">
        <f>F64/F66</f>
        <v>0</v>
      </c>
      <c r="H64" s="52">
        <v>0</v>
      </c>
      <c r="I64" s="53">
        <f>H64/H66</f>
        <v>0</v>
      </c>
      <c r="J64" s="52">
        <v>0</v>
      </c>
      <c r="K64" s="53">
        <v>0</v>
      </c>
      <c r="L64" s="52">
        <v>0</v>
      </c>
      <c r="M64" s="53">
        <v>0</v>
      </c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</row>
    <row r="65" spans="1:66" s="12" customFormat="1" ht="13.2">
      <c r="A65" s="51" t="s">
        <v>22</v>
      </c>
      <c r="B65" s="52">
        <v>0</v>
      </c>
      <c r="C65" s="53">
        <f>B65/B66</f>
        <v>0</v>
      </c>
      <c r="D65" s="52">
        <v>0</v>
      </c>
      <c r="E65" s="53">
        <f>D65/D66</f>
        <v>0</v>
      </c>
      <c r="F65" s="52">
        <v>0</v>
      </c>
      <c r="G65" s="53">
        <f>F65/F66</f>
        <v>0</v>
      </c>
      <c r="H65" s="52">
        <v>0</v>
      </c>
      <c r="I65" s="53">
        <f>H65/H66</f>
        <v>0</v>
      </c>
      <c r="J65" s="52">
        <v>0</v>
      </c>
      <c r="K65" s="53">
        <v>0</v>
      </c>
      <c r="L65" s="52">
        <v>0</v>
      </c>
      <c r="M65" s="53">
        <v>0</v>
      </c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</row>
    <row r="66" spans="1:66" s="12" customFormat="1" ht="13.8" thickBot="1">
      <c r="A66" s="51" t="s">
        <v>27</v>
      </c>
      <c r="B66" s="104">
        <f t="shared" ref="B66:I66" si="4">SUM(B56:B65)</f>
        <v>183</v>
      </c>
      <c r="C66" s="105">
        <f t="shared" si="4"/>
        <v>1</v>
      </c>
      <c r="D66" s="104">
        <f t="shared" si="4"/>
        <v>168</v>
      </c>
      <c r="E66" s="105">
        <f t="shared" si="4"/>
        <v>1</v>
      </c>
      <c r="F66" s="104">
        <f t="shared" si="4"/>
        <v>157</v>
      </c>
      <c r="G66" s="105">
        <f t="shared" si="4"/>
        <v>1</v>
      </c>
      <c r="H66" s="104">
        <f t="shared" si="4"/>
        <v>188</v>
      </c>
      <c r="I66" s="105">
        <f t="shared" si="4"/>
        <v>1</v>
      </c>
      <c r="J66" s="104">
        <v>198</v>
      </c>
      <c r="K66" s="105">
        <v>1</v>
      </c>
      <c r="L66" s="104">
        <v>203</v>
      </c>
      <c r="M66" s="105">
        <v>1</v>
      </c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</row>
    <row r="67" spans="1:66" s="12" customFormat="1" ht="13.2">
      <c r="A67" s="55"/>
      <c r="B67" s="56"/>
      <c r="C67" s="57"/>
      <c r="D67" s="58"/>
      <c r="E67" s="50"/>
      <c r="F67" s="58"/>
      <c r="G67" s="50"/>
      <c r="H67" s="50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</row>
    <row r="68" spans="1:66" s="12" customFormat="1" ht="13.2">
      <c r="A68" s="55"/>
      <c r="B68" s="56"/>
      <c r="C68" s="57"/>
      <c r="D68" s="58"/>
      <c r="E68" s="50"/>
      <c r="F68" s="58"/>
      <c r="G68" s="50"/>
      <c r="H68" s="50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</row>
    <row r="69" spans="1:66" s="12" customFormat="1" ht="13.2">
      <c r="A69" s="55"/>
      <c r="B69" s="56"/>
      <c r="C69" s="57"/>
      <c r="D69" s="58"/>
      <c r="E69" s="50"/>
      <c r="F69" s="58"/>
      <c r="G69" s="50"/>
      <c r="H69" s="50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</row>
    <row r="70" spans="1:66" s="12" customFormat="1" ht="13.2">
      <c r="A70" s="55"/>
      <c r="B70" s="56"/>
      <c r="C70" s="57"/>
      <c r="D70" s="58"/>
      <c r="E70" s="50"/>
      <c r="F70" s="58"/>
      <c r="G70" s="50"/>
      <c r="H70" s="50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</row>
    <row r="71" spans="1:66" s="12" customFormat="1" ht="13.2">
      <c r="A71" s="55"/>
      <c r="B71" s="56"/>
      <c r="C71" s="57"/>
      <c r="D71" s="58"/>
      <c r="E71" s="50"/>
      <c r="F71" s="58"/>
      <c r="G71" s="50"/>
      <c r="H71" s="50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</row>
    <row r="72" spans="1:66" s="12" customFormat="1" ht="13.2">
      <c r="A72" s="55"/>
      <c r="B72" s="56"/>
      <c r="C72" s="57"/>
      <c r="D72" s="58"/>
      <c r="E72" s="50"/>
      <c r="F72" s="58"/>
      <c r="G72" s="50"/>
      <c r="H72" s="50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</row>
    <row r="85" spans="1:61" ht="9" customHeight="1"/>
    <row r="88" spans="1:61" ht="38.25" customHeight="1">
      <c r="A88" s="59"/>
      <c r="B88" s="164" t="s">
        <v>40</v>
      </c>
      <c r="C88" s="164"/>
      <c r="D88" s="164"/>
      <c r="E88" s="164"/>
      <c r="F88" s="164"/>
      <c r="G88" s="59"/>
      <c r="H88" s="60"/>
      <c r="I88" s="60"/>
    </row>
    <row r="89" spans="1:61" ht="12.6" thickBot="1"/>
    <row r="90" spans="1:61" s="12" customFormat="1" ht="13.8" thickBot="1">
      <c r="D90" s="61">
        <v>2019</v>
      </c>
      <c r="E90" s="61">
        <v>2020</v>
      </c>
      <c r="F90" s="61">
        <v>2021</v>
      </c>
      <c r="G90" s="61">
        <v>2022</v>
      </c>
      <c r="H90" s="61">
        <v>2023</v>
      </c>
      <c r="I90" s="61">
        <v>2024</v>
      </c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</row>
    <row r="91" spans="1:61" s="12" customFormat="1" ht="13.2">
      <c r="B91" s="51" t="s">
        <v>24</v>
      </c>
      <c r="C91" s="62"/>
      <c r="D91" s="63">
        <v>9</v>
      </c>
      <c r="E91" s="63">
        <v>10</v>
      </c>
      <c r="F91" s="63">
        <v>9</v>
      </c>
      <c r="G91" s="63">
        <v>6</v>
      </c>
      <c r="H91" s="63">
        <v>8</v>
      </c>
      <c r="I91" s="63">
        <v>10</v>
      </c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</row>
    <row r="92" spans="1:61" s="12" customFormat="1" ht="13.2">
      <c r="B92" s="51" t="s">
        <v>21</v>
      </c>
      <c r="C92" s="65"/>
      <c r="D92" s="66">
        <v>0</v>
      </c>
      <c r="E92" s="66">
        <v>0</v>
      </c>
      <c r="F92" s="66">
        <v>1</v>
      </c>
      <c r="G92" s="66">
        <v>1</v>
      </c>
      <c r="H92" s="66">
        <v>1</v>
      </c>
      <c r="I92" s="66">
        <v>1</v>
      </c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</row>
    <row r="93" spans="1:61" s="12" customFormat="1" ht="13.2">
      <c r="B93" s="51" t="s">
        <v>49</v>
      </c>
      <c r="C93" s="65"/>
      <c r="D93" s="66">
        <v>3</v>
      </c>
      <c r="E93" s="66">
        <v>5</v>
      </c>
      <c r="F93" s="66">
        <v>4</v>
      </c>
      <c r="G93" s="66">
        <v>4</v>
      </c>
      <c r="H93" s="66">
        <v>3</v>
      </c>
      <c r="I93" s="66">
        <v>2</v>
      </c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</row>
    <row r="94" spans="1:61" s="12" customFormat="1" ht="13.2">
      <c r="B94" s="51" t="s">
        <v>20</v>
      </c>
      <c r="C94" s="65"/>
      <c r="D94" s="66">
        <v>3</v>
      </c>
      <c r="E94" s="66">
        <v>5</v>
      </c>
      <c r="F94" s="66">
        <v>5</v>
      </c>
      <c r="G94" s="66">
        <v>3</v>
      </c>
      <c r="H94" s="66">
        <v>4</v>
      </c>
      <c r="I94" s="66">
        <v>2</v>
      </c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</row>
    <row r="95" spans="1:61" s="12" customFormat="1" ht="12.75" customHeight="1">
      <c r="B95" s="54" t="s">
        <v>26</v>
      </c>
      <c r="C95" s="65"/>
      <c r="D95" s="66">
        <v>18</v>
      </c>
      <c r="E95" s="66">
        <v>21</v>
      </c>
      <c r="F95" s="66">
        <v>15</v>
      </c>
      <c r="G95" s="66">
        <v>12</v>
      </c>
      <c r="H95" s="66">
        <v>9</v>
      </c>
      <c r="I95" s="66">
        <v>12</v>
      </c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</row>
    <row r="96" spans="1:61" s="12" customFormat="1" ht="12.75" customHeight="1">
      <c r="B96" s="51" t="s">
        <v>38</v>
      </c>
      <c r="C96" s="65"/>
      <c r="D96" s="66">
        <v>18</v>
      </c>
      <c r="E96" s="66">
        <v>16</v>
      </c>
      <c r="F96" s="66">
        <v>17</v>
      </c>
      <c r="G96" s="66">
        <v>21</v>
      </c>
      <c r="H96" s="66">
        <v>14</v>
      </c>
      <c r="I96" s="66">
        <v>15</v>
      </c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  <c r="BH96" s="46"/>
      <c r="BI96" s="46"/>
    </row>
    <row r="97" spans="2:66" s="12" customFormat="1" ht="15" customHeight="1">
      <c r="B97" s="51" t="s">
        <v>23</v>
      </c>
      <c r="C97" s="65"/>
      <c r="D97" s="66">
        <v>0</v>
      </c>
      <c r="E97" s="66">
        <v>3</v>
      </c>
      <c r="F97" s="66">
        <v>3</v>
      </c>
      <c r="G97" s="66">
        <v>3</v>
      </c>
      <c r="H97" s="66">
        <v>3</v>
      </c>
      <c r="I97" s="66">
        <v>1</v>
      </c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  <c r="BI97" s="46"/>
    </row>
    <row r="98" spans="2:66" s="12" customFormat="1" ht="15" customHeight="1" thickBot="1">
      <c r="B98" s="51" t="s">
        <v>22</v>
      </c>
      <c r="C98" s="62"/>
      <c r="D98" s="67">
        <v>1</v>
      </c>
      <c r="E98" s="67">
        <v>0</v>
      </c>
      <c r="F98" s="67">
        <v>0</v>
      </c>
      <c r="G98" s="67">
        <v>2</v>
      </c>
      <c r="H98" s="67">
        <v>0</v>
      </c>
      <c r="I98" s="67">
        <v>1</v>
      </c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  <c r="BH98" s="46"/>
      <c r="BI98" s="46"/>
    </row>
    <row r="99" spans="2:66" s="12" customFormat="1" ht="13.2">
      <c r="B99" s="9"/>
      <c r="C99" s="9"/>
      <c r="D99" s="9"/>
      <c r="E99" s="9"/>
      <c r="F99" s="9"/>
      <c r="G99" s="9"/>
      <c r="H99" s="9"/>
      <c r="I99" s="46">
        <v>1</v>
      </c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/>
      <c r="BI99" s="46"/>
      <c r="BJ99" s="46"/>
    </row>
    <row r="101" spans="2:66" ht="17.399999999999999">
      <c r="B101" s="164" t="s">
        <v>41</v>
      </c>
      <c r="C101" s="164"/>
      <c r="D101" s="164"/>
      <c r="E101" s="164"/>
      <c r="F101" s="164"/>
    </row>
    <row r="102" spans="2:66" ht="18.75" customHeight="1"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  <c r="BE102" s="68"/>
      <c r="BF102" s="68"/>
      <c r="BG102" s="68"/>
      <c r="BH102" s="68"/>
      <c r="BI102" s="68"/>
      <c r="BJ102" s="68"/>
      <c r="BK102" s="68"/>
      <c r="BL102" s="9"/>
      <c r="BM102" s="9"/>
      <c r="BN102" s="9"/>
    </row>
    <row r="103" spans="2:66" ht="13.2">
      <c r="C103" s="158">
        <v>22.86</v>
      </c>
      <c r="D103" s="55" t="s">
        <v>42</v>
      </c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  <c r="BC103" s="68"/>
      <c r="BD103" s="68"/>
      <c r="BE103" s="68"/>
      <c r="BF103" s="68"/>
      <c r="BG103" s="68"/>
      <c r="BH103" s="68"/>
      <c r="BI103" s="68"/>
      <c r="BJ103" s="68"/>
      <c r="BK103" s="68"/>
      <c r="BL103" s="9"/>
      <c r="BM103" s="9"/>
      <c r="BN103" s="9"/>
    </row>
    <row r="104" spans="2:66" ht="13.2">
      <c r="C104" s="159">
        <v>35.729999999999997</v>
      </c>
      <c r="D104" s="55" t="s">
        <v>43</v>
      </c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  <c r="AV104" s="68"/>
      <c r="AW104" s="68"/>
      <c r="AX104" s="68"/>
      <c r="AY104" s="68"/>
      <c r="AZ104" s="68"/>
      <c r="BA104" s="68"/>
      <c r="BB104" s="68"/>
      <c r="BC104" s="68"/>
      <c r="BD104" s="68"/>
      <c r="BE104" s="68"/>
      <c r="BF104" s="68"/>
      <c r="BG104" s="68"/>
      <c r="BH104" s="68"/>
      <c r="BI104" s="68"/>
      <c r="BJ104" s="68"/>
      <c r="BK104" s="68"/>
      <c r="BL104" s="9"/>
      <c r="BM104" s="9"/>
      <c r="BN104" s="9"/>
    </row>
    <row r="105" spans="2:66"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  <c r="AV105" s="68"/>
      <c r="AW105" s="68"/>
      <c r="AX105" s="68"/>
      <c r="AY105" s="68"/>
      <c r="AZ105" s="68"/>
      <c r="BA105" s="68"/>
      <c r="BB105" s="68"/>
      <c r="BC105" s="68"/>
      <c r="BD105" s="68"/>
      <c r="BE105" s="68"/>
      <c r="BF105" s="68"/>
      <c r="BG105" s="68"/>
      <c r="BH105" s="68"/>
      <c r="BI105" s="68"/>
      <c r="BJ105" s="68"/>
      <c r="BK105" s="68"/>
      <c r="BL105" s="9"/>
      <c r="BM105" s="9"/>
      <c r="BN105" s="9"/>
    </row>
  </sheetData>
  <mergeCells count="16">
    <mergeCell ref="L54:M54"/>
    <mergeCell ref="B101:F101"/>
    <mergeCell ref="B88:F88"/>
    <mergeCell ref="B54:C54"/>
    <mergeCell ref="D54:E54"/>
    <mergeCell ref="F54:G54"/>
    <mergeCell ref="H54:I54"/>
    <mergeCell ref="J54:K54"/>
    <mergeCell ref="A52:I52"/>
    <mergeCell ref="A2:I2"/>
    <mergeCell ref="A3:I3"/>
    <mergeCell ref="A10:I10"/>
    <mergeCell ref="A11:G11"/>
    <mergeCell ref="B12:D12"/>
    <mergeCell ref="E12:G12"/>
    <mergeCell ref="I12:J12"/>
  </mergeCells>
  <phoneticPr fontId="4" type="noConversion"/>
  <pageMargins left="0.75" right="0.75" top="1" bottom="1" header="0.5" footer="0.5"/>
  <pageSetup scale="97" orientation="portrait" r:id="rId1"/>
  <headerFooter alignWithMargins="0"/>
  <rowBreaks count="1" manualBreakCount="1">
    <brk id="51" max="8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3"/>
  <sheetViews>
    <sheetView showGridLines="0" zoomScaleNormal="100" zoomScaleSheetLayoutView="100" workbookViewId="0">
      <selection activeCell="I104" sqref="I104"/>
    </sheetView>
  </sheetViews>
  <sheetFormatPr defaultColWidth="11.375" defaultRowHeight="12"/>
  <cols>
    <col min="1" max="1" width="13.375" style="9" customWidth="1"/>
    <col min="2" max="2" width="11.75" style="9" customWidth="1"/>
    <col min="3" max="7" width="11.375" style="9" customWidth="1"/>
    <col min="8" max="8" width="10" style="9" customWidth="1"/>
    <col min="9" max="9" width="11.375" style="9" customWidth="1"/>
    <col min="10" max="11" width="11.375" style="68" customWidth="1"/>
    <col min="12" max="12" width="11.125" style="68" bestFit="1" customWidth="1"/>
    <col min="13" max="13" width="7.875" style="68" bestFit="1" customWidth="1"/>
    <col min="14" max="50" width="5.125" style="68" customWidth="1"/>
    <col min="51" max="68" width="5.125" style="9" customWidth="1"/>
    <col min="69" max="16384" width="11.375" style="9"/>
  </cols>
  <sheetData>
    <row r="1" spans="1:50" ht="15" customHeight="1"/>
    <row r="2" spans="1:50" ht="22.8">
      <c r="A2" s="169" t="s">
        <v>47</v>
      </c>
      <c r="B2" s="169"/>
      <c r="C2" s="169"/>
      <c r="D2" s="169"/>
      <c r="E2" s="169"/>
      <c r="F2" s="169"/>
      <c r="G2" s="169"/>
      <c r="H2" s="170"/>
      <c r="I2" s="170"/>
      <c r="J2" s="70"/>
    </row>
    <row r="3" spans="1:50" ht="15.75" customHeight="1">
      <c r="A3" s="171" t="s">
        <v>0</v>
      </c>
      <c r="B3" s="171"/>
      <c r="C3" s="171"/>
      <c r="D3" s="171"/>
      <c r="E3" s="171"/>
      <c r="F3" s="171"/>
      <c r="G3" s="171"/>
      <c r="H3" s="170"/>
      <c r="I3" s="170"/>
      <c r="J3" s="70"/>
    </row>
    <row r="4" spans="1:50" ht="6.75" customHeight="1">
      <c r="F4" s="12"/>
    </row>
    <row r="5" spans="1:50" ht="13.8" thickBot="1">
      <c r="F5" s="12"/>
    </row>
    <row r="6" spans="1:50" s="1" customFormat="1" ht="14.4" thickBot="1">
      <c r="A6" s="13" t="s">
        <v>1</v>
      </c>
      <c r="B6" s="14">
        <v>2018</v>
      </c>
      <c r="C6" s="14">
        <v>2019</v>
      </c>
      <c r="D6" s="14">
        <v>2020</v>
      </c>
      <c r="E6" s="14">
        <v>2021</v>
      </c>
      <c r="F6" s="14">
        <v>2022</v>
      </c>
      <c r="G6" s="186">
        <v>2023</v>
      </c>
      <c r="H6" s="13">
        <v>2024</v>
      </c>
      <c r="I6" s="163"/>
      <c r="J6" s="163"/>
      <c r="K6" s="163"/>
      <c r="L6" s="185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50" s="1" customFormat="1" ht="14.4" thickBot="1">
      <c r="A7" s="15" t="s">
        <v>2</v>
      </c>
      <c r="B7" s="16">
        <v>0.84</v>
      </c>
      <c r="C7" s="16">
        <v>0.55320000000000003</v>
      </c>
      <c r="D7" s="16">
        <v>0.78049999999999997</v>
      </c>
      <c r="E7" s="16">
        <v>1</v>
      </c>
      <c r="F7" s="16">
        <v>0.71879999999999999</v>
      </c>
      <c r="G7" s="187">
        <v>0.81</v>
      </c>
      <c r="H7" s="188">
        <v>0.79</v>
      </c>
      <c r="I7" s="19"/>
      <c r="J7" s="19"/>
      <c r="K7" s="19"/>
      <c r="L7" s="22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50" ht="15" customHeight="1">
      <c r="B8" s="21"/>
      <c r="C8" s="21" t="s">
        <v>44</v>
      </c>
      <c r="H8" s="68"/>
      <c r="I8" s="68"/>
      <c r="AW8" s="9"/>
      <c r="AX8" s="9"/>
    </row>
    <row r="9" spans="1:50" ht="15" customHeight="1"/>
    <row r="10" spans="1:50" ht="17.399999999999999">
      <c r="A10" s="172" t="s">
        <v>3</v>
      </c>
      <c r="B10" s="172"/>
      <c r="C10" s="172"/>
      <c r="D10" s="172"/>
      <c r="E10" s="172"/>
      <c r="F10" s="172"/>
      <c r="G10" s="172"/>
      <c r="H10" s="168"/>
      <c r="I10" s="168"/>
    </row>
    <row r="11" spans="1:50" ht="12" customHeight="1" thickBot="1">
      <c r="A11" s="173"/>
      <c r="B11" s="173"/>
      <c r="C11" s="173"/>
      <c r="D11" s="173"/>
      <c r="E11" s="173"/>
      <c r="F11" s="173"/>
      <c r="G11" s="173"/>
      <c r="H11" s="23"/>
    </row>
    <row r="12" spans="1:50" s="1" customFormat="1" ht="14.4" thickBot="1">
      <c r="B12" s="174" t="s">
        <v>4</v>
      </c>
      <c r="C12" s="175"/>
      <c r="D12" s="176"/>
      <c r="E12" s="174" t="s">
        <v>5</v>
      </c>
      <c r="F12" s="177"/>
      <c r="G12" s="178"/>
      <c r="H12" s="24" t="s">
        <v>6</v>
      </c>
      <c r="I12" s="181" t="s">
        <v>7</v>
      </c>
      <c r="J12" s="182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</row>
    <row r="13" spans="1:50" s="1" customFormat="1" ht="14.4" thickBot="1">
      <c r="A13" s="26"/>
      <c r="B13" s="27" t="s">
        <v>8</v>
      </c>
      <c r="C13" s="28" t="s">
        <v>9</v>
      </c>
      <c r="D13" s="29" t="s">
        <v>10</v>
      </c>
      <c r="E13" s="30" t="s">
        <v>8</v>
      </c>
      <c r="F13" s="28" t="s">
        <v>9</v>
      </c>
      <c r="G13" s="29" t="s">
        <v>10</v>
      </c>
      <c r="H13" s="31" t="s">
        <v>11</v>
      </c>
      <c r="I13" s="127" t="s">
        <v>12</v>
      </c>
      <c r="J13" s="127" t="s">
        <v>13</v>
      </c>
      <c r="K13" s="3"/>
      <c r="L13" s="3"/>
      <c r="M13" s="3"/>
      <c r="N13" s="3"/>
      <c r="O13" s="3"/>
      <c r="P13" s="3"/>
      <c r="Q13" s="3"/>
      <c r="R13" s="3"/>
      <c r="S13" s="3"/>
      <c r="T13" s="86"/>
      <c r="U13" s="3"/>
      <c r="V13" s="3"/>
      <c r="W13" s="3"/>
      <c r="X13" s="86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</row>
    <row r="14" spans="1:50" ht="13.8">
      <c r="A14" s="40">
        <v>2018</v>
      </c>
      <c r="B14" s="41">
        <v>0.6</v>
      </c>
      <c r="C14" s="35">
        <v>0.86899999999999999</v>
      </c>
      <c r="D14" s="42">
        <v>1.7999999999999999E-2</v>
      </c>
      <c r="E14" s="41">
        <v>0.6</v>
      </c>
      <c r="F14" s="35">
        <v>0.877</v>
      </c>
      <c r="G14" s="36">
        <v>8.3000000000000004E-2</v>
      </c>
      <c r="H14" s="37" t="s">
        <v>28</v>
      </c>
      <c r="I14" s="139">
        <v>0.75929999999999997</v>
      </c>
      <c r="J14" s="139">
        <v>0.71540000000000004</v>
      </c>
      <c r="T14" s="88"/>
      <c r="U14" s="89"/>
      <c r="X14" s="88"/>
      <c r="Y14" s="89"/>
    </row>
    <row r="15" spans="1:50" ht="13.8">
      <c r="A15" s="40">
        <v>2019</v>
      </c>
      <c r="B15" s="41">
        <v>0.6</v>
      </c>
      <c r="C15" s="35">
        <v>0.87639999999999996</v>
      </c>
      <c r="D15" s="42">
        <f t="shared" ref="D15:D16" si="0">(C15-C14)/C14</f>
        <v>8.5155350978135345E-3</v>
      </c>
      <c r="E15" s="41">
        <v>0.6</v>
      </c>
      <c r="F15" s="35">
        <v>0.87729999999999997</v>
      </c>
      <c r="G15" s="36">
        <f t="shared" ref="G15:G16" si="1">(F15-F14)/F14</f>
        <v>3.4207525655640476E-4</v>
      </c>
      <c r="H15" s="37" t="s">
        <v>28</v>
      </c>
      <c r="I15" s="109">
        <v>0.73650000000000004</v>
      </c>
      <c r="J15" s="109">
        <v>0.69230000000000003</v>
      </c>
      <c r="T15" s="88"/>
      <c r="U15" s="89"/>
      <c r="X15" s="88"/>
      <c r="Y15" s="89"/>
    </row>
    <row r="16" spans="1:50" ht="13.8">
      <c r="A16" s="40">
        <v>2020</v>
      </c>
      <c r="B16" s="41">
        <v>0.6</v>
      </c>
      <c r="C16" s="35">
        <v>0.86629999999999996</v>
      </c>
      <c r="D16" s="42">
        <f t="shared" si="0"/>
        <v>-1.1524418073938839E-2</v>
      </c>
      <c r="E16" s="41">
        <v>0.6</v>
      </c>
      <c r="F16" s="35">
        <v>0.88360000000000005</v>
      </c>
      <c r="G16" s="36">
        <f t="shared" si="1"/>
        <v>7.1811239028839432E-3</v>
      </c>
      <c r="H16" s="37" t="s">
        <v>28</v>
      </c>
      <c r="I16" s="155">
        <v>0.73740000000000006</v>
      </c>
      <c r="J16" s="156">
        <v>0.70799999999999996</v>
      </c>
      <c r="T16" s="88"/>
      <c r="U16" s="89"/>
      <c r="X16" s="88"/>
      <c r="Y16" s="89"/>
    </row>
    <row r="17" spans="1:25" ht="14.4" thickBot="1">
      <c r="A17" s="40">
        <v>2021</v>
      </c>
      <c r="B17" s="153">
        <v>0.6</v>
      </c>
      <c r="C17" s="154">
        <v>0.65980000000000005</v>
      </c>
      <c r="D17" s="150">
        <f>(C17-C16)/C16</f>
        <v>-0.23837007964908222</v>
      </c>
      <c r="E17" s="153">
        <v>0.6</v>
      </c>
      <c r="F17" s="154">
        <v>0.64680000000000004</v>
      </c>
      <c r="G17" s="150">
        <f>(F17-F16)/F16</f>
        <v>-0.2679945676776822</v>
      </c>
      <c r="H17" s="37" t="s">
        <v>28</v>
      </c>
      <c r="I17" s="155">
        <v>0.48699999999999999</v>
      </c>
      <c r="J17" s="156">
        <v>0.46700000000000003</v>
      </c>
      <c r="T17" s="88"/>
      <c r="U17" s="89"/>
      <c r="X17" s="88"/>
      <c r="Y17" s="89"/>
    </row>
    <row r="18" spans="1:25" ht="14.4" thickBot="1">
      <c r="A18" s="40">
        <v>2022</v>
      </c>
      <c r="B18" s="153">
        <v>0.6</v>
      </c>
      <c r="C18" s="154">
        <v>0.62509999999999999</v>
      </c>
      <c r="D18" s="150">
        <f>(C18-C17)/C17</f>
        <v>-5.2591694452864594E-2</v>
      </c>
      <c r="E18" s="153">
        <v>0.6</v>
      </c>
      <c r="F18" s="154">
        <v>0.64049999999999996</v>
      </c>
      <c r="G18" s="150">
        <f>(F18-F17)/F17</f>
        <v>-9.7402597402598684E-3</v>
      </c>
      <c r="H18" s="37" t="s">
        <v>28</v>
      </c>
      <c r="I18" s="155">
        <v>0.50949999999999995</v>
      </c>
      <c r="J18" s="156">
        <v>0.51470000000000005</v>
      </c>
      <c r="T18" s="90"/>
      <c r="X18" s="90"/>
    </row>
    <row r="19" spans="1:25" ht="14.4" thickBot="1">
      <c r="A19" s="40">
        <v>2023</v>
      </c>
      <c r="B19" s="153">
        <v>0.6</v>
      </c>
      <c r="C19" s="154">
        <v>0.65459999999999996</v>
      </c>
      <c r="D19" s="150">
        <f>(C19-C18)/C18</f>
        <v>4.7192449208126652E-2</v>
      </c>
      <c r="E19" s="153">
        <v>0.6</v>
      </c>
      <c r="F19" s="154">
        <v>0.65949999999999998</v>
      </c>
      <c r="G19" s="150">
        <f>(F19-F18)/F18</f>
        <v>2.9664324746291989E-2</v>
      </c>
      <c r="H19" s="37" t="s">
        <v>28</v>
      </c>
      <c r="I19" s="192">
        <v>0.4698</v>
      </c>
      <c r="J19" s="193">
        <v>0.45379999999999998</v>
      </c>
      <c r="T19" s="90"/>
      <c r="X19" s="90"/>
    </row>
    <row r="20" spans="1:25" ht="14.4" thickBot="1">
      <c r="A20" s="106">
        <v>2024</v>
      </c>
      <c r="B20" s="135">
        <v>0.6</v>
      </c>
      <c r="C20" s="136">
        <v>0.76639999999999997</v>
      </c>
      <c r="D20" s="137">
        <f>(C20-C19)/C19</f>
        <v>0.17079132294531013</v>
      </c>
      <c r="E20" s="135">
        <v>0.6</v>
      </c>
      <c r="F20" s="136">
        <v>0.74739999999999995</v>
      </c>
      <c r="G20" s="137">
        <f>(F20-F19)/F19</f>
        <v>0.13328278999241847</v>
      </c>
      <c r="H20" s="38" t="s">
        <v>28</v>
      </c>
      <c r="I20" s="161">
        <v>0.45800000000000002</v>
      </c>
      <c r="J20" s="162">
        <v>0.42049999999999998</v>
      </c>
      <c r="T20" s="88"/>
      <c r="U20" s="89"/>
      <c r="X20" s="88"/>
      <c r="Y20" s="89"/>
    </row>
    <row r="21" spans="1:25">
      <c r="T21" s="88"/>
      <c r="U21" s="89"/>
      <c r="X21" s="88"/>
      <c r="Y21" s="89"/>
    </row>
    <row r="22" spans="1:25">
      <c r="T22" s="88"/>
      <c r="U22" s="89"/>
      <c r="X22" s="88"/>
      <c r="Y22" s="89"/>
    </row>
    <row r="23" spans="1:25">
      <c r="T23" s="88"/>
      <c r="U23" s="89"/>
      <c r="X23" s="88"/>
      <c r="Y23" s="89"/>
    </row>
    <row r="24" spans="1:25">
      <c r="T24" s="88"/>
      <c r="U24" s="89"/>
      <c r="X24" s="88"/>
      <c r="Y24" s="89"/>
    </row>
    <row r="25" spans="1:25">
      <c r="T25" s="88"/>
      <c r="U25" s="89"/>
      <c r="X25" s="88"/>
      <c r="Y25" s="89"/>
    </row>
    <row r="26" spans="1:25">
      <c r="T26" s="88"/>
      <c r="U26" s="89"/>
      <c r="X26" s="88"/>
      <c r="Y26" s="89"/>
    </row>
    <row r="27" spans="1:25">
      <c r="L27" s="89"/>
      <c r="M27" s="89"/>
    </row>
    <row r="29" spans="1:25">
      <c r="W29" s="90"/>
    </row>
    <row r="30" spans="1:25">
      <c r="W30" s="90"/>
    </row>
    <row r="31" spans="1:25">
      <c r="W31" s="90"/>
    </row>
    <row r="32" spans="1:25">
      <c r="W32" s="90"/>
    </row>
    <row r="33" spans="23:23">
      <c r="W33" s="90"/>
    </row>
    <row r="34" spans="23:23">
      <c r="W34" s="90"/>
    </row>
    <row r="51" spans="1:40" ht="12" customHeight="1"/>
    <row r="52" spans="1:40" ht="19.05" customHeight="1">
      <c r="A52" s="167" t="s">
        <v>14</v>
      </c>
      <c r="B52" s="167"/>
      <c r="C52" s="167"/>
      <c r="D52" s="167"/>
      <c r="E52" s="167"/>
      <c r="F52" s="167"/>
      <c r="G52" s="167"/>
      <c r="H52" s="168"/>
      <c r="I52" s="168"/>
    </row>
    <row r="53" spans="1:40" ht="12.6" thickBot="1"/>
    <row r="54" spans="1:40" s="12" customFormat="1" ht="14.1" customHeight="1" thickBot="1">
      <c r="B54" s="165">
        <v>2019</v>
      </c>
      <c r="C54" s="166"/>
      <c r="D54" s="165">
        <v>2020</v>
      </c>
      <c r="E54" s="166"/>
      <c r="F54" s="165">
        <v>2021</v>
      </c>
      <c r="G54" s="166"/>
      <c r="H54" s="165">
        <v>2022</v>
      </c>
      <c r="I54" s="166"/>
      <c r="J54" s="165">
        <v>2023</v>
      </c>
      <c r="K54" s="166"/>
      <c r="L54" s="165">
        <v>2024</v>
      </c>
      <c r="M54" s="166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</row>
    <row r="55" spans="1:40" s="12" customFormat="1" ht="13.8" thickBot="1">
      <c r="A55" s="103" t="s">
        <v>15</v>
      </c>
      <c r="B55" s="47" t="s">
        <v>16</v>
      </c>
      <c r="C55" s="29" t="s">
        <v>17</v>
      </c>
      <c r="D55" s="47" t="s">
        <v>16</v>
      </c>
      <c r="E55" s="29" t="s">
        <v>17</v>
      </c>
      <c r="F55" s="47" t="s">
        <v>16</v>
      </c>
      <c r="G55" s="29" t="s">
        <v>17</v>
      </c>
      <c r="H55" s="47" t="s">
        <v>16</v>
      </c>
      <c r="I55" s="29" t="s">
        <v>17</v>
      </c>
      <c r="J55" s="47" t="s">
        <v>16</v>
      </c>
      <c r="K55" s="29" t="s">
        <v>17</v>
      </c>
      <c r="L55" s="47" t="s">
        <v>16</v>
      </c>
      <c r="M55" s="29" t="s">
        <v>17</v>
      </c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</row>
    <row r="56" spans="1:40" s="12" customFormat="1" ht="13.2">
      <c r="A56" s="51" t="s">
        <v>18</v>
      </c>
      <c r="B56" s="48">
        <v>135.84</v>
      </c>
      <c r="C56" s="49">
        <f>B56/B66</f>
        <v>0.87638709677419357</v>
      </c>
      <c r="D56" s="48">
        <v>142.94</v>
      </c>
      <c r="E56" s="49">
        <f>D56/D66</f>
        <v>0.86630303030303024</v>
      </c>
      <c r="F56" s="48">
        <v>151.1</v>
      </c>
      <c r="G56" s="49">
        <f>F56/F66</f>
        <v>0.65982532751091705</v>
      </c>
      <c r="H56" s="48">
        <v>142.51999999999998</v>
      </c>
      <c r="I56" s="49">
        <f>H56/H66</f>
        <v>0.62508771929824558</v>
      </c>
      <c r="J56" s="48">
        <v>176.1</v>
      </c>
      <c r="K56" s="49">
        <v>0.65464684014869889</v>
      </c>
      <c r="L56" s="48">
        <v>210</v>
      </c>
      <c r="M56" s="49">
        <v>0.76642335766423353</v>
      </c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</row>
    <row r="57" spans="1:40" s="12" customFormat="1" ht="13.2">
      <c r="A57" s="51" t="s">
        <v>24</v>
      </c>
      <c r="B57" s="52">
        <v>1.1599999999999999</v>
      </c>
      <c r="C57" s="53">
        <f>B57/B66</f>
        <v>7.4838709677419353E-3</v>
      </c>
      <c r="D57" s="52">
        <v>4.0599999999999996</v>
      </c>
      <c r="E57" s="53">
        <f>D57/D66</f>
        <v>2.4606060606060604E-2</v>
      </c>
      <c r="F57" s="52">
        <v>2.9</v>
      </c>
      <c r="G57" s="53">
        <f>F57/F66</f>
        <v>1.2663755458515284E-2</v>
      </c>
      <c r="H57" s="52">
        <v>7.48</v>
      </c>
      <c r="I57" s="53">
        <f>H57/H66</f>
        <v>3.2807017543859653E-2</v>
      </c>
      <c r="J57" s="52">
        <v>7.9</v>
      </c>
      <c r="K57" s="53">
        <v>2.9368029739776952E-2</v>
      </c>
      <c r="L57" s="52">
        <v>5</v>
      </c>
      <c r="M57" s="53">
        <v>1.824817518248175E-2</v>
      </c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</row>
    <row r="58" spans="1:40" s="12" customFormat="1" ht="13.2">
      <c r="A58" s="51" t="s">
        <v>21</v>
      </c>
      <c r="B58" s="52">
        <v>0</v>
      </c>
      <c r="C58" s="53">
        <f>B58/B66</f>
        <v>0</v>
      </c>
      <c r="D58" s="52">
        <v>0</v>
      </c>
      <c r="E58" s="53">
        <f>D58/D66</f>
        <v>0</v>
      </c>
      <c r="F58" s="52">
        <v>0</v>
      </c>
      <c r="G58" s="53">
        <f>F58/F66</f>
        <v>0</v>
      </c>
      <c r="H58" s="52">
        <v>0</v>
      </c>
      <c r="I58" s="53">
        <f>H58/H66</f>
        <v>0</v>
      </c>
      <c r="J58" s="52">
        <v>0</v>
      </c>
      <c r="K58" s="53">
        <v>0</v>
      </c>
      <c r="L58" s="52">
        <v>0</v>
      </c>
      <c r="M58" s="53">
        <v>0</v>
      </c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</row>
    <row r="59" spans="1:40" s="12" customFormat="1" ht="13.2">
      <c r="A59" s="51" t="s">
        <v>19</v>
      </c>
      <c r="B59" s="52">
        <v>4</v>
      </c>
      <c r="C59" s="53">
        <f>B59/B66</f>
        <v>2.5806451612903226E-2</v>
      </c>
      <c r="D59" s="52">
        <v>4</v>
      </c>
      <c r="E59" s="53">
        <f>D59/D66</f>
        <v>2.4242424242424242E-2</v>
      </c>
      <c r="F59" s="52">
        <v>0</v>
      </c>
      <c r="G59" s="53">
        <f>F59/F66</f>
        <v>0</v>
      </c>
      <c r="H59" s="52">
        <v>0</v>
      </c>
      <c r="I59" s="53">
        <f>H59/H66</f>
        <v>0</v>
      </c>
      <c r="J59" s="52">
        <v>0</v>
      </c>
      <c r="K59" s="53">
        <v>0</v>
      </c>
      <c r="L59" s="52">
        <v>0</v>
      </c>
      <c r="M59" s="53">
        <v>0</v>
      </c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</row>
    <row r="60" spans="1:40" s="12" customFormat="1" ht="13.2">
      <c r="A60" s="51" t="s">
        <v>20</v>
      </c>
      <c r="B60" s="52">
        <v>5</v>
      </c>
      <c r="C60" s="53">
        <f>B60/B66</f>
        <v>3.2258064516129031E-2</v>
      </c>
      <c r="D60" s="52">
        <v>0</v>
      </c>
      <c r="E60" s="53">
        <f>D60/D66</f>
        <v>0</v>
      </c>
      <c r="F60" s="52">
        <v>5</v>
      </c>
      <c r="G60" s="53">
        <f>F60/F66</f>
        <v>2.1834061135371178E-2</v>
      </c>
      <c r="H60" s="52">
        <v>0</v>
      </c>
      <c r="I60" s="53">
        <f>H60/H66</f>
        <v>0</v>
      </c>
      <c r="J60" s="52">
        <v>9</v>
      </c>
      <c r="K60" s="53">
        <v>3.3457249070631967E-2</v>
      </c>
      <c r="L60" s="52">
        <v>6</v>
      </c>
      <c r="M60" s="53">
        <v>2.1897810218978103E-2</v>
      </c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</row>
    <row r="61" spans="1:40" s="12" customFormat="1" ht="12.75" customHeight="1">
      <c r="A61" s="54" t="s">
        <v>26</v>
      </c>
      <c r="B61" s="52">
        <v>9</v>
      </c>
      <c r="C61" s="53">
        <f>B61/B66</f>
        <v>5.8064516129032261E-2</v>
      </c>
      <c r="D61" s="52">
        <v>13</v>
      </c>
      <c r="E61" s="53">
        <f>D61/D66</f>
        <v>7.8787878787878782E-2</v>
      </c>
      <c r="F61" s="52">
        <v>22</v>
      </c>
      <c r="G61" s="53">
        <f>F61/F66</f>
        <v>9.606986899563319E-2</v>
      </c>
      <c r="H61" s="52">
        <v>19</v>
      </c>
      <c r="I61" s="53">
        <f>H61/H66</f>
        <v>8.3333333333333343E-2</v>
      </c>
      <c r="J61" s="52">
        <v>21</v>
      </c>
      <c r="K61" s="53">
        <v>7.8066914498141265E-2</v>
      </c>
      <c r="L61" s="52">
        <v>20</v>
      </c>
      <c r="M61" s="53">
        <v>7.2992700729927001E-2</v>
      </c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</row>
    <row r="62" spans="1:40" s="12" customFormat="1" ht="13.2">
      <c r="A62" s="51" t="s">
        <v>39</v>
      </c>
      <c r="B62" s="52">
        <v>0</v>
      </c>
      <c r="C62" s="53">
        <f>B62/B66</f>
        <v>0</v>
      </c>
      <c r="D62" s="52">
        <v>0</v>
      </c>
      <c r="E62" s="53">
        <f>D62/D66</f>
        <v>0</v>
      </c>
      <c r="F62" s="52">
        <v>0</v>
      </c>
      <c r="G62" s="53">
        <f>F62/F66</f>
        <v>0</v>
      </c>
      <c r="H62" s="52">
        <v>0</v>
      </c>
      <c r="I62" s="53">
        <f>H62/H66</f>
        <v>0</v>
      </c>
      <c r="J62" s="52">
        <v>0</v>
      </c>
      <c r="K62" s="53">
        <v>0</v>
      </c>
      <c r="L62" s="52">
        <v>0</v>
      </c>
      <c r="M62" s="53">
        <v>0</v>
      </c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</row>
    <row r="63" spans="1:40" s="12" customFormat="1" ht="13.2">
      <c r="A63" s="51" t="s">
        <v>38</v>
      </c>
      <c r="B63" s="52">
        <v>0</v>
      </c>
      <c r="C63" s="53">
        <f>B63/B66</f>
        <v>0</v>
      </c>
      <c r="D63" s="52">
        <v>1</v>
      </c>
      <c r="E63" s="53">
        <f>D63/D66</f>
        <v>6.0606060606060606E-3</v>
      </c>
      <c r="F63" s="52">
        <v>48</v>
      </c>
      <c r="G63" s="53">
        <f>F63/F66</f>
        <v>0.20960698689956331</v>
      </c>
      <c r="H63" s="52">
        <v>59</v>
      </c>
      <c r="I63" s="53">
        <f>H63/H66</f>
        <v>0.25877192982456143</v>
      </c>
      <c r="J63" s="52">
        <v>55</v>
      </c>
      <c r="K63" s="53">
        <v>0.20446096654275092</v>
      </c>
      <c r="L63" s="52">
        <v>33</v>
      </c>
      <c r="M63" s="53">
        <v>0.12043795620437957</v>
      </c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</row>
    <row r="64" spans="1:40" s="12" customFormat="1" ht="13.2">
      <c r="A64" s="51" t="s">
        <v>23</v>
      </c>
      <c r="B64" s="52">
        <v>0</v>
      </c>
      <c r="C64" s="53">
        <f>B64/B66</f>
        <v>0</v>
      </c>
      <c r="D64" s="52">
        <v>0</v>
      </c>
      <c r="E64" s="53">
        <f>D64/D66</f>
        <v>0</v>
      </c>
      <c r="F64" s="52">
        <v>0</v>
      </c>
      <c r="G64" s="53">
        <f>F64/F66</f>
        <v>0</v>
      </c>
      <c r="H64" s="52">
        <v>0</v>
      </c>
      <c r="I64" s="53">
        <f>H64/H66</f>
        <v>0</v>
      </c>
      <c r="J64" s="52">
        <v>0</v>
      </c>
      <c r="K64" s="53">
        <v>0</v>
      </c>
      <c r="L64" s="52">
        <v>0</v>
      </c>
      <c r="M64" s="53">
        <v>0</v>
      </c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9"/>
    </row>
    <row r="65" spans="1:50" s="12" customFormat="1" ht="13.2">
      <c r="A65" s="51" t="s">
        <v>22</v>
      </c>
      <c r="B65" s="52">
        <v>0</v>
      </c>
      <c r="C65" s="53">
        <f>B65/B66</f>
        <v>0</v>
      </c>
      <c r="D65" s="52">
        <v>0</v>
      </c>
      <c r="E65" s="53">
        <f>D65/D66</f>
        <v>0</v>
      </c>
      <c r="F65" s="52">
        <v>0</v>
      </c>
      <c r="G65" s="53">
        <f>F65/F66</f>
        <v>0</v>
      </c>
      <c r="H65" s="52">
        <v>0</v>
      </c>
      <c r="I65" s="53">
        <f>H65/H66</f>
        <v>0</v>
      </c>
      <c r="J65" s="52">
        <v>0</v>
      </c>
      <c r="K65" s="53">
        <v>0</v>
      </c>
      <c r="L65" s="52">
        <v>0</v>
      </c>
      <c r="M65" s="53">
        <v>0</v>
      </c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</row>
    <row r="66" spans="1:50" s="12" customFormat="1" ht="13.8" thickBot="1">
      <c r="A66" s="51" t="s">
        <v>27</v>
      </c>
      <c r="B66" s="104">
        <f t="shared" ref="B66:I66" si="2">SUM(B56:B65)</f>
        <v>155</v>
      </c>
      <c r="C66" s="105">
        <f t="shared" si="2"/>
        <v>1</v>
      </c>
      <c r="D66" s="104">
        <f t="shared" si="2"/>
        <v>165</v>
      </c>
      <c r="E66" s="105">
        <f t="shared" si="2"/>
        <v>1</v>
      </c>
      <c r="F66" s="104">
        <f t="shared" si="2"/>
        <v>229</v>
      </c>
      <c r="G66" s="105">
        <f t="shared" si="2"/>
        <v>1</v>
      </c>
      <c r="H66" s="104">
        <f t="shared" si="2"/>
        <v>227.99999999999997</v>
      </c>
      <c r="I66" s="105">
        <f t="shared" si="2"/>
        <v>1</v>
      </c>
      <c r="J66" s="104">
        <v>269</v>
      </c>
      <c r="K66" s="105">
        <v>1</v>
      </c>
      <c r="L66" s="104">
        <v>274</v>
      </c>
      <c r="M66" s="105">
        <v>1</v>
      </c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</row>
    <row r="67" spans="1:50" s="12" customFormat="1" ht="13.2">
      <c r="A67" s="55"/>
      <c r="B67" s="56"/>
      <c r="C67" s="57"/>
      <c r="D67" s="58"/>
      <c r="E67" s="50"/>
      <c r="F67" s="58"/>
      <c r="G67" s="50"/>
      <c r="H67" s="50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  <c r="AW67" s="79"/>
      <c r="AX67" s="79"/>
    </row>
    <row r="68" spans="1:50" s="12" customFormat="1" ht="13.2">
      <c r="A68" s="55"/>
      <c r="B68" s="56"/>
      <c r="C68" s="57"/>
      <c r="D68" s="58"/>
      <c r="E68" s="50"/>
      <c r="F68" s="58"/>
      <c r="G68" s="50"/>
      <c r="H68" s="50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79"/>
      <c r="AW68" s="79"/>
      <c r="AX68" s="79"/>
    </row>
    <row r="69" spans="1:50" s="12" customFormat="1" ht="13.2">
      <c r="A69" s="55"/>
      <c r="B69" s="56"/>
      <c r="C69" s="57"/>
      <c r="D69" s="58"/>
      <c r="E69" s="50"/>
      <c r="F69" s="58"/>
      <c r="G69" s="50"/>
      <c r="H69" s="50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79"/>
    </row>
    <row r="70" spans="1:50" s="12" customFormat="1" ht="13.2">
      <c r="A70" s="55"/>
      <c r="B70" s="56"/>
      <c r="C70" s="57"/>
      <c r="D70" s="58"/>
      <c r="E70" s="50"/>
      <c r="F70" s="58"/>
      <c r="G70" s="50"/>
      <c r="H70" s="50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</row>
    <row r="71" spans="1:50" s="12" customFormat="1" ht="13.2">
      <c r="A71" s="55"/>
      <c r="B71" s="56"/>
      <c r="C71" s="57"/>
      <c r="D71" s="58"/>
      <c r="E71" s="50"/>
      <c r="F71" s="58"/>
      <c r="G71" s="50"/>
      <c r="H71" s="50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  <c r="AU71" s="79"/>
      <c r="AV71" s="79"/>
      <c r="AW71" s="79"/>
      <c r="AX71" s="79"/>
    </row>
    <row r="72" spans="1:50" s="12" customFormat="1" ht="13.2">
      <c r="A72" s="55"/>
      <c r="B72" s="56"/>
      <c r="C72" s="57"/>
      <c r="D72" s="58"/>
      <c r="E72" s="50"/>
      <c r="F72" s="58"/>
      <c r="G72" s="50"/>
      <c r="H72" s="50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  <c r="AU72" s="79"/>
      <c r="AV72" s="79"/>
      <c r="AW72" s="79"/>
      <c r="AX72" s="79"/>
    </row>
    <row r="86" spans="1:50" ht="41.1" customHeight="1">
      <c r="A86" s="59"/>
      <c r="B86" s="164" t="s">
        <v>40</v>
      </c>
      <c r="C86" s="164"/>
      <c r="D86" s="164"/>
      <c r="E86" s="164"/>
      <c r="F86" s="164"/>
      <c r="G86" s="59"/>
      <c r="H86" s="60"/>
      <c r="I86" s="60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</row>
    <row r="87" spans="1:50" ht="12.6" thickBot="1"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</row>
    <row r="88" spans="1:50" ht="13.8" thickBot="1">
      <c r="C88" s="12"/>
      <c r="D88" s="61">
        <v>2019</v>
      </c>
      <c r="E88" s="61">
        <v>2020</v>
      </c>
      <c r="F88" s="61">
        <v>2021</v>
      </c>
      <c r="G88" s="61">
        <v>2022</v>
      </c>
      <c r="H88" s="61">
        <v>2023</v>
      </c>
      <c r="I88" s="61">
        <v>2024</v>
      </c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</row>
    <row r="89" spans="1:50" s="12" customFormat="1" ht="13.2">
      <c r="B89" s="51" t="s">
        <v>24</v>
      </c>
      <c r="C89" s="62"/>
      <c r="D89" s="102">
        <v>7</v>
      </c>
      <c r="E89" s="102">
        <v>10</v>
      </c>
      <c r="F89" s="102">
        <v>5</v>
      </c>
      <c r="G89" s="102">
        <v>6</v>
      </c>
      <c r="H89" s="102">
        <v>10</v>
      </c>
      <c r="I89" s="102">
        <v>12</v>
      </c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N89" s="79"/>
      <c r="AO89" s="79"/>
      <c r="AP89" s="79"/>
      <c r="AQ89" s="79"/>
      <c r="AR89" s="79"/>
      <c r="AS89" s="79"/>
    </row>
    <row r="90" spans="1:50" s="12" customFormat="1" ht="13.2">
      <c r="B90" s="51" t="s">
        <v>21</v>
      </c>
      <c r="C90" s="65"/>
      <c r="D90" s="97">
        <v>2</v>
      </c>
      <c r="E90" s="97">
        <v>1</v>
      </c>
      <c r="F90" s="97">
        <v>1</v>
      </c>
      <c r="G90" s="97">
        <v>4</v>
      </c>
      <c r="H90" s="97">
        <v>1</v>
      </c>
      <c r="I90" s="97">
        <v>0</v>
      </c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79"/>
      <c r="AO90" s="79"/>
      <c r="AP90" s="79"/>
      <c r="AQ90" s="79"/>
      <c r="AR90" s="79"/>
      <c r="AS90" s="79"/>
    </row>
    <row r="91" spans="1:50" s="12" customFormat="1" ht="13.2">
      <c r="B91" s="51" t="s">
        <v>49</v>
      </c>
      <c r="C91" s="65"/>
      <c r="D91" s="97">
        <v>5</v>
      </c>
      <c r="E91" s="97">
        <v>7</v>
      </c>
      <c r="F91" s="97">
        <v>3</v>
      </c>
      <c r="G91" s="97">
        <v>4</v>
      </c>
      <c r="H91" s="97">
        <v>3</v>
      </c>
      <c r="I91" s="97">
        <v>2</v>
      </c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79"/>
      <c r="AO91" s="79"/>
      <c r="AP91" s="79"/>
      <c r="AQ91" s="79"/>
      <c r="AR91" s="79"/>
      <c r="AS91" s="79"/>
    </row>
    <row r="92" spans="1:50" s="12" customFormat="1" ht="13.2">
      <c r="B92" s="51" t="s">
        <v>20</v>
      </c>
      <c r="C92" s="65"/>
      <c r="D92" s="97">
        <v>5</v>
      </c>
      <c r="E92" s="97">
        <v>6</v>
      </c>
      <c r="F92" s="97">
        <v>4</v>
      </c>
      <c r="G92" s="97">
        <v>3</v>
      </c>
      <c r="H92" s="97">
        <v>3</v>
      </c>
      <c r="I92" s="97">
        <v>5</v>
      </c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  <c r="AP92" s="79"/>
      <c r="AQ92" s="79"/>
      <c r="AR92" s="79"/>
      <c r="AS92" s="79"/>
    </row>
    <row r="93" spans="1:50" s="12" customFormat="1" ht="12.75" customHeight="1">
      <c r="B93" s="54" t="s">
        <v>26</v>
      </c>
      <c r="C93" s="65"/>
      <c r="D93" s="97">
        <v>9</v>
      </c>
      <c r="E93" s="97">
        <v>10</v>
      </c>
      <c r="F93" s="97">
        <v>14</v>
      </c>
      <c r="G93" s="97">
        <v>15</v>
      </c>
      <c r="H93" s="97">
        <v>14</v>
      </c>
      <c r="I93" s="97">
        <v>10</v>
      </c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  <c r="AS93" s="79"/>
    </row>
    <row r="94" spans="1:50" s="12" customFormat="1" ht="12.75" customHeight="1">
      <c r="B94" s="51" t="s">
        <v>38</v>
      </c>
      <c r="C94" s="65"/>
      <c r="D94" s="97">
        <v>17</v>
      </c>
      <c r="E94" s="97">
        <v>17</v>
      </c>
      <c r="F94" s="97">
        <v>25</v>
      </c>
      <c r="G94" s="97">
        <v>23</v>
      </c>
      <c r="H94" s="97">
        <v>20</v>
      </c>
      <c r="I94" s="97">
        <v>24</v>
      </c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  <c r="AN94" s="79"/>
      <c r="AO94" s="79"/>
      <c r="AP94" s="79"/>
      <c r="AQ94" s="79"/>
      <c r="AR94" s="79"/>
      <c r="AS94" s="79"/>
    </row>
    <row r="95" spans="1:50" s="12" customFormat="1" ht="15" customHeight="1">
      <c r="B95" s="51" t="s">
        <v>23</v>
      </c>
      <c r="C95" s="65"/>
      <c r="D95" s="97">
        <v>4</v>
      </c>
      <c r="E95" s="97">
        <v>3</v>
      </c>
      <c r="F95" s="97">
        <v>2</v>
      </c>
      <c r="G95" s="97">
        <v>2</v>
      </c>
      <c r="H95" s="97">
        <v>1</v>
      </c>
      <c r="I95" s="97">
        <v>1</v>
      </c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79"/>
      <c r="AP95" s="79"/>
      <c r="AQ95" s="79"/>
      <c r="AR95" s="79"/>
      <c r="AS95" s="79"/>
    </row>
    <row r="96" spans="1:50" s="12" customFormat="1" ht="15" customHeight="1" thickBot="1">
      <c r="B96" s="51" t="s">
        <v>22</v>
      </c>
      <c r="C96" s="62"/>
      <c r="D96" s="98">
        <v>1</v>
      </c>
      <c r="E96" s="98">
        <v>0</v>
      </c>
      <c r="F96" s="98">
        <v>0</v>
      </c>
      <c r="G96" s="98">
        <v>0</v>
      </c>
      <c r="H96" s="98">
        <v>0</v>
      </c>
      <c r="I96" s="98">
        <v>0</v>
      </c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79"/>
      <c r="AO96" s="79"/>
      <c r="AP96" s="79"/>
      <c r="AQ96" s="79"/>
      <c r="AR96" s="79"/>
      <c r="AS96" s="79"/>
    </row>
    <row r="97" spans="2:63" s="12" customFormat="1" ht="13.2">
      <c r="B97" s="9"/>
      <c r="C97" s="9"/>
      <c r="D97" s="9"/>
      <c r="E97" s="9"/>
      <c r="F97" s="9"/>
      <c r="G97" s="9"/>
      <c r="H97" s="9"/>
      <c r="I97" s="79">
        <v>0</v>
      </c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79"/>
      <c r="AP97" s="79"/>
      <c r="AQ97" s="79"/>
      <c r="AR97" s="79"/>
      <c r="AS97" s="79"/>
      <c r="AT97" s="79"/>
    </row>
    <row r="99" spans="2:63" ht="17.399999999999999">
      <c r="B99" s="164" t="s">
        <v>41</v>
      </c>
      <c r="C99" s="164"/>
      <c r="D99" s="164"/>
      <c r="E99" s="164"/>
      <c r="F99" s="164"/>
    </row>
    <row r="100" spans="2:63" ht="18.75" customHeight="1">
      <c r="AY100" s="68"/>
      <c r="AZ100" s="68"/>
      <c r="BA100" s="68"/>
      <c r="BB100" s="68"/>
      <c r="BC100" s="68"/>
      <c r="BD100" s="68"/>
      <c r="BE100" s="68"/>
      <c r="BF100" s="68"/>
      <c r="BG100" s="68"/>
      <c r="BH100" s="68"/>
      <c r="BI100" s="68"/>
      <c r="BJ100" s="68"/>
      <c r="BK100" s="68"/>
    </row>
    <row r="101" spans="2:63" ht="13.2">
      <c r="C101" s="69">
        <v>23.2</v>
      </c>
      <c r="D101" s="55" t="s">
        <v>42</v>
      </c>
      <c r="AY101" s="68"/>
      <c r="AZ101" s="68"/>
      <c r="BA101" s="68"/>
      <c r="BB101" s="68"/>
      <c r="BC101" s="68"/>
      <c r="BD101" s="68"/>
      <c r="BE101" s="68"/>
      <c r="BF101" s="68"/>
      <c r="BG101" s="68"/>
      <c r="BH101" s="68"/>
      <c r="BI101" s="68"/>
      <c r="BJ101" s="68"/>
      <c r="BK101" s="68"/>
    </row>
    <row r="102" spans="2:63" ht="13.2">
      <c r="C102" s="85">
        <v>34.44</v>
      </c>
      <c r="D102" s="55" t="s">
        <v>43</v>
      </c>
      <c r="AY102" s="68"/>
      <c r="AZ102" s="68"/>
      <c r="BA102" s="68"/>
      <c r="BB102" s="68"/>
      <c r="BC102" s="68"/>
      <c r="BD102" s="68"/>
      <c r="BE102" s="68"/>
      <c r="BF102" s="68"/>
      <c r="BG102" s="68"/>
      <c r="BH102" s="68"/>
      <c r="BI102" s="68"/>
      <c r="BJ102" s="68"/>
      <c r="BK102" s="68"/>
    </row>
    <row r="103" spans="2:63">
      <c r="AY103" s="68"/>
      <c r="AZ103" s="68"/>
      <c r="BA103" s="68"/>
      <c r="BB103" s="68"/>
      <c r="BC103" s="68"/>
      <c r="BD103" s="68"/>
      <c r="BE103" s="68"/>
      <c r="BF103" s="68"/>
      <c r="BG103" s="68"/>
      <c r="BH103" s="68"/>
      <c r="BI103" s="68"/>
      <c r="BJ103" s="68"/>
      <c r="BK103" s="68"/>
    </row>
  </sheetData>
  <mergeCells count="16">
    <mergeCell ref="L54:M54"/>
    <mergeCell ref="B99:F99"/>
    <mergeCell ref="B86:F86"/>
    <mergeCell ref="A2:I2"/>
    <mergeCell ref="A3:I3"/>
    <mergeCell ref="A10:I10"/>
    <mergeCell ref="A11:G11"/>
    <mergeCell ref="B54:C54"/>
    <mergeCell ref="D54:E54"/>
    <mergeCell ref="B12:D12"/>
    <mergeCell ref="E12:G12"/>
    <mergeCell ref="I12:J12"/>
    <mergeCell ref="A52:I52"/>
    <mergeCell ref="F54:G54"/>
    <mergeCell ref="H54:I54"/>
    <mergeCell ref="J54:K54"/>
  </mergeCells>
  <phoneticPr fontId="4" type="noConversion"/>
  <pageMargins left="0.75" right="0.75" top="1" bottom="0.6" header="0.5" footer="0.5"/>
  <pageSetup orientation="portrait" r:id="rId1"/>
  <headerFooter alignWithMargins="0"/>
  <rowBreaks count="1" manualBreakCount="1">
    <brk id="51" max="8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BK108"/>
  <sheetViews>
    <sheetView showGridLines="0" zoomScaleNormal="100" zoomScaleSheetLayoutView="100" workbookViewId="0">
      <selection activeCell="I8" sqref="I8"/>
    </sheetView>
  </sheetViews>
  <sheetFormatPr defaultColWidth="4" defaultRowHeight="12"/>
  <cols>
    <col min="1" max="1" width="13.375" style="9" customWidth="1"/>
    <col min="2" max="2" width="11.75" style="9" customWidth="1"/>
    <col min="3" max="7" width="11.375" style="9" customWidth="1"/>
    <col min="8" max="8" width="10.75" style="9" customWidth="1"/>
    <col min="9" max="9" width="11.375" style="9" customWidth="1"/>
    <col min="10" max="10" width="11.125" style="68" customWidth="1"/>
    <col min="11" max="11" width="11.375" style="68" customWidth="1"/>
    <col min="12" max="12" width="5" style="68" customWidth="1"/>
    <col min="13" max="13" width="4.75" style="68" customWidth="1"/>
    <col min="14" max="14" width="1.125" style="68" customWidth="1"/>
    <col min="15" max="16" width="4.75" style="68" customWidth="1"/>
    <col min="17" max="17" width="4.875" style="68" customWidth="1"/>
    <col min="18" max="18" width="0.375" style="68" customWidth="1"/>
    <col min="19" max="19" width="5.75" style="68" customWidth="1"/>
    <col min="20" max="20" width="6.375" style="68" customWidth="1"/>
    <col min="21" max="21" width="4.75" style="68" customWidth="1"/>
    <col min="22" max="22" width="0.875" style="68" customWidth="1"/>
    <col min="23" max="23" width="5.125" style="68" customWidth="1"/>
    <col min="24" max="24" width="4.875" style="68" customWidth="1"/>
    <col min="25" max="25" width="4.75" style="68" customWidth="1"/>
    <col min="26" max="26" width="0.75" style="68" customWidth="1"/>
    <col min="27" max="28" width="5.125" style="68" customWidth="1"/>
    <col min="29" max="29" width="4.875" style="68" customWidth="1"/>
    <col min="30" max="30" width="1.125" style="68" customWidth="1"/>
    <col min="31" max="33" width="4.75" style="68" customWidth="1"/>
    <col min="34" max="34" width="1.125" style="68" customWidth="1"/>
    <col min="35" max="35" width="5.25" style="68" customWidth="1"/>
    <col min="36" max="36" width="5" style="68" customWidth="1"/>
    <col min="37" max="37" width="4.75" style="68" customWidth="1"/>
    <col min="38" max="38" width="1" style="68" customWidth="1"/>
    <col min="39" max="39" width="4.875" style="68" customWidth="1"/>
    <col min="40" max="40" width="5.125" style="68" customWidth="1"/>
    <col min="41" max="41" width="4.75" style="68" customWidth="1"/>
    <col min="42" max="42" width="1.375" style="10" customWidth="1"/>
    <col min="43" max="45" width="5.125" style="10" customWidth="1"/>
    <col min="46" max="62" width="4" style="10" customWidth="1"/>
    <col min="63" max="16384" width="4" style="96"/>
  </cols>
  <sheetData>
    <row r="1" spans="1:61" ht="15" customHeight="1"/>
    <row r="2" spans="1:61" ht="22.8">
      <c r="A2" s="169" t="s">
        <v>31</v>
      </c>
      <c r="B2" s="169"/>
      <c r="C2" s="169"/>
      <c r="D2" s="169"/>
      <c r="E2" s="169"/>
      <c r="F2" s="169"/>
      <c r="G2" s="169"/>
      <c r="H2" s="170"/>
      <c r="I2" s="170"/>
      <c r="J2" s="70"/>
    </row>
    <row r="3" spans="1:61" ht="15.75" customHeight="1">
      <c r="A3" s="171" t="s">
        <v>0</v>
      </c>
      <c r="B3" s="171"/>
      <c r="C3" s="171"/>
      <c r="D3" s="171"/>
      <c r="E3" s="171"/>
      <c r="F3" s="171"/>
      <c r="G3" s="171"/>
      <c r="H3" s="170"/>
      <c r="I3" s="170"/>
      <c r="J3" s="70"/>
    </row>
    <row r="4" spans="1:61" ht="6.75" customHeight="1">
      <c r="F4" s="12"/>
    </row>
    <row r="5" spans="1:61" ht="13.8" thickBot="1">
      <c r="F5" s="12"/>
    </row>
    <row r="6" spans="1:61" s="2" customFormat="1" ht="14.4" thickBot="1">
      <c r="A6" s="13" t="s">
        <v>1</v>
      </c>
      <c r="B6" s="14">
        <v>2011</v>
      </c>
      <c r="C6" s="14">
        <v>2012</v>
      </c>
      <c r="D6" s="14">
        <v>2013</v>
      </c>
      <c r="E6" s="14" t="s">
        <v>45</v>
      </c>
      <c r="F6" s="14">
        <v>2016</v>
      </c>
      <c r="G6" s="14">
        <v>2017</v>
      </c>
      <c r="H6" s="14">
        <v>2018</v>
      </c>
      <c r="I6" s="14">
        <v>2019</v>
      </c>
      <c r="J6" s="14">
        <v>2020</v>
      </c>
      <c r="K6" s="13">
        <v>2021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</row>
    <row r="7" spans="1:61" s="2" customFormat="1" ht="13.8">
      <c r="A7" s="15" t="s">
        <v>2</v>
      </c>
      <c r="B7" s="16">
        <v>0.91</v>
      </c>
      <c r="C7" s="16">
        <v>0.82</v>
      </c>
      <c r="D7" s="16">
        <v>0.94</v>
      </c>
      <c r="E7" s="16">
        <v>0.99</v>
      </c>
      <c r="F7" s="16">
        <v>0.82</v>
      </c>
      <c r="G7" s="16">
        <v>0.90300000000000002</v>
      </c>
      <c r="H7" s="16">
        <v>0.88</v>
      </c>
      <c r="I7" s="16">
        <v>1</v>
      </c>
      <c r="J7" s="16">
        <v>1</v>
      </c>
      <c r="K7" s="17">
        <v>0.93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</row>
    <row r="8" spans="1:61" ht="15" customHeight="1">
      <c r="D8" s="21" t="s">
        <v>44</v>
      </c>
    </row>
    <row r="9" spans="1:61" ht="15" customHeight="1">
      <c r="D9" s="21"/>
    </row>
    <row r="10" spans="1:61" ht="17.399999999999999">
      <c r="A10" s="172" t="s">
        <v>3</v>
      </c>
      <c r="B10" s="172"/>
      <c r="C10" s="172"/>
      <c r="D10" s="172"/>
      <c r="E10" s="172"/>
      <c r="F10" s="172"/>
      <c r="G10" s="172"/>
      <c r="H10" s="168"/>
      <c r="I10" s="168"/>
    </row>
    <row r="11" spans="1:61" ht="12" customHeight="1" thickBot="1">
      <c r="A11" s="173"/>
      <c r="B11" s="173"/>
      <c r="C11" s="173"/>
      <c r="D11" s="173"/>
      <c r="E11" s="173"/>
      <c r="F11" s="173"/>
      <c r="G11" s="173"/>
      <c r="H11" s="23"/>
    </row>
    <row r="12" spans="1:61" s="2" customFormat="1" ht="14.4" thickBot="1">
      <c r="A12" s="1"/>
      <c r="B12" s="174" t="s">
        <v>4</v>
      </c>
      <c r="C12" s="175"/>
      <c r="D12" s="176"/>
      <c r="E12" s="174" t="s">
        <v>5</v>
      </c>
      <c r="F12" s="177"/>
      <c r="G12" s="178"/>
      <c r="H12" s="24" t="s">
        <v>6</v>
      </c>
      <c r="I12" s="179" t="s">
        <v>7</v>
      </c>
      <c r="J12" s="170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</row>
    <row r="13" spans="1:61" s="2" customFormat="1" ht="14.4" thickBot="1">
      <c r="A13" s="26"/>
      <c r="B13" s="27" t="s">
        <v>8</v>
      </c>
      <c r="C13" s="28" t="s">
        <v>9</v>
      </c>
      <c r="D13" s="29" t="s">
        <v>10</v>
      </c>
      <c r="E13" s="30" t="s">
        <v>8</v>
      </c>
      <c r="F13" s="28" t="s">
        <v>9</v>
      </c>
      <c r="G13" s="29" t="s">
        <v>10</v>
      </c>
      <c r="H13" s="31" t="s">
        <v>11</v>
      </c>
      <c r="I13" s="1" t="s">
        <v>12</v>
      </c>
      <c r="J13" s="1" t="s">
        <v>13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86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</row>
    <row r="14" spans="1:61" s="1" customFormat="1" ht="13.8">
      <c r="A14" s="33">
        <v>2011</v>
      </c>
      <c r="B14" s="34">
        <v>0.6</v>
      </c>
      <c r="C14" s="35">
        <v>0.72919999999999996</v>
      </c>
      <c r="D14" s="36">
        <v>0.05</v>
      </c>
      <c r="E14" s="34">
        <v>0.6</v>
      </c>
      <c r="F14" s="35">
        <v>0.67649999999999999</v>
      </c>
      <c r="G14" s="36">
        <v>2.4E-2</v>
      </c>
      <c r="H14" s="37" t="s">
        <v>28</v>
      </c>
      <c r="I14" s="109">
        <v>0.69499999999999995</v>
      </c>
      <c r="J14" s="109">
        <v>0.66600000000000004</v>
      </c>
      <c r="K14" s="3"/>
      <c r="L14" s="3"/>
      <c r="M14" s="3"/>
      <c r="N14" s="3"/>
      <c r="O14" s="3"/>
      <c r="P14" s="6"/>
      <c r="Q14" s="6"/>
      <c r="R14" s="6"/>
      <c r="S14" s="74"/>
      <c r="T14" s="6"/>
      <c r="U14" s="6"/>
      <c r="V14" s="6"/>
      <c r="W14" s="74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</row>
    <row r="15" spans="1:61" s="1" customFormat="1" ht="13.8">
      <c r="A15" s="33">
        <v>2012</v>
      </c>
      <c r="B15" s="34">
        <v>0.6</v>
      </c>
      <c r="C15" s="35">
        <v>0.73839999999999995</v>
      </c>
      <c r="D15" s="36">
        <f t="shared" ref="D15:D21" si="0">(C15-C14)/C14</f>
        <v>1.2616566099835417E-2</v>
      </c>
      <c r="E15" s="34">
        <v>0.6</v>
      </c>
      <c r="F15" s="35">
        <v>0.73880000000000001</v>
      </c>
      <c r="G15" s="36">
        <f t="shared" ref="G15:G21" si="1">(F15-F14)/F14</f>
        <v>9.2091648189209202E-2</v>
      </c>
      <c r="H15" s="37" t="s">
        <v>28</v>
      </c>
      <c r="I15" s="109">
        <v>0.69389999999999996</v>
      </c>
      <c r="J15" s="109">
        <v>0.66639999999999999</v>
      </c>
      <c r="K15" s="3"/>
      <c r="L15" s="3"/>
      <c r="M15" s="3"/>
      <c r="N15" s="3"/>
      <c r="O15" s="3"/>
      <c r="P15" s="6"/>
      <c r="Q15" s="6"/>
      <c r="R15" s="6"/>
      <c r="S15" s="74"/>
      <c r="T15" s="6"/>
      <c r="U15" s="6"/>
      <c r="V15" s="6"/>
      <c r="W15" s="74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</row>
    <row r="16" spans="1:61" s="1" customFormat="1" ht="13.8">
      <c r="A16" s="33">
        <v>2013</v>
      </c>
      <c r="B16" s="34">
        <v>0.6</v>
      </c>
      <c r="C16" s="35">
        <v>0.70250000000000001</v>
      </c>
      <c r="D16" s="36">
        <f t="shared" si="0"/>
        <v>-4.8618634886240429E-2</v>
      </c>
      <c r="E16" s="34">
        <v>0.6</v>
      </c>
      <c r="F16" s="35">
        <v>0.68479999999999996</v>
      </c>
      <c r="G16" s="36">
        <f t="shared" si="1"/>
        <v>-7.3091499729290799E-2</v>
      </c>
      <c r="H16" s="37" t="s">
        <v>28</v>
      </c>
      <c r="I16" s="109">
        <v>0.70809999999999995</v>
      </c>
      <c r="J16" s="109">
        <v>0.67410000000000003</v>
      </c>
      <c r="K16" s="3"/>
      <c r="L16" s="3"/>
      <c r="M16" s="3"/>
      <c r="N16" s="3"/>
      <c r="O16" s="3"/>
      <c r="P16" s="6"/>
      <c r="Q16" s="6"/>
      <c r="R16" s="6"/>
      <c r="S16" s="74"/>
      <c r="T16" s="6"/>
      <c r="U16" s="6"/>
      <c r="V16" s="6"/>
      <c r="W16" s="7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</row>
    <row r="17" spans="1:62" s="1" customFormat="1" ht="13.8">
      <c r="A17" s="33">
        <v>2015</v>
      </c>
      <c r="B17" s="34">
        <v>0.6</v>
      </c>
      <c r="C17" s="35">
        <v>0.70240000000000002</v>
      </c>
      <c r="D17" s="36">
        <f t="shared" si="0"/>
        <v>-1.423487544483829E-4</v>
      </c>
      <c r="E17" s="34">
        <v>0.6</v>
      </c>
      <c r="F17" s="35">
        <v>0.72750000000000004</v>
      </c>
      <c r="G17" s="36">
        <f t="shared" si="1"/>
        <v>6.2353971962616932E-2</v>
      </c>
      <c r="H17" s="37" t="s">
        <v>28</v>
      </c>
      <c r="I17" s="109">
        <v>0.70830000000000004</v>
      </c>
      <c r="J17" s="109">
        <v>0.66800000000000004</v>
      </c>
      <c r="K17" s="3"/>
      <c r="L17" s="3"/>
      <c r="M17" s="3"/>
      <c r="N17" s="3"/>
      <c r="O17" s="3"/>
      <c r="P17" s="6"/>
      <c r="Q17" s="6"/>
      <c r="R17" s="6"/>
      <c r="S17" s="74"/>
      <c r="T17" s="6"/>
      <c r="U17" s="6"/>
      <c r="V17" s="6"/>
      <c r="W17" s="74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</row>
    <row r="18" spans="1:62" s="39" customFormat="1" ht="13.8">
      <c r="A18" s="33">
        <v>2016</v>
      </c>
      <c r="B18" s="34">
        <v>0.6</v>
      </c>
      <c r="C18" s="35">
        <v>0.746</v>
      </c>
      <c r="D18" s="36">
        <f t="shared" si="0"/>
        <v>6.2072892938496542E-2</v>
      </c>
      <c r="E18" s="34">
        <v>0.6</v>
      </c>
      <c r="F18" s="35">
        <v>0.73019999999999996</v>
      </c>
      <c r="G18" s="36">
        <f t="shared" si="1"/>
        <v>3.7113402061854633E-3</v>
      </c>
      <c r="H18" s="37" t="s">
        <v>28</v>
      </c>
      <c r="I18" s="109">
        <v>0.71579999999999999</v>
      </c>
      <c r="J18" s="109">
        <v>0.67889999999999995</v>
      </c>
      <c r="K18" s="86"/>
      <c r="L18" s="86"/>
      <c r="M18" s="86"/>
      <c r="N18" s="86"/>
      <c r="O18" s="86"/>
      <c r="P18" s="71"/>
      <c r="Q18" s="71"/>
      <c r="R18" s="71"/>
      <c r="S18" s="75"/>
      <c r="T18" s="71"/>
      <c r="U18" s="71"/>
      <c r="V18" s="71"/>
      <c r="W18" s="75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</row>
    <row r="19" spans="1:62" s="1" customFormat="1" ht="13.8">
      <c r="A19" s="40">
        <v>2017</v>
      </c>
      <c r="B19" s="41">
        <v>0.6</v>
      </c>
      <c r="C19" s="35">
        <v>0.71499999999999997</v>
      </c>
      <c r="D19" s="36">
        <f t="shared" si="0"/>
        <v>-4.1554959785522823E-2</v>
      </c>
      <c r="E19" s="34">
        <v>0.6</v>
      </c>
      <c r="F19" s="35">
        <v>0.66400000000000003</v>
      </c>
      <c r="G19" s="36">
        <f t="shared" si="1"/>
        <v>-9.0660093125171093E-2</v>
      </c>
      <c r="H19" s="37" t="s">
        <v>28</v>
      </c>
      <c r="I19" s="109">
        <v>0.75170000000000003</v>
      </c>
      <c r="J19" s="109">
        <v>0.71889999999999998</v>
      </c>
      <c r="K19" s="3"/>
      <c r="L19" s="3"/>
      <c r="M19" s="3"/>
      <c r="N19" s="3"/>
      <c r="O19" s="3"/>
      <c r="P19" s="6"/>
      <c r="Q19" s="6"/>
      <c r="R19" s="6"/>
      <c r="S19" s="74"/>
      <c r="T19" s="71"/>
      <c r="U19" s="6"/>
      <c r="V19" s="6"/>
      <c r="W19" s="74"/>
      <c r="X19" s="86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</row>
    <row r="20" spans="1:62" ht="14.4" thickBot="1">
      <c r="A20" s="40">
        <v>2018</v>
      </c>
      <c r="B20" s="72">
        <v>0.6</v>
      </c>
      <c r="C20" s="73">
        <v>0.66769999999999996</v>
      </c>
      <c r="D20" s="112">
        <f t="shared" si="0"/>
        <v>-6.6153846153846174E-2</v>
      </c>
      <c r="E20" s="87">
        <v>0.6</v>
      </c>
      <c r="F20" s="73">
        <v>0.66849999999999998</v>
      </c>
      <c r="G20" s="112">
        <f t="shared" si="1"/>
        <v>6.7771084337348618E-3</v>
      </c>
      <c r="H20" s="37" t="s">
        <v>28</v>
      </c>
      <c r="I20" s="109">
        <v>0.75929999999999997</v>
      </c>
      <c r="J20" s="109">
        <v>0.71540000000000004</v>
      </c>
      <c r="Q20" s="6"/>
      <c r="R20" s="6"/>
      <c r="S20" s="6"/>
      <c r="T20" s="6"/>
      <c r="U20" s="75"/>
      <c r="V20" s="75"/>
      <c r="W20" s="75"/>
      <c r="X20" s="71"/>
    </row>
    <row r="21" spans="1:62" s="118" customFormat="1" ht="14.4" thickBot="1">
      <c r="A21" s="40">
        <v>2019</v>
      </c>
      <c r="B21" s="119">
        <v>0.6</v>
      </c>
      <c r="C21" s="120">
        <v>0.69320000000000004</v>
      </c>
      <c r="D21" s="121">
        <f t="shared" si="0"/>
        <v>3.8190804253407339E-2</v>
      </c>
      <c r="E21" s="122">
        <v>0.6</v>
      </c>
      <c r="F21" s="120">
        <v>0.64180000000000004</v>
      </c>
      <c r="G21" s="121">
        <f t="shared" si="1"/>
        <v>-3.9940164547494314E-2</v>
      </c>
      <c r="H21" s="37" t="s">
        <v>28</v>
      </c>
      <c r="I21" s="109">
        <v>0.73650000000000004</v>
      </c>
      <c r="J21" s="109">
        <v>0.69230000000000003</v>
      </c>
      <c r="K21" s="89"/>
      <c r="L21" s="89"/>
      <c r="M21" s="89"/>
      <c r="N21" s="89"/>
      <c r="O21" s="89"/>
      <c r="P21" s="89"/>
      <c r="Q21" s="71"/>
      <c r="R21" s="71"/>
      <c r="S21" s="71"/>
      <c r="T21" s="71"/>
      <c r="U21" s="75"/>
      <c r="V21" s="75"/>
      <c r="W21" s="75"/>
      <c r="X21" s="71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</row>
    <row r="22" spans="1:62" s="118" customFormat="1" ht="14.4" thickBot="1">
      <c r="A22" s="40">
        <v>2020</v>
      </c>
      <c r="B22" s="119">
        <v>0.6</v>
      </c>
      <c r="C22" s="120">
        <v>0.77590000000000003</v>
      </c>
      <c r="D22" s="121">
        <f>(C22-C21)/C21</f>
        <v>0.11930178880553952</v>
      </c>
      <c r="E22" s="122">
        <v>0.6</v>
      </c>
      <c r="F22" s="120">
        <v>0.69950000000000001</v>
      </c>
      <c r="G22" s="121">
        <f>(F22-F21)/F21</f>
        <v>8.9903396696790233E-2</v>
      </c>
      <c r="H22" s="37" t="s">
        <v>28</v>
      </c>
      <c r="I22" s="109">
        <v>0.73740000000000006</v>
      </c>
      <c r="J22" s="109">
        <v>0.70799999999999996</v>
      </c>
      <c r="K22" s="89"/>
      <c r="L22" s="89"/>
      <c r="M22" s="89"/>
      <c r="N22" s="89"/>
      <c r="O22" s="89"/>
      <c r="P22" s="89"/>
      <c r="Q22" s="71"/>
      <c r="R22" s="71"/>
      <c r="S22" s="71"/>
      <c r="T22" s="71"/>
      <c r="U22" s="75"/>
      <c r="V22" s="75"/>
      <c r="W22" s="75"/>
      <c r="X22" s="71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</row>
    <row r="23" spans="1:62" s="118" customFormat="1" ht="14.4" thickBot="1">
      <c r="A23" s="106">
        <v>2021</v>
      </c>
      <c r="B23" s="113">
        <v>0.6</v>
      </c>
      <c r="C23" s="114">
        <v>0.1736</v>
      </c>
      <c r="D23" s="115">
        <f>(C23-C22)/C22</f>
        <v>-0.77625982729733212</v>
      </c>
      <c r="E23" s="117">
        <v>0.6</v>
      </c>
      <c r="F23" s="114">
        <v>0.21659999999999999</v>
      </c>
      <c r="G23" s="115">
        <f>(F23-F22)/F22</f>
        <v>-0.69035025017869911</v>
      </c>
      <c r="H23" s="38" t="s">
        <v>36</v>
      </c>
      <c r="I23" s="110">
        <v>0.48699999999999999</v>
      </c>
      <c r="J23" s="110">
        <v>0.46700000000000003</v>
      </c>
      <c r="K23" s="89"/>
      <c r="L23" s="89"/>
      <c r="M23" s="89"/>
      <c r="N23" s="89"/>
      <c r="O23" s="89"/>
      <c r="P23" s="89"/>
      <c r="Q23" s="71"/>
      <c r="R23" s="71"/>
      <c r="S23" s="71"/>
      <c r="T23" s="71"/>
      <c r="U23" s="75"/>
      <c r="V23" s="75"/>
      <c r="W23" s="75"/>
      <c r="X23" s="71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</row>
    <row r="24" spans="1:62">
      <c r="Q24" s="6"/>
      <c r="R24" s="6"/>
      <c r="S24" s="6"/>
      <c r="T24" s="6"/>
      <c r="U24" s="75"/>
      <c r="V24" s="75"/>
      <c r="W24" s="75"/>
      <c r="X24" s="71"/>
    </row>
    <row r="25" spans="1:62">
      <c r="Q25" s="6"/>
      <c r="R25" s="6"/>
      <c r="S25" s="6"/>
      <c r="T25" s="6"/>
      <c r="U25" s="75"/>
      <c r="V25" s="75"/>
      <c r="W25" s="75"/>
      <c r="X25" s="71"/>
    </row>
    <row r="26" spans="1:62">
      <c r="Q26" s="6"/>
      <c r="R26" s="6"/>
      <c r="S26" s="6"/>
      <c r="T26" s="6"/>
      <c r="U26" s="75"/>
      <c r="V26" s="75"/>
      <c r="W26" s="75"/>
      <c r="X26" s="71"/>
    </row>
    <row r="27" spans="1:62">
      <c r="Q27" s="6"/>
      <c r="R27" s="6"/>
      <c r="S27" s="6"/>
      <c r="T27" s="6"/>
      <c r="U27" s="75"/>
      <c r="V27" s="75"/>
      <c r="W27" s="75"/>
      <c r="X27" s="71"/>
    </row>
    <row r="28" spans="1:62">
      <c r="Q28" s="6"/>
      <c r="R28" s="6"/>
      <c r="S28" s="6"/>
      <c r="T28" s="6"/>
      <c r="U28" s="75"/>
      <c r="V28" s="75"/>
      <c r="W28" s="75"/>
      <c r="X28" s="71"/>
    </row>
    <row r="29" spans="1:62">
      <c r="Q29" s="6"/>
      <c r="R29" s="6"/>
      <c r="S29" s="6"/>
      <c r="T29" s="6"/>
      <c r="U29" s="75"/>
      <c r="V29" s="75"/>
      <c r="W29" s="75"/>
      <c r="X29" s="71"/>
    </row>
    <row r="30" spans="1:62">
      <c r="Q30" s="6"/>
      <c r="R30" s="6"/>
      <c r="S30" s="6"/>
      <c r="T30" s="6"/>
      <c r="U30" s="75"/>
      <c r="V30" s="75"/>
      <c r="W30" s="75"/>
      <c r="X30" s="71"/>
    </row>
    <row r="31" spans="1:62">
      <c r="L31" s="89"/>
      <c r="M31" s="89"/>
    </row>
    <row r="56" spans="1:56" ht="19.05" customHeight="1">
      <c r="A56" s="167" t="s">
        <v>14</v>
      </c>
      <c r="B56" s="167"/>
      <c r="C56" s="167"/>
      <c r="D56" s="167"/>
      <c r="E56" s="167"/>
      <c r="F56" s="167"/>
      <c r="G56" s="167"/>
      <c r="H56" s="168"/>
      <c r="I56" s="168"/>
    </row>
    <row r="57" spans="1:56" ht="12.6" thickBot="1"/>
    <row r="58" spans="1:56" s="55" customFormat="1" ht="14.1" customHeight="1" thickBot="1">
      <c r="A58" s="12"/>
      <c r="B58" s="165">
        <v>2017</v>
      </c>
      <c r="C58" s="166"/>
      <c r="D58" s="165">
        <v>2018</v>
      </c>
      <c r="E58" s="166"/>
      <c r="F58" s="165">
        <v>2019</v>
      </c>
      <c r="G58" s="166"/>
      <c r="H58" s="165">
        <v>2020</v>
      </c>
      <c r="I58" s="166"/>
      <c r="J58" s="165">
        <v>2021</v>
      </c>
      <c r="K58" s="166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</row>
    <row r="59" spans="1:56" s="55" customFormat="1" ht="13.8" thickBot="1">
      <c r="A59" s="103" t="s">
        <v>15</v>
      </c>
      <c r="B59" s="47" t="s">
        <v>16</v>
      </c>
      <c r="C59" s="29" t="s">
        <v>17</v>
      </c>
      <c r="D59" s="47" t="s">
        <v>16</v>
      </c>
      <c r="E59" s="29" t="s">
        <v>17</v>
      </c>
      <c r="F59" s="47" t="s">
        <v>16</v>
      </c>
      <c r="G59" s="29" t="s">
        <v>17</v>
      </c>
      <c r="H59" s="47" t="s">
        <v>16</v>
      </c>
      <c r="I59" s="29" t="s">
        <v>17</v>
      </c>
      <c r="J59" s="47" t="s">
        <v>16</v>
      </c>
      <c r="K59" s="29" t="s">
        <v>17</v>
      </c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</row>
    <row r="60" spans="1:56" s="55" customFormat="1" ht="13.2">
      <c r="A60" s="51" t="s">
        <v>18</v>
      </c>
      <c r="B60" s="48">
        <v>278.7</v>
      </c>
      <c r="C60" s="49">
        <f>B60/B70</f>
        <v>0.66828122002685597</v>
      </c>
      <c r="D60" s="48">
        <v>209.66000000000003</v>
      </c>
      <c r="E60" s="49">
        <f>D60/D70</f>
        <v>0.66770700636942681</v>
      </c>
      <c r="F60" s="48">
        <v>283.52</v>
      </c>
      <c r="G60" s="49">
        <f>F60/F70</f>
        <v>0.69320293398533006</v>
      </c>
      <c r="H60" s="48">
        <v>339.46000000000004</v>
      </c>
      <c r="I60" s="49">
        <f>H60/H70</f>
        <v>0.77590857142857139</v>
      </c>
      <c r="J60" s="48">
        <v>21</v>
      </c>
      <c r="K60" s="49">
        <f>J60/J70</f>
        <v>0.17355371900826447</v>
      </c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</row>
    <row r="61" spans="1:56" s="55" customFormat="1" ht="13.2">
      <c r="A61" s="51" t="s">
        <v>24</v>
      </c>
      <c r="B61" s="52">
        <v>11.34</v>
      </c>
      <c r="C61" s="53">
        <f>B61/B70</f>
        <v>2.7191636293880685E-2</v>
      </c>
      <c r="D61" s="52">
        <v>18.34</v>
      </c>
      <c r="E61" s="53">
        <f>D61/D70</f>
        <v>5.8407643312101909E-2</v>
      </c>
      <c r="F61" s="52">
        <v>3.48</v>
      </c>
      <c r="G61" s="53">
        <f>F61/F70</f>
        <v>8.5085574572127138E-3</v>
      </c>
      <c r="H61" s="52">
        <v>7.5399999999999991</v>
      </c>
      <c r="I61" s="53">
        <f>H61/H70</f>
        <v>1.7234285714285709E-2</v>
      </c>
      <c r="J61" s="52">
        <v>0</v>
      </c>
      <c r="K61" s="53">
        <f>J61/J70</f>
        <v>0</v>
      </c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</row>
    <row r="62" spans="1:56" s="55" customFormat="1" ht="13.2">
      <c r="A62" s="51" t="s">
        <v>21</v>
      </c>
      <c r="B62" s="52">
        <v>0</v>
      </c>
      <c r="C62" s="53">
        <f>B62/B70</f>
        <v>0</v>
      </c>
      <c r="D62" s="52">
        <v>0</v>
      </c>
      <c r="E62" s="53">
        <f>D62/D70</f>
        <v>0</v>
      </c>
      <c r="F62" s="52">
        <v>0</v>
      </c>
      <c r="G62" s="53">
        <f>F62/F70</f>
        <v>0</v>
      </c>
      <c r="H62" s="52">
        <v>0</v>
      </c>
      <c r="I62" s="53">
        <f>H62/H70</f>
        <v>0</v>
      </c>
      <c r="J62" s="52">
        <v>1</v>
      </c>
      <c r="K62" s="53">
        <f>J62/J70</f>
        <v>8.2644628099173556E-3</v>
      </c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</row>
    <row r="63" spans="1:56" s="55" customFormat="1" ht="13.2">
      <c r="A63" s="51" t="s">
        <v>19</v>
      </c>
      <c r="B63" s="52">
        <v>37</v>
      </c>
      <c r="C63" s="53">
        <f>B63/B70</f>
        <v>8.8720506426242102E-2</v>
      </c>
      <c r="D63" s="52">
        <v>29</v>
      </c>
      <c r="E63" s="53">
        <f>D63/D70</f>
        <v>9.2356687898089165E-2</v>
      </c>
      <c r="F63" s="52">
        <v>38</v>
      </c>
      <c r="G63" s="53">
        <f>F63/F70</f>
        <v>9.2909535452322736E-2</v>
      </c>
      <c r="H63" s="52">
        <v>5</v>
      </c>
      <c r="I63" s="53">
        <f>H63/H70</f>
        <v>1.1428571428571427E-2</v>
      </c>
      <c r="J63" s="52">
        <v>0</v>
      </c>
      <c r="K63" s="53">
        <f>J63/J70</f>
        <v>0</v>
      </c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</row>
    <row r="64" spans="1:56" s="55" customFormat="1" ht="13.2">
      <c r="A64" s="51" t="s">
        <v>20</v>
      </c>
      <c r="B64" s="52">
        <v>45</v>
      </c>
      <c r="C64" s="53">
        <f>B64/B70</f>
        <v>0.10790331862651066</v>
      </c>
      <c r="D64" s="52">
        <v>22</v>
      </c>
      <c r="E64" s="53">
        <f>D64/D70</f>
        <v>7.0063694267515922E-2</v>
      </c>
      <c r="F64" s="52">
        <v>17</v>
      </c>
      <c r="G64" s="53">
        <f>F64/F70</f>
        <v>4.1564792176039117E-2</v>
      </c>
      <c r="H64" s="52">
        <v>31</v>
      </c>
      <c r="I64" s="53">
        <f>H64/H70</f>
        <v>7.0857142857142855E-2</v>
      </c>
      <c r="J64" s="52">
        <v>0</v>
      </c>
      <c r="K64" s="53">
        <f>J64/J70</f>
        <v>0</v>
      </c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</row>
    <row r="65" spans="1:62" s="55" customFormat="1" ht="12.75" customHeight="1">
      <c r="A65" s="54" t="s">
        <v>26</v>
      </c>
      <c r="B65" s="52">
        <v>16</v>
      </c>
      <c r="C65" s="53">
        <f>B65/B70</f>
        <v>3.8365624400537125E-2</v>
      </c>
      <c r="D65" s="52"/>
      <c r="E65" s="53">
        <f>D65/D70</f>
        <v>0</v>
      </c>
      <c r="F65" s="52">
        <v>14</v>
      </c>
      <c r="G65" s="53">
        <f>F65/F70</f>
        <v>3.4229828850855744E-2</v>
      </c>
      <c r="H65" s="52">
        <v>14.5</v>
      </c>
      <c r="I65" s="53">
        <f>H65/H70</f>
        <v>3.3142857142857141E-2</v>
      </c>
      <c r="J65" s="52">
        <v>0</v>
      </c>
      <c r="K65" s="53">
        <f>J65/J70</f>
        <v>0</v>
      </c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</row>
    <row r="66" spans="1:62" s="55" customFormat="1" ht="13.2">
      <c r="A66" s="51" t="s">
        <v>39</v>
      </c>
      <c r="B66" s="52">
        <v>12</v>
      </c>
      <c r="C66" s="53">
        <f>B66/B70</f>
        <v>2.8774218300402842E-2</v>
      </c>
      <c r="D66" s="52">
        <v>18</v>
      </c>
      <c r="E66" s="53">
        <f>D66/D70</f>
        <v>5.7324840764331211E-2</v>
      </c>
      <c r="F66" s="52">
        <v>24</v>
      </c>
      <c r="G66" s="53">
        <f>F66/F70</f>
        <v>5.8679706601466992E-2</v>
      </c>
      <c r="H66" s="52">
        <v>9</v>
      </c>
      <c r="I66" s="53">
        <f>H66/H70</f>
        <v>2.057142857142857E-2</v>
      </c>
      <c r="J66" s="52">
        <v>0</v>
      </c>
      <c r="K66" s="53">
        <f>J66/J70</f>
        <v>0</v>
      </c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</row>
    <row r="67" spans="1:62" s="55" customFormat="1" ht="13.2">
      <c r="A67" s="51" t="s">
        <v>38</v>
      </c>
      <c r="B67" s="52">
        <v>12</v>
      </c>
      <c r="C67" s="53">
        <f>B67/B70</f>
        <v>2.8774218300402842E-2</v>
      </c>
      <c r="D67" s="52">
        <v>12</v>
      </c>
      <c r="E67" s="53">
        <f>D67/D70</f>
        <v>3.8216560509554139E-2</v>
      </c>
      <c r="F67" s="52">
        <v>19</v>
      </c>
      <c r="G67" s="53">
        <f>F67/F70</f>
        <v>4.6454767726161368E-2</v>
      </c>
      <c r="H67" s="52">
        <v>31</v>
      </c>
      <c r="I67" s="53">
        <f>H67/H70</f>
        <v>7.0857142857142855E-2</v>
      </c>
      <c r="J67" s="52">
        <v>99</v>
      </c>
      <c r="K67" s="53">
        <f>J67/J70</f>
        <v>0.81818181818181823</v>
      </c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</row>
    <row r="68" spans="1:62" s="55" customFormat="1" ht="13.2">
      <c r="A68" s="51" t="s">
        <v>23</v>
      </c>
      <c r="B68" s="52">
        <v>0</v>
      </c>
      <c r="C68" s="53">
        <f>B68/B70</f>
        <v>0</v>
      </c>
      <c r="D68" s="52">
        <v>0</v>
      </c>
      <c r="E68" s="53">
        <f>D68/D70</f>
        <v>0</v>
      </c>
      <c r="F68" s="52">
        <v>0</v>
      </c>
      <c r="G68" s="53">
        <f>F68/F70</f>
        <v>0</v>
      </c>
      <c r="H68" s="52">
        <v>0</v>
      </c>
      <c r="I68" s="53">
        <f>H68/H70</f>
        <v>0</v>
      </c>
      <c r="J68" s="52">
        <v>0</v>
      </c>
      <c r="K68" s="53">
        <f>J68/J70</f>
        <v>0</v>
      </c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</row>
    <row r="69" spans="1:62" s="55" customFormat="1" ht="13.2">
      <c r="A69" s="51" t="s">
        <v>22</v>
      </c>
      <c r="B69" s="52">
        <v>5</v>
      </c>
      <c r="C69" s="53">
        <f>B69/B70</f>
        <v>1.1989257625167851E-2</v>
      </c>
      <c r="D69" s="52">
        <v>5</v>
      </c>
      <c r="E69" s="53">
        <f>D69/D70</f>
        <v>1.5923566878980892E-2</v>
      </c>
      <c r="F69" s="52">
        <v>10</v>
      </c>
      <c r="G69" s="53">
        <f>F69/F70</f>
        <v>2.4449877750611249E-2</v>
      </c>
      <c r="H69" s="52">
        <v>0</v>
      </c>
      <c r="I69" s="53">
        <f>H69/H70</f>
        <v>0</v>
      </c>
      <c r="J69" s="52">
        <v>0</v>
      </c>
      <c r="K69" s="53">
        <f>J69/J70</f>
        <v>0</v>
      </c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</row>
    <row r="70" spans="1:62" s="55" customFormat="1" ht="13.8" thickBot="1">
      <c r="A70" s="51" t="s">
        <v>27</v>
      </c>
      <c r="B70" s="104">
        <f t="shared" ref="B70:G70" si="2">SUM(B60:B69)</f>
        <v>417.03999999999996</v>
      </c>
      <c r="C70" s="105">
        <f t="shared" si="2"/>
        <v>1</v>
      </c>
      <c r="D70" s="104">
        <f t="shared" si="2"/>
        <v>314</v>
      </c>
      <c r="E70" s="105">
        <f t="shared" si="2"/>
        <v>1</v>
      </c>
      <c r="F70" s="104">
        <f t="shared" si="2"/>
        <v>409</v>
      </c>
      <c r="G70" s="105">
        <f t="shared" si="2"/>
        <v>1</v>
      </c>
      <c r="H70" s="104">
        <f>SUM(H60:H69)</f>
        <v>437.50000000000006</v>
      </c>
      <c r="I70" s="105">
        <f>SUM(I60:I69)</f>
        <v>1</v>
      </c>
      <c r="J70" s="104">
        <f>SUM(J60:J69)</f>
        <v>121</v>
      </c>
      <c r="K70" s="105">
        <f>SUM(K60:K69)</f>
        <v>1</v>
      </c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</row>
    <row r="71" spans="1:62" s="55" customFormat="1" ht="13.2">
      <c r="B71" s="56"/>
      <c r="C71" s="57"/>
      <c r="D71" s="58"/>
      <c r="E71" s="50"/>
      <c r="F71" s="58"/>
      <c r="G71" s="50"/>
      <c r="H71" s="50"/>
      <c r="I71" s="12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</row>
    <row r="72" spans="1:62" s="55" customFormat="1" ht="13.2">
      <c r="B72" s="56"/>
      <c r="C72" s="57"/>
      <c r="D72" s="58"/>
      <c r="E72" s="50"/>
      <c r="F72" s="58"/>
      <c r="G72" s="50"/>
      <c r="H72" s="50"/>
      <c r="I72" s="12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</row>
    <row r="73" spans="1:62" s="55" customFormat="1" ht="13.2">
      <c r="B73" s="56"/>
      <c r="C73" s="57"/>
      <c r="D73" s="58"/>
      <c r="E73" s="50"/>
      <c r="F73" s="58"/>
      <c r="G73" s="50"/>
      <c r="H73" s="50"/>
      <c r="I73" s="12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</row>
    <row r="74" spans="1:62" s="55" customFormat="1" ht="13.2">
      <c r="B74" s="56"/>
      <c r="C74" s="57"/>
      <c r="D74" s="58"/>
      <c r="E74" s="50"/>
      <c r="F74" s="58"/>
      <c r="G74" s="50"/>
      <c r="H74" s="50"/>
      <c r="I74" s="12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</row>
    <row r="75" spans="1:62" s="55" customFormat="1" ht="13.2">
      <c r="B75" s="56"/>
      <c r="C75" s="57"/>
      <c r="D75" s="58"/>
      <c r="E75" s="50"/>
      <c r="F75" s="58"/>
      <c r="G75" s="50"/>
      <c r="H75" s="50"/>
      <c r="I75" s="12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</row>
    <row r="76" spans="1:62" s="55" customFormat="1" ht="13.2">
      <c r="B76" s="56"/>
      <c r="C76" s="57"/>
      <c r="D76" s="58"/>
      <c r="E76" s="50"/>
      <c r="F76" s="58"/>
      <c r="G76" s="50"/>
      <c r="H76" s="50"/>
      <c r="I76" s="12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</row>
    <row r="86" spans="1:59">
      <c r="A86" s="96"/>
      <c r="B86" s="96"/>
      <c r="C86" s="96"/>
      <c r="D86" s="96"/>
      <c r="E86" s="96"/>
      <c r="F86" s="96"/>
      <c r="G86" s="96"/>
      <c r="H86" s="96"/>
      <c r="I86" s="96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</row>
    <row r="87" spans="1:59">
      <c r="A87" s="96"/>
      <c r="B87" s="96"/>
      <c r="C87" s="96"/>
      <c r="D87" s="96"/>
      <c r="E87" s="96"/>
      <c r="F87" s="96"/>
      <c r="G87" s="96"/>
      <c r="H87" s="96"/>
      <c r="I87" s="96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</row>
    <row r="88" spans="1:59">
      <c r="A88" s="96"/>
      <c r="B88" s="96"/>
      <c r="C88" s="96"/>
      <c r="D88" s="96"/>
      <c r="E88" s="96"/>
      <c r="F88" s="96"/>
      <c r="G88" s="96"/>
      <c r="H88" s="96"/>
      <c r="I88" s="96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</row>
    <row r="89" spans="1:59">
      <c r="A89" s="96"/>
      <c r="B89" s="96"/>
      <c r="C89" s="96"/>
      <c r="D89" s="96"/>
      <c r="E89" s="96"/>
      <c r="F89" s="96"/>
      <c r="G89" s="96"/>
      <c r="H89" s="96"/>
      <c r="I89" s="96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</row>
    <row r="90" spans="1:59">
      <c r="A90" s="96"/>
      <c r="B90" s="96"/>
      <c r="C90" s="96"/>
      <c r="D90" s="96"/>
      <c r="E90" s="96"/>
      <c r="F90" s="96"/>
      <c r="G90" s="96"/>
      <c r="H90" s="96"/>
      <c r="I90" s="96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</row>
    <row r="91" spans="1:59" ht="41.1" customHeight="1">
      <c r="A91" s="59"/>
      <c r="B91" s="164" t="s">
        <v>40</v>
      </c>
      <c r="C91" s="164"/>
      <c r="D91" s="164"/>
      <c r="E91" s="164"/>
      <c r="F91" s="164"/>
      <c r="G91" s="59"/>
      <c r="H91" s="60"/>
      <c r="I91" s="60"/>
    </row>
    <row r="92" spans="1:59" ht="12.6" thickBot="1">
      <c r="F92" s="68"/>
      <c r="G92" s="68"/>
      <c r="H92" s="68"/>
      <c r="I92" s="68"/>
    </row>
    <row r="93" spans="1:59" s="55" customFormat="1" ht="13.8" thickBot="1">
      <c r="B93" s="12"/>
      <c r="D93" s="61">
        <v>2017</v>
      </c>
      <c r="E93" s="61">
        <v>2018</v>
      </c>
      <c r="F93" s="61">
        <v>2019</v>
      </c>
      <c r="G93" s="61">
        <v>2020</v>
      </c>
      <c r="H93" s="61">
        <v>2021</v>
      </c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</row>
    <row r="94" spans="1:59" s="55" customFormat="1" ht="13.2">
      <c r="B94" s="51" t="s">
        <v>24</v>
      </c>
      <c r="C94" s="95"/>
      <c r="D94" s="97">
        <v>5</v>
      </c>
      <c r="E94" s="97">
        <v>9</v>
      </c>
      <c r="F94" s="97">
        <v>8</v>
      </c>
      <c r="G94" s="97">
        <v>7</v>
      </c>
      <c r="H94" s="97">
        <v>3</v>
      </c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</row>
    <row r="95" spans="1:59" s="55" customFormat="1" ht="13.2">
      <c r="B95" s="51" t="s">
        <v>21</v>
      </c>
      <c r="C95" s="65"/>
      <c r="D95" s="97">
        <v>5</v>
      </c>
      <c r="E95" s="97">
        <v>5</v>
      </c>
      <c r="F95" s="97">
        <v>5</v>
      </c>
      <c r="G95" s="97">
        <v>1</v>
      </c>
      <c r="H95" s="97">
        <v>1</v>
      </c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</row>
    <row r="96" spans="1:59" s="55" customFormat="1" ht="13.2">
      <c r="B96" s="51" t="s">
        <v>19</v>
      </c>
      <c r="C96" s="65"/>
      <c r="D96" s="97">
        <v>13</v>
      </c>
      <c r="E96" s="97">
        <v>16</v>
      </c>
      <c r="F96" s="97">
        <v>17</v>
      </c>
      <c r="G96" s="97">
        <v>12</v>
      </c>
      <c r="H96" s="97">
        <v>7</v>
      </c>
      <c r="I96" s="79" t="s">
        <v>48</v>
      </c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</row>
    <row r="97" spans="2:63" s="55" customFormat="1" ht="13.2">
      <c r="B97" s="51" t="s">
        <v>20</v>
      </c>
      <c r="C97" s="65"/>
      <c r="D97" s="97">
        <v>7</v>
      </c>
      <c r="E97" s="97">
        <v>6</v>
      </c>
      <c r="F97" s="97">
        <v>6</v>
      </c>
      <c r="G97" s="97">
        <v>8</v>
      </c>
      <c r="H97" s="97">
        <v>2</v>
      </c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</row>
    <row r="98" spans="2:63" s="55" customFormat="1" ht="12.75" customHeight="1">
      <c r="B98" s="54" t="s">
        <v>26</v>
      </c>
      <c r="C98" s="65"/>
      <c r="D98" s="97">
        <v>33</v>
      </c>
      <c r="E98" s="97">
        <v>22</v>
      </c>
      <c r="F98" s="97">
        <v>20</v>
      </c>
      <c r="G98" s="97">
        <v>27</v>
      </c>
      <c r="H98" s="97">
        <v>6</v>
      </c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</row>
    <row r="99" spans="2:63" s="55" customFormat="1" ht="12.75" customHeight="1">
      <c r="B99" s="54" t="s">
        <v>39</v>
      </c>
      <c r="C99" s="65"/>
      <c r="D99" s="97">
        <v>15</v>
      </c>
      <c r="E99" s="97"/>
      <c r="F99" s="97"/>
      <c r="G99" s="97"/>
      <c r="H99" s="97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</row>
    <row r="100" spans="2:63" s="55" customFormat="1" ht="15" customHeight="1">
      <c r="B100" s="51" t="s">
        <v>38</v>
      </c>
      <c r="C100" s="65"/>
      <c r="D100" s="97">
        <v>48</v>
      </c>
      <c r="E100" s="97">
        <v>43</v>
      </c>
      <c r="F100" s="97">
        <v>46</v>
      </c>
      <c r="G100" s="97">
        <v>61</v>
      </c>
      <c r="H100" s="97">
        <v>17</v>
      </c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</row>
    <row r="101" spans="2:63" s="55" customFormat="1" ht="15" customHeight="1">
      <c r="B101" s="51" t="s">
        <v>23</v>
      </c>
      <c r="C101" s="65"/>
      <c r="D101" s="97">
        <v>2</v>
      </c>
      <c r="E101" s="97">
        <v>1</v>
      </c>
      <c r="F101" s="97">
        <v>5</v>
      </c>
      <c r="G101" s="97">
        <v>3</v>
      </c>
      <c r="H101" s="97">
        <v>0</v>
      </c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  <c r="AA101" s="79"/>
      <c r="AB101" s="79"/>
      <c r="AC101" s="79"/>
      <c r="AD101" s="79"/>
      <c r="AE101" s="79"/>
      <c r="AF101" s="79"/>
      <c r="AG101" s="79"/>
      <c r="AH101" s="79"/>
      <c r="AI101" s="79"/>
      <c r="AJ101" s="79"/>
      <c r="AK101" s="79"/>
      <c r="AL101" s="79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</row>
    <row r="102" spans="2:63" s="55" customFormat="1" ht="13.8" thickBot="1">
      <c r="B102" s="51" t="s">
        <v>22</v>
      </c>
      <c r="C102" s="62"/>
      <c r="D102" s="98">
        <v>1</v>
      </c>
      <c r="E102" s="98">
        <v>2</v>
      </c>
      <c r="F102" s="98">
        <v>0</v>
      </c>
      <c r="G102" s="98">
        <v>0</v>
      </c>
      <c r="H102" s="98">
        <v>1</v>
      </c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  <c r="AC102" s="79"/>
      <c r="AD102" s="79"/>
      <c r="AE102" s="79"/>
      <c r="AF102" s="79"/>
      <c r="AG102" s="79"/>
      <c r="AH102" s="79"/>
      <c r="AI102" s="79"/>
      <c r="AJ102" s="79"/>
      <c r="AK102" s="79"/>
      <c r="AL102" s="79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</row>
    <row r="105" spans="2:63" s="9" customFormat="1" ht="18.75" customHeight="1">
      <c r="B105" s="164" t="s">
        <v>41</v>
      </c>
      <c r="C105" s="164"/>
      <c r="D105" s="164"/>
      <c r="E105" s="164"/>
      <c r="F105" s="164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  <c r="AV105" s="68"/>
      <c r="AW105" s="68"/>
      <c r="AX105" s="68"/>
      <c r="AY105" s="68"/>
      <c r="AZ105" s="68"/>
      <c r="BA105" s="68"/>
      <c r="BB105" s="68"/>
      <c r="BC105" s="68"/>
      <c r="BD105" s="68"/>
      <c r="BE105" s="68"/>
      <c r="BF105" s="68"/>
      <c r="BG105" s="68"/>
      <c r="BH105" s="68"/>
      <c r="BI105" s="68"/>
      <c r="BJ105" s="68"/>
      <c r="BK105" s="68"/>
    </row>
    <row r="106" spans="2:63" s="9" customFormat="1"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  <c r="AV106" s="68"/>
      <c r="AW106" s="68"/>
      <c r="AX106" s="68"/>
      <c r="AY106" s="68"/>
      <c r="AZ106" s="68"/>
      <c r="BA106" s="68"/>
      <c r="BB106" s="68"/>
      <c r="BC106" s="68"/>
      <c r="BD106" s="68"/>
      <c r="BE106" s="68"/>
      <c r="BF106" s="68"/>
      <c r="BG106" s="68"/>
      <c r="BH106" s="68"/>
      <c r="BI106" s="68"/>
      <c r="BJ106" s="68"/>
      <c r="BK106" s="68"/>
    </row>
    <row r="107" spans="2:63" s="9" customFormat="1" ht="13.2">
      <c r="C107" s="84">
        <v>25.33</v>
      </c>
      <c r="D107" s="55" t="s">
        <v>42</v>
      </c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  <c r="AU107" s="68"/>
      <c r="AV107" s="68"/>
      <c r="AW107" s="68"/>
      <c r="AX107" s="68"/>
      <c r="AY107" s="68"/>
      <c r="AZ107" s="68"/>
      <c r="BA107" s="68"/>
      <c r="BB107" s="68"/>
      <c r="BC107" s="68"/>
      <c r="BD107" s="68"/>
      <c r="BE107" s="68"/>
      <c r="BF107" s="68"/>
      <c r="BG107" s="68"/>
      <c r="BH107" s="68"/>
      <c r="BI107" s="68"/>
      <c r="BJ107" s="68"/>
      <c r="BK107" s="68"/>
    </row>
    <row r="108" spans="2:63" s="9" customFormat="1" ht="13.2">
      <c r="C108" s="85">
        <v>50.79</v>
      </c>
      <c r="D108" s="55" t="s">
        <v>43</v>
      </c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  <c r="AV108" s="68"/>
      <c r="AW108" s="68"/>
      <c r="AX108" s="68"/>
      <c r="AY108" s="68"/>
      <c r="AZ108" s="68"/>
      <c r="BA108" s="68"/>
      <c r="BB108" s="68"/>
      <c r="BC108" s="68"/>
      <c r="BD108" s="68"/>
      <c r="BE108" s="68"/>
      <c r="BF108" s="68"/>
      <c r="BG108" s="68"/>
      <c r="BH108" s="68"/>
      <c r="BI108" s="68"/>
      <c r="BJ108" s="68"/>
      <c r="BK108" s="68"/>
    </row>
  </sheetData>
  <mergeCells count="15">
    <mergeCell ref="B105:F105"/>
    <mergeCell ref="B91:F91"/>
    <mergeCell ref="B58:C58"/>
    <mergeCell ref="F58:G58"/>
    <mergeCell ref="D58:E58"/>
    <mergeCell ref="H58:I58"/>
    <mergeCell ref="A56:I56"/>
    <mergeCell ref="A2:I2"/>
    <mergeCell ref="A3:I3"/>
    <mergeCell ref="A10:I10"/>
    <mergeCell ref="A11:G11"/>
    <mergeCell ref="B12:D12"/>
    <mergeCell ref="E12:G12"/>
    <mergeCell ref="I12:J12"/>
    <mergeCell ref="J58:K58"/>
  </mergeCells>
  <phoneticPr fontId="4" type="noConversion"/>
  <pageMargins left="0.75" right="0.75" top="1" bottom="1" header="0.5" footer="0.5"/>
  <pageSetup scale="98" fitToHeight="2" orientation="portrait" r:id="rId1"/>
  <headerFooter alignWithMargins="0"/>
  <rowBreaks count="1" manualBreakCount="1">
    <brk id="55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Capitol Complex</vt:lpstr>
      <vt:lpstr>Central &amp; Indian School</vt:lpstr>
      <vt:lpstr>N. 22nd Ave</vt:lpstr>
      <vt:lpstr>S. 22nd Ave.</vt:lpstr>
      <vt:lpstr>Valley Auto Dr</vt:lpstr>
      <vt:lpstr>N. 51st Ave.</vt:lpstr>
      <vt:lpstr>EER #24</vt:lpstr>
      <vt:lpstr>EER #59</vt:lpstr>
      <vt:lpstr>E. Washington</vt:lpstr>
      <vt:lpstr>EER #38</vt:lpstr>
      <vt:lpstr>'Capitol Complex'!Print_Area</vt:lpstr>
      <vt:lpstr>'Central &amp; Indian School'!Print_Area</vt:lpstr>
      <vt:lpstr>'E. Washington'!Print_Area</vt:lpstr>
      <vt:lpstr>'EER #24'!Print_Area</vt:lpstr>
      <vt:lpstr>'EER #38'!Print_Area</vt:lpstr>
      <vt:lpstr>'EER #59'!Print_Area</vt:lpstr>
      <vt:lpstr>'N. 22nd Ave'!Print_Area</vt:lpstr>
      <vt:lpstr>'N. 51st Ave.'!Print_Area</vt:lpstr>
      <vt:lpstr>'S. 22nd Ave.'!Print_Area</vt:lpstr>
      <vt:lpstr>'Valley Auto Dr'!Print_Area</vt:lpstr>
    </vt:vector>
  </TitlesOfParts>
  <Company>State of Arizona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ADOA LAN</dc:creator>
  <cp:lastModifiedBy>Madlen Dodova</cp:lastModifiedBy>
  <cp:lastPrinted>2015-07-28T17:18:59Z</cp:lastPrinted>
  <dcterms:created xsi:type="dcterms:W3CDTF">2001-07-30T22:19:58Z</dcterms:created>
  <dcterms:modified xsi:type="dcterms:W3CDTF">2024-10-15T17:54:22Z</dcterms:modified>
</cp:coreProperties>
</file>