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showHorizontalScroll="0" showVerticalScroll="0" showSheetTabs="0" xWindow="0" yWindow="0" windowWidth="28800" windowHeight="12432"/>
  </bookViews>
  <sheets>
    <sheet name="ADOA" sheetId="1" r:id="rId1"/>
  </sheets>
  <definedNames>
    <definedName name="_xlnm.Print_Area" localSheetId="0">ADOA!$A$1:$I$103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H65" i="1"/>
  <c r="I56" i="1" s="1"/>
  <c r="D18" i="1"/>
  <c r="G18" i="1"/>
  <c r="F65" i="1"/>
  <c r="G62" i="1" s="1"/>
  <c r="G17" i="1"/>
  <c r="D17" i="1"/>
  <c r="D65" i="1"/>
  <c r="E59" i="1" s="1"/>
  <c r="G16" i="1"/>
  <c r="D16" i="1"/>
  <c r="C64" i="1"/>
  <c r="C63" i="1"/>
  <c r="C62" i="1"/>
  <c r="C61" i="1"/>
  <c r="C60" i="1"/>
  <c r="C59" i="1"/>
  <c r="C58" i="1"/>
  <c r="C57" i="1"/>
  <c r="C56" i="1"/>
  <c r="C55" i="1"/>
  <c r="G15" i="1"/>
  <c r="D15" i="1"/>
  <c r="I55" i="1"/>
  <c r="I62" i="1"/>
  <c r="I61" i="1"/>
  <c r="I59" i="1"/>
  <c r="I64" i="1"/>
  <c r="G56" i="1"/>
  <c r="E58" i="1"/>
  <c r="E57" i="1"/>
  <c r="G64" i="1" l="1"/>
  <c r="G63" i="1"/>
  <c r="G61" i="1"/>
  <c r="G59" i="1"/>
  <c r="G60" i="1"/>
  <c r="E63" i="1"/>
  <c r="I57" i="1"/>
  <c r="I65" i="1" s="1"/>
  <c r="E64" i="1"/>
  <c r="E60" i="1"/>
  <c r="G58" i="1"/>
  <c r="I58" i="1"/>
  <c r="E55" i="1"/>
  <c r="E61" i="1"/>
  <c r="E56" i="1"/>
  <c r="I60" i="1"/>
  <c r="G55" i="1"/>
  <c r="E62" i="1"/>
  <c r="G57" i="1"/>
  <c r="I63" i="1"/>
  <c r="C65" i="1"/>
  <c r="E65" i="1" l="1"/>
  <c r="G6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<sst xmlns="http://schemas.openxmlformats.org/spreadsheetml/2006/main" count="63" uniqueCount="38">
  <si>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</si>
  <si>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</si>
  <si>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</si>
  <si>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</si>
  <si>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</si>
  <si>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</si>
  <si>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</si>
  <si>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</si>
  <si>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</si>
  <si>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</si>
  <si>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</si>
  <si>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</si>
  <si>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</si>
  <si>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</si>
  <si>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</si>
  <si>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</si>
  <si>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</si>
  <si>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</si>
  <si>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</si>
  <si>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</si>
  <si>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</si>
  <si>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</si>
  <si>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</si>
  <si>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</si>
  <si>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</si>
  <si>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</si>
  <si>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</si>
  <si>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Administration, Dept. of - Capitol Complex</t>
  </si>
  <si>
    <t>YES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</si>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</sst>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6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b/>
      <sz val="14"/>
      <color indexed="9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35" applyNumberFormat="0" applyAlignment="0" applyProtection="0"/>
    <xf numFmtId="0" fontId="23" fillId="28" borderId="36" applyNumberFormat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37" applyNumberFormat="0" applyFill="0" applyAlignment="0" applyProtection="0"/>
    <xf numFmtId="0" fontId="27" fillId="0" borderId="38" applyNumberFormat="0" applyFill="0" applyAlignment="0" applyProtection="0"/>
    <xf numFmtId="0" fontId="28" fillId="0" borderId="39" applyNumberFormat="0" applyFill="0" applyAlignment="0" applyProtection="0"/>
    <xf numFmtId="0" fontId="28" fillId="0" borderId="0" applyNumberFormat="0" applyFill="0" applyBorder="0" applyAlignment="0" applyProtection="0"/>
    <xf numFmtId="0" fontId="29" fillId="30" borderId="35" applyNumberFormat="0" applyAlignment="0" applyProtection="0"/>
    <xf numFmtId="0" fontId="30" fillId="0" borderId="40" applyNumberFormat="0" applyFill="0" applyAlignment="0" applyProtection="0"/>
    <xf numFmtId="0" fontId="31" fillId="31" borderId="0" applyNumberFormat="0" applyBorder="0" applyAlignment="0" applyProtection="0"/>
    <xf numFmtId="0" fontId="19" fillId="0" borderId="0"/>
    <xf numFmtId="0" fontId="19" fillId="32" borderId="41" applyNumberFormat="0" applyFont="0" applyAlignment="0" applyProtection="0"/>
    <xf numFmtId="0" fontId="32" fillId="27" borderId="42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3" applyNumberFormat="0" applyFill="0" applyAlignment="0" applyProtection="0"/>
    <xf numFmtId="0" fontId="35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/>
    </xf>
    <xf numFmtId="164" fontId="2" fillId="0" borderId="3" xfId="42" applyNumberFormat="1" applyFont="1" applyBorder="1" applyAlignment="1">
      <alignment horizontal="center"/>
    </xf>
    <xf numFmtId="164" fontId="2" fillId="0" borderId="4" xfId="42" applyNumberFormat="1" applyFont="1" applyBorder="1" applyAlignment="1">
      <alignment horizontal="center"/>
    </xf>
    <xf numFmtId="164" fontId="2" fillId="0" borderId="5" xfId="42" applyNumberFormat="1" applyFont="1" applyBorder="1" applyAlignment="1">
      <alignment horizontal="center"/>
    </xf>
    <xf numFmtId="164" fontId="2" fillId="0" borderId="6" xfId="42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/>
    <xf numFmtId="9" fontId="11" fillId="0" borderId="0" xfId="42" applyFont="1" applyBorder="1"/>
    <xf numFmtId="0" fontId="6" fillId="0" borderId="0" xfId="0" applyFont="1" applyBorder="1"/>
    <xf numFmtId="0" fontId="14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0" xfId="0" applyFont="1"/>
    <xf numFmtId="0" fontId="9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9" fontId="2" fillId="0" borderId="15" xfId="42" applyFont="1" applyBorder="1"/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5" fillId="0" borderId="16" xfId="0" applyFont="1" applyBorder="1" applyAlignment="1">
      <alignment horizontal="center"/>
    </xf>
    <xf numFmtId="0" fontId="17" fillId="0" borderId="0" xfId="0" applyFont="1"/>
    <xf numFmtId="0" fontId="15" fillId="0" borderId="17" xfId="0" applyFont="1" applyBorder="1" applyAlignment="1">
      <alignment horizontal="center"/>
    </xf>
    <xf numFmtId="0" fontId="15" fillId="0" borderId="18" xfId="0" applyFont="1" applyBorder="1"/>
    <xf numFmtId="164" fontId="17" fillId="0" borderId="0" xfId="0" applyNumberFormat="1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0" xfId="0" applyFont="1" applyBorder="1"/>
    <xf numFmtId="3" fontId="15" fillId="0" borderId="0" xfId="0" applyNumberFormat="1" applyFont="1" applyBorder="1"/>
    <xf numFmtId="164" fontId="15" fillId="0" borderId="0" xfId="42" applyNumberFormat="1" applyFont="1" applyBorder="1"/>
    <xf numFmtId="3" fontId="17" fillId="0" borderId="0" xfId="0" applyNumberFormat="1" applyFont="1" applyBorder="1"/>
    <xf numFmtId="0" fontId="18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5" fillId="0" borderId="13" xfId="0" applyFont="1" applyBorder="1" applyAlignment="1">
      <alignment horizontal="center"/>
    </xf>
    <xf numFmtId="1" fontId="15" fillId="0" borderId="19" xfId="42" applyNumberFormat="1" applyFont="1" applyBorder="1"/>
    <xf numFmtId="1" fontId="15" fillId="0" borderId="20" xfId="28" applyNumberFormat="1" applyFont="1" applyBorder="1" applyAlignment="1">
      <alignment horizontal="center"/>
    </xf>
    <xf numFmtId="1" fontId="15" fillId="0" borderId="21" xfId="42" applyNumberFormat="1" applyFont="1" applyBorder="1"/>
    <xf numFmtId="1" fontId="15" fillId="0" borderId="22" xfId="42" applyNumberFormat="1" applyFont="1" applyBorder="1"/>
    <xf numFmtId="1" fontId="15" fillId="0" borderId="23" xfId="28" applyNumberFormat="1" applyFont="1" applyBorder="1" applyAlignment="1">
      <alignment horizontal="center"/>
    </xf>
    <xf numFmtId="0" fontId="5" fillId="33" borderId="0" xfId="0" applyFont="1" applyFill="1"/>
    <xf numFmtId="0" fontId="15" fillId="33" borderId="0" xfId="0" applyFont="1" applyFill="1"/>
    <xf numFmtId="0" fontId="17" fillId="0" borderId="0" xfId="0" applyFont="1" applyBorder="1"/>
    <xf numFmtId="0" fontId="2" fillId="0" borderId="16" xfId="0" applyFont="1" applyBorder="1" applyAlignment="1">
      <alignment horizontal="center"/>
    </xf>
    <xf numFmtId="9" fontId="2" fillId="0" borderId="18" xfId="42" applyFont="1" applyBorder="1"/>
    <xf numFmtId="164" fontId="2" fillId="0" borderId="0" xfId="42" applyNumberFormat="1" applyFont="1" applyBorder="1" applyAlignment="1">
      <alignment horizontal="center"/>
    </xf>
    <xf numFmtId="164" fontId="2" fillId="0" borderId="0" xfId="42" applyNumberFormat="1" applyFont="1" applyAlignment="1">
      <alignment horizontal="center"/>
    </xf>
    <xf numFmtId="0" fontId="15" fillId="0" borderId="3" xfId="0" applyFont="1" applyBorder="1"/>
    <xf numFmtId="164" fontId="15" fillId="0" borderId="3" xfId="42" applyNumberFormat="1" applyFont="1" applyBorder="1"/>
    <xf numFmtId="0" fontId="5" fillId="0" borderId="24" xfId="0" applyFont="1" applyBorder="1"/>
    <xf numFmtId="0" fontId="5" fillId="0" borderId="25" xfId="0" applyFont="1" applyBorder="1"/>
    <xf numFmtId="164" fontId="2" fillId="0" borderId="26" xfId="42" applyNumberFormat="1" applyFont="1" applyBorder="1" applyAlignment="1">
      <alignment horizontal="center"/>
    </xf>
    <xf numFmtId="164" fontId="2" fillId="0" borderId="27" xfId="42" applyNumberFormat="1" applyFont="1" applyBorder="1" applyAlignment="1">
      <alignment horizontal="center"/>
    </xf>
    <xf numFmtId="164" fontId="2" fillId="0" borderId="28" xfId="42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3" xfId="42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30" xfId="42" applyNumberFormat="1" applyFont="1" applyBorder="1" applyAlignment="1">
      <alignment horizontal="center"/>
    </xf>
    <xf numFmtId="3" fontId="15" fillId="0" borderId="3" xfId="0" applyNumberFormat="1" applyFont="1" applyBorder="1"/>
    <xf numFmtId="10" fontId="9" fillId="0" borderId="0" xfId="42" applyNumberFormat="1" applyFont="1" applyAlignment="1">
      <alignment horizontal="center"/>
    </xf>
    <xf numFmtId="2" fontId="15" fillId="0" borderId="2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33" borderId="0" xfId="0" applyFont="1" applyFill="1" applyAlignment="1">
      <alignment horizontal="center"/>
    </xf>
    <xf numFmtId="0" fontId="5" fillId="33" borderId="0" xfId="0" applyFont="1" applyFill="1" applyAlignment="1">
      <alignment horizontal="center"/>
    </xf>
    <xf numFmtId="0" fontId="8" fillId="3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3" fillId="0" borderId="31" xfId="0" applyFont="1" applyBorder="1"/>
    <xf numFmtId="0" fontId="13" fillId="0" borderId="32" xfId="0" applyFont="1" applyBorder="1"/>
    <xf numFmtId="0" fontId="14" fillId="0" borderId="0" xfId="0" applyFont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9" fontId="9" fillId="0" borderId="18" xfId="42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9" fontId="2" fillId="0" borderId="0" xfId="42" applyFont="1" applyBorder="1"/>
    <xf numFmtId="9" fontId="9" fillId="0" borderId="0" xfId="42" applyFont="1" applyBorder="1"/>
    <xf numFmtId="9" fontId="9" fillId="0" borderId="12" xfId="42" applyFont="1" applyBorder="1"/>
    <xf numFmtId="10" fontId="2" fillId="0" borderId="0" xfId="42" applyNumberFormat="1" applyFont="1" applyAlignment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" xfId="42" builtinId="5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7962044186224294"/>
          <c:y val="3.8327528770442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11863820743975E-2"/>
          <c:y val="0.15331010452961671"/>
          <c:w val="0.8670135521466702"/>
          <c:h val="0.641114982578397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ADOA!$B$53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ADOA!$A$56:$A$64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ADOA!$C$56:$C$64</c:f>
              <c:numCache>
                <c:formatCode>0.0%</c:formatCode>
                <c:ptCount val="9"/>
                <c:pt idx="0">
                  <c:v>4.111593871484108E-2</c:v>
                </c:pt>
                <c:pt idx="1">
                  <c:v>2.7441115938714846E-3</c:v>
                </c:pt>
                <c:pt idx="2">
                  <c:v>9.8330665447061538E-2</c:v>
                </c:pt>
                <c:pt idx="3">
                  <c:v>0.10564829636405217</c:v>
                </c:pt>
                <c:pt idx="4">
                  <c:v>1.6235993597072951E-2</c:v>
                </c:pt>
                <c:pt idx="5">
                  <c:v>5.0308712554310549E-3</c:v>
                </c:pt>
                <c:pt idx="6">
                  <c:v>2.0580836954036136E-2</c:v>
                </c:pt>
                <c:pt idx="7">
                  <c:v>0</c:v>
                </c:pt>
                <c:pt idx="8">
                  <c:v>2.2867596615595708E-3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B-4EED-982C-5D97CFCED8B6}"/>
            </c:ext>
          </c:extLst>
        </c:ser>
        <c:ser>
          <c:idx val="0"/>
          <c:order val="1"/>
          <c:tx>
            <c:strRef>
              <c:f>ADOA!$D$53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ADOA!$A$56:$A$64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ADOA!$E$56:$E$64</c:f>
              <c:numCache>
                <c:formatCode>0.0%</c:formatCode>
                <c:ptCount val="9"/>
                <c:pt idx="0">
                  <c:v>3.9971284996410637E-2</c:v>
                </c:pt>
                <c:pt idx="1">
                  <c:v>0</c:v>
                </c:pt>
                <c:pt idx="2">
                  <c:v>7.7051926298157478E-2</c:v>
                </c:pt>
                <c:pt idx="3">
                  <c:v>8.6145010768126362E-2</c:v>
                </c:pt>
                <c:pt idx="4">
                  <c:v>1.6032543670734627E-2</c:v>
                </c:pt>
                <c:pt idx="5">
                  <c:v>2.392916965781288E-3</c:v>
                </c:pt>
                <c:pt idx="6">
                  <c:v>0.10145967934912661</c:v>
                </c:pt>
                <c:pt idx="7">
                  <c:v>0</c:v>
                </c:pt>
                <c:pt idx="8">
                  <c:v>3.8286671452500607E-3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B-4EED-982C-5D97CFCED8B6}"/>
            </c:ext>
          </c:extLst>
        </c:ser>
        <c:ser>
          <c:idx val="2"/>
          <c:order val="2"/>
          <c:tx>
            <c:strRef>
              <c:f>ADOA!$F$53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ADOA!$A$56:$A$64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ADOA!$G$56:$G$64</c:f>
              <c:numCache>
                <c:formatCode>0.0%</c:formatCode>
                <c:ptCount val="9"/>
                <c:pt idx="0">
                  <c:v>1.0081300813008131E-2</c:v>
                </c:pt>
                <c:pt idx="1">
                  <c:v>0</c:v>
                </c:pt>
                <c:pt idx="2">
                  <c:v>1.6260162601626018E-2</c:v>
                </c:pt>
                <c:pt idx="3">
                  <c:v>1.7886178861788619E-2</c:v>
                </c:pt>
                <c:pt idx="4">
                  <c:v>1.7886178861788619E-2</c:v>
                </c:pt>
                <c:pt idx="5">
                  <c:v>0</c:v>
                </c:pt>
                <c:pt idx="6">
                  <c:v>0.67479674796747968</c:v>
                </c:pt>
                <c:pt idx="7">
                  <c:v>0</c:v>
                </c:pt>
                <c:pt idx="8">
                  <c:v>2.7100271002710027E-3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B-4EED-982C-5D97CFCED8B6}"/>
            </c:ext>
          </c:extLst>
        </c:ser>
        <c:ser>
          <c:idx val="3"/>
          <c:order val="3"/>
          <c:tx>
            <c:strRef>
              <c:f>ADOA!$H$53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ADOA!$A$56:$A$64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ADOA!$I$56:$I$64</c:f>
              <c:numCache>
                <c:formatCode>0.0%</c:formatCode>
                <c:ptCount val="9"/>
                <c:pt idx="0">
                  <c:v>2.0166147455867076E-2</c:v>
                </c:pt>
                <c:pt idx="1">
                  <c:v>0</c:v>
                </c:pt>
                <c:pt idx="2">
                  <c:v>5.1921079958463139E-3</c:v>
                </c:pt>
                <c:pt idx="3">
                  <c:v>2.4402907580477674E-2</c:v>
                </c:pt>
                <c:pt idx="4">
                  <c:v>1.7133956386292833E-2</c:v>
                </c:pt>
                <c:pt idx="5">
                  <c:v>0</c:v>
                </c:pt>
                <c:pt idx="6">
                  <c:v>0.6796469366562824</c:v>
                </c:pt>
                <c:pt idx="7">
                  <c:v>0</c:v>
                </c:pt>
                <c:pt idx="8">
                  <c:v>5.1921079958463135E-4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5B-4EED-982C-5D97CFCED8B6}"/>
            </c:ext>
          </c:extLst>
        </c:ser>
        <c:ser>
          <c:idx val="5"/>
          <c:order val="4"/>
          <c:tx>
            <c:strRef>
              <c:f>ADOA!$J$53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ADOA!$K$56:$K$64</c:f>
              <c:numCache>
                <c:formatCode>0.0%</c:formatCode>
                <c:ptCount val="9"/>
                <c:pt idx="0">
                  <c:v>1.1291585127201565E-2</c:v>
                </c:pt>
                <c:pt idx="1">
                  <c:v>0</c:v>
                </c:pt>
                <c:pt idx="2">
                  <c:v>1.9569471624266144E-3</c:v>
                </c:pt>
                <c:pt idx="3">
                  <c:v>2.8864970645792562E-2</c:v>
                </c:pt>
                <c:pt idx="4">
                  <c:v>1.0273972602739725E-2</c:v>
                </c:pt>
                <c:pt idx="5">
                  <c:v>4.8923679060665359E-4</c:v>
                </c:pt>
                <c:pt idx="6">
                  <c:v>0.74657534246575341</c:v>
                </c:pt>
                <c:pt idx="7">
                  <c:v>0</c:v>
                </c:pt>
                <c:pt idx="8">
                  <c:v>4.8923679060665359E-4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5B-4EED-982C-5D97CFCED8B6}"/>
            </c:ext>
          </c:extLst>
        </c:ser>
        <c:ser>
          <c:idx val="4"/>
          <c:order val="5"/>
          <c:tx>
            <c:strRef>
              <c:f>ADOA!$L$53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ADOA!$M$56:$M$64</c:f>
              <c:numCache>
                <c:formatCode>0.0%</c:formatCode>
                <c:ptCount val="9"/>
                <c:pt idx="0">
                  <c:v>1.4502868068833651E-2</c:v>
                </c:pt>
                <c:pt idx="1">
                  <c:v>0</c:v>
                </c:pt>
                <c:pt idx="2">
                  <c:v>6.2141491395793502E-3</c:v>
                </c:pt>
                <c:pt idx="3">
                  <c:v>1.0994263862332695E-2</c:v>
                </c:pt>
                <c:pt idx="4">
                  <c:v>7.6481835564053535E-3</c:v>
                </c:pt>
                <c:pt idx="5">
                  <c:v>4.7801147227533459E-4</c:v>
                </c:pt>
                <c:pt idx="6">
                  <c:v>0.74617590822179736</c:v>
                </c:pt>
                <c:pt idx="7">
                  <c:v>0</c:v>
                </c:pt>
                <c:pt idx="8">
                  <c:v>2.8680688336520078E-3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B-4E44-99A8-9E830297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468784"/>
        <c:axId val="1"/>
      </c:barChart>
      <c:catAx>
        <c:axId val="62446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468784"/>
        <c:crosses val="autoZero"/>
        <c:crossBetween val="between"/>
        <c:majorUnit val="0.0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215796621780389"/>
          <c:y val="0.91186711250134833"/>
          <c:w val="0.53209786561201855"/>
          <c:h val="8.8132887498651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969168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62123396508363"/>
          <c:w val="0.86263890553261202"/>
          <c:h val="0.4827596367348227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B-426B-8438-A42CC1FFD48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ADOA!$C$14:$C$20</c:f>
              <c:numCache>
                <c:formatCode>0.0%</c:formatCode>
                <c:ptCount val="7"/>
                <c:pt idx="0">
                  <c:v>0.72</c:v>
                </c:pt>
                <c:pt idx="1">
                  <c:v>0.70799999999999996</c:v>
                </c:pt>
                <c:pt idx="2">
                  <c:v>0.67310000000000003</c:v>
                </c:pt>
                <c:pt idx="3">
                  <c:v>0.26040000000000002</c:v>
                </c:pt>
                <c:pt idx="4">
                  <c:v>0.25290000000000001</c:v>
                </c:pt>
                <c:pt idx="5">
                  <c:v>0.20100000000000001</c:v>
                </c:pt>
                <c:pt idx="6">
                  <c:v>0.21110000000000001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B-426B-8438-A42CC1FFD48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B-426B-8438-A42CC1FFD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685472"/>
        <c:axId val="1"/>
      </c:lineChart>
      <c:catAx>
        <c:axId val="6296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96854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91936972042317233"/>
          <c:w val="0.98159631721645402"/>
          <c:h val="5.93570001702005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6080740042532411"/>
          <c:h val="0.487501983650649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834-97E4-6AEFA312D82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ADOA!$F$14:$F$20</c:f>
              <c:numCache>
                <c:formatCode>0.0%</c:formatCode>
                <c:ptCount val="7"/>
                <c:pt idx="0">
                  <c:v>0.68530000000000002</c:v>
                </c:pt>
                <c:pt idx="1">
                  <c:v>0.4909</c:v>
                </c:pt>
                <c:pt idx="2">
                  <c:v>0.64910000000000001</c:v>
                </c:pt>
                <c:pt idx="3">
                  <c:v>0.20250000000000001</c:v>
                </c:pt>
                <c:pt idx="4">
                  <c:v>0.28210000000000002</c:v>
                </c:pt>
                <c:pt idx="5">
                  <c:v>0.1726</c:v>
                </c:pt>
                <c:pt idx="6">
                  <c:v>0.1966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4-4834-97E4-6AEFA312D82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ADOA!$A$14:$A$20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ADOA!$J$14:$J$20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4-4834-97E4-6AEFA312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684464"/>
        <c:axId val="1"/>
      </c:lineChart>
      <c:catAx>
        <c:axId val="62568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56844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944838878219864E-2"/>
          <c:y val="0.84166752285514612"/>
          <c:w val="0.94478645532083694"/>
          <c:h val="0.13750013987237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65</xdr:row>
      <xdr:rowOff>129540</xdr:rowOff>
    </xdr:from>
    <xdr:to>
      <xdr:col>7</xdr:col>
      <xdr:colOff>114300</xdr:colOff>
      <xdr:row>83</xdr:row>
      <xdr:rowOff>76200</xdr:rowOff>
    </xdr:to>
    <xdr:graphicFrame macro="">
      <xdr:nvGraphicFramePr>
        <xdr:cNvPr id="309696" name="Chart 1">
          <a:extLst>
            <a:ext uri="{FF2B5EF4-FFF2-40B4-BE49-F238E27FC236}">
              <a16:creationId xmlns:a16="http://schemas.microsoft.com/office/drawing/2014/main" id="{E030E214-EE4B-4577-9D68-FFF6337FC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22</xdr:row>
      <xdr:rowOff>121920</xdr:rowOff>
    </xdr:from>
    <xdr:to>
      <xdr:col>6</xdr:col>
      <xdr:colOff>182880</xdr:colOff>
      <xdr:row>36</xdr:row>
      <xdr:rowOff>53340</xdr:rowOff>
    </xdr:to>
    <xdr:graphicFrame macro="">
      <xdr:nvGraphicFramePr>
        <xdr:cNvPr id="309697" name="Chart 2">
          <a:extLst>
            <a:ext uri="{FF2B5EF4-FFF2-40B4-BE49-F238E27FC236}">
              <a16:creationId xmlns:a16="http://schemas.microsoft.com/office/drawing/2014/main" id="{58F4494A-3C5D-4E51-BE99-8E5FC82E3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36</xdr:row>
      <xdr:rowOff>53340</xdr:rowOff>
    </xdr:from>
    <xdr:to>
      <xdr:col>6</xdr:col>
      <xdr:colOff>144780</xdr:colOff>
      <xdr:row>50</xdr:row>
      <xdr:rowOff>30480</xdr:rowOff>
    </xdr:to>
    <xdr:graphicFrame macro="">
      <xdr:nvGraphicFramePr>
        <xdr:cNvPr id="309698" name="Chart 15">
          <a:extLst>
            <a:ext uri="{FF2B5EF4-FFF2-40B4-BE49-F238E27FC236}">
              <a16:creationId xmlns:a16="http://schemas.microsoft.com/office/drawing/2014/main" id="{268166EE-33B3-4A7E-94ED-B6759AA7D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87</xdr:row>
      <xdr:rowOff>0</xdr:rowOff>
    </xdr:from>
    <xdr:to>
      <xdr:col>0</xdr:col>
      <xdr:colOff>556260</xdr:colOff>
      <xdr:row>88</xdr:row>
      <xdr:rowOff>22860</xdr:rowOff>
    </xdr:to>
    <xdr:sp macro="" textlink="">
      <xdr:nvSpPr>
        <xdr:cNvPr id="309699" name="Text Box 27">
          <a:extLst>
            <a:ext uri="{FF2B5EF4-FFF2-40B4-BE49-F238E27FC236}">
              <a16:creationId xmlns:a16="http://schemas.microsoft.com/office/drawing/2014/main" id="{837BD7D1-C5A9-46EA-9A30-D0434A148130}"/>
            </a:ext>
          </a:extLst>
        </xdr:cNvPr>
        <xdr:cNvSpPr txBox="1">
          <a:spLocks noChangeArrowheads="1"/>
        </xdr:cNvSpPr>
      </xdr:nvSpPr>
      <xdr:spPr bwMode="auto">
        <a:xfrm>
          <a:off x="510540" y="15247620"/>
          <a:ext cx="457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452755</xdr:colOff>
      <xdr:row>24</xdr:row>
      <xdr:rowOff>64136</xdr:rowOff>
    </xdr:from>
    <xdr:to>
      <xdr:col>9</xdr:col>
      <xdr:colOff>275129</xdr:colOff>
      <xdr:row>28</xdr:row>
      <xdr:rowOff>79740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8A95F07E-D9EF-46EC-B743-1251D7A42629}"/>
            </a:ext>
          </a:extLst>
        </xdr:cNvPr>
        <xdr:cNvSpPr>
          <a:spLocks/>
        </xdr:cNvSpPr>
      </xdr:nvSpPr>
      <xdr:spPr bwMode="auto">
        <a:xfrm>
          <a:off x="5451475" y="4316096"/>
          <a:ext cx="1254934" cy="625204"/>
        </a:xfrm>
        <a:prstGeom prst="borderCallout1">
          <a:avLst>
            <a:gd name="adj1" fmla="val 30562"/>
            <a:gd name="adj2" fmla="val -9372"/>
            <a:gd name="adj3" fmla="val 6086"/>
            <a:gd name="adj4" fmla="val -18582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31115</xdr:colOff>
      <xdr:row>37</xdr:row>
      <xdr:rowOff>151765</xdr:rowOff>
    </xdr:from>
    <xdr:to>
      <xdr:col>9</xdr:col>
      <xdr:colOff>537146</xdr:colOff>
      <xdr:row>40</xdr:row>
      <xdr:rowOff>108294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2B807151-8AB5-42DC-AE3A-5A40548A3080}"/>
            </a:ext>
          </a:extLst>
        </xdr:cNvPr>
        <xdr:cNvSpPr>
          <a:spLocks/>
        </xdr:cNvSpPr>
      </xdr:nvSpPr>
      <xdr:spPr bwMode="auto">
        <a:xfrm>
          <a:off x="5708015" y="6384925"/>
          <a:ext cx="1260411" cy="413729"/>
        </a:xfrm>
        <a:prstGeom prst="borderCallout1">
          <a:avLst>
            <a:gd name="adj1" fmla="val 18519"/>
            <a:gd name="adj2" fmla="val -8694"/>
            <a:gd name="adj3" fmla="val 41214"/>
            <a:gd name="adj4" fmla="val -1739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84</xdr:row>
      <xdr:rowOff>0</xdr:rowOff>
    </xdr:from>
    <xdr:to>
      <xdr:col>4</xdr:col>
      <xdr:colOff>381000</xdr:colOff>
      <xdr:row>85</xdr:row>
      <xdr:rowOff>76200</xdr:rowOff>
    </xdr:to>
    <xdr:sp macro="" textlink="">
      <xdr:nvSpPr>
        <xdr:cNvPr id="309702" name="Text Box 54">
          <a:extLst>
            <a:ext uri="{FF2B5EF4-FFF2-40B4-BE49-F238E27FC236}">
              <a16:creationId xmlns:a16="http://schemas.microsoft.com/office/drawing/2014/main" id="{0C0C5BD3-A38E-457F-93BA-497B1AFD4A47}"/>
            </a:ext>
          </a:extLst>
        </xdr:cNvPr>
        <xdr:cNvSpPr txBox="1">
          <a:spLocks noChangeArrowheads="1"/>
        </xdr:cNvSpPr>
      </xdr:nvSpPr>
      <xdr:spPr bwMode="auto">
        <a:xfrm>
          <a:off x="3246120" y="14478000"/>
          <a:ext cx="533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82</xdr:row>
      <xdr:rowOff>24130</xdr:rowOff>
    </xdr:from>
    <xdr:ext cx="1505174" cy="149200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83D629E2-6D7E-4176-A6EB-159C66633185}"/>
            </a:ext>
          </a:extLst>
        </xdr:cNvPr>
        <xdr:cNvSpPr txBox="1">
          <a:spLocks noChangeArrowheads="1"/>
        </xdr:cNvSpPr>
      </xdr:nvSpPr>
      <xdr:spPr bwMode="auto">
        <a:xfrm>
          <a:off x="190500" y="141636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86</xdr:row>
      <xdr:rowOff>0</xdr:rowOff>
    </xdr:from>
    <xdr:to>
      <xdr:col>4</xdr:col>
      <xdr:colOff>381000</xdr:colOff>
      <xdr:row>86</xdr:row>
      <xdr:rowOff>144780</xdr:rowOff>
    </xdr:to>
    <xdr:sp macro="" textlink="">
      <xdr:nvSpPr>
        <xdr:cNvPr id="309704" name="Text Box 72">
          <a:extLst>
            <a:ext uri="{FF2B5EF4-FFF2-40B4-BE49-F238E27FC236}">
              <a16:creationId xmlns:a16="http://schemas.microsoft.com/office/drawing/2014/main" id="{76D014CB-EB7D-4C25-A039-BD59D5D23E2A}"/>
            </a:ext>
          </a:extLst>
        </xdr:cNvPr>
        <xdr:cNvSpPr txBox="1">
          <a:spLocks noChangeArrowheads="1"/>
        </xdr:cNvSpPr>
      </xdr:nvSpPr>
      <xdr:spPr bwMode="auto">
        <a:xfrm>
          <a:off x="3246120" y="1472946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05" name="Text Box 73">
          <a:extLst>
            <a:ext uri="{FF2B5EF4-FFF2-40B4-BE49-F238E27FC236}">
              <a16:creationId xmlns:a16="http://schemas.microsoft.com/office/drawing/2014/main" id="{6790C32A-4D86-43C3-A088-0EF9BCCE7B3A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121920</xdr:rowOff>
    </xdr:to>
    <xdr:sp macro="" textlink="">
      <xdr:nvSpPr>
        <xdr:cNvPr id="309706" name="Text Box 74">
          <a:extLst>
            <a:ext uri="{FF2B5EF4-FFF2-40B4-BE49-F238E27FC236}">
              <a16:creationId xmlns:a16="http://schemas.microsoft.com/office/drawing/2014/main" id="{390D5F71-3729-460B-AE3E-9F62C5D7D132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457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309707" name="Text Box 75">
          <a:extLst>
            <a:ext uri="{FF2B5EF4-FFF2-40B4-BE49-F238E27FC236}">
              <a16:creationId xmlns:a16="http://schemas.microsoft.com/office/drawing/2014/main" id="{D848CED5-CAFA-4746-96EF-C15668131343}"/>
            </a:ext>
          </a:extLst>
        </xdr:cNvPr>
        <xdr:cNvSpPr txBox="1">
          <a:spLocks noChangeArrowheads="1"/>
        </xdr:cNvSpPr>
      </xdr:nvSpPr>
      <xdr:spPr bwMode="auto">
        <a:xfrm>
          <a:off x="510540" y="174955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309708" name="Text Box 76">
          <a:extLst>
            <a:ext uri="{FF2B5EF4-FFF2-40B4-BE49-F238E27FC236}">
              <a16:creationId xmlns:a16="http://schemas.microsoft.com/office/drawing/2014/main" id="{277A5473-82FD-4D20-9B68-FB677F75D6C7}"/>
            </a:ext>
          </a:extLst>
        </xdr:cNvPr>
        <xdr:cNvSpPr txBox="1">
          <a:spLocks noChangeArrowheads="1"/>
        </xdr:cNvSpPr>
      </xdr:nvSpPr>
      <xdr:spPr bwMode="auto">
        <a:xfrm>
          <a:off x="510540" y="174955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09" name="Text Box 77">
          <a:extLst>
            <a:ext uri="{FF2B5EF4-FFF2-40B4-BE49-F238E27FC236}">
              <a16:creationId xmlns:a16="http://schemas.microsoft.com/office/drawing/2014/main" id="{F9B54F64-67D6-43C7-83E1-39DE3E404F54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0" name="Text Box 78">
          <a:extLst>
            <a:ext uri="{FF2B5EF4-FFF2-40B4-BE49-F238E27FC236}">
              <a16:creationId xmlns:a16="http://schemas.microsoft.com/office/drawing/2014/main" id="{6F571BB8-C5FD-442C-86A3-32F01CFDA229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1" name="Text Box 79">
          <a:extLst>
            <a:ext uri="{FF2B5EF4-FFF2-40B4-BE49-F238E27FC236}">
              <a16:creationId xmlns:a16="http://schemas.microsoft.com/office/drawing/2014/main" id="{740E8F3B-4036-4A34-A8E1-05C4BDE3A712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309712" name="Text Box 80">
          <a:extLst>
            <a:ext uri="{FF2B5EF4-FFF2-40B4-BE49-F238E27FC236}">
              <a16:creationId xmlns:a16="http://schemas.microsoft.com/office/drawing/2014/main" id="{D771E6F2-812B-470E-ACED-A8D50870BADC}"/>
            </a:ext>
          </a:extLst>
        </xdr:cNvPr>
        <xdr:cNvSpPr txBox="1">
          <a:spLocks noChangeArrowheads="1"/>
        </xdr:cNvSpPr>
      </xdr:nvSpPr>
      <xdr:spPr bwMode="auto">
        <a:xfrm>
          <a:off x="510540" y="174955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3" name="Text Box 81">
          <a:extLst>
            <a:ext uri="{FF2B5EF4-FFF2-40B4-BE49-F238E27FC236}">
              <a16:creationId xmlns:a16="http://schemas.microsoft.com/office/drawing/2014/main" id="{C484595E-BE69-48CE-8040-25045920D435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309714" name="Text Box 82">
          <a:extLst>
            <a:ext uri="{FF2B5EF4-FFF2-40B4-BE49-F238E27FC236}">
              <a16:creationId xmlns:a16="http://schemas.microsoft.com/office/drawing/2014/main" id="{993455A6-1E34-4DAC-AE86-950BC893A40D}"/>
            </a:ext>
          </a:extLst>
        </xdr:cNvPr>
        <xdr:cNvSpPr txBox="1">
          <a:spLocks noChangeArrowheads="1"/>
        </xdr:cNvSpPr>
      </xdr:nvSpPr>
      <xdr:spPr bwMode="auto">
        <a:xfrm>
          <a:off x="510540" y="174955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5" name="Text Box 83">
          <a:extLst>
            <a:ext uri="{FF2B5EF4-FFF2-40B4-BE49-F238E27FC236}">
              <a16:creationId xmlns:a16="http://schemas.microsoft.com/office/drawing/2014/main" id="{D9F148F4-0BB4-4AC9-8C77-6FB71E2D7AD4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6" name="Text Box 84">
          <a:extLst>
            <a:ext uri="{FF2B5EF4-FFF2-40B4-BE49-F238E27FC236}">
              <a16:creationId xmlns:a16="http://schemas.microsoft.com/office/drawing/2014/main" id="{6B7F41BF-AA11-45EA-8E21-505919DDA38E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7" name="Text Box 85">
          <a:extLst>
            <a:ext uri="{FF2B5EF4-FFF2-40B4-BE49-F238E27FC236}">
              <a16:creationId xmlns:a16="http://schemas.microsoft.com/office/drawing/2014/main" id="{25F5951F-B781-4025-90BB-03D88365E086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8" name="Text Box 86">
          <a:extLst>
            <a:ext uri="{FF2B5EF4-FFF2-40B4-BE49-F238E27FC236}">
              <a16:creationId xmlns:a16="http://schemas.microsoft.com/office/drawing/2014/main" id="{142EA65B-4B6F-47FE-B174-301EC651F19E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19" name="Text Box 87">
          <a:extLst>
            <a:ext uri="{FF2B5EF4-FFF2-40B4-BE49-F238E27FC236}">
              <a16:creationId xmlns:a16="http://schemas.microsoft.com/office/drawing/2014/main" id="{5092E0DA-A69F-4058-AFFF-A84B84E0B128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20" name="Text Box 88">
          <a:extLst>
            <a:ext uri="{FF2B5EF4-FFF2-40B4-BE49-F238E27FC236}">
              <a16:creationId xmlns:a16="http://schemas.microsoft.com/office/drawing/2014/main" id="{7DD6DBC0-AC2F-466E-A118-D0F6A07698F4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309721" name="Text Box 89">
          <a:extLst>
            <a:ext uri="{FF2B5EF4-FFF2-40B4-BE49-F238E27FC236}">
              <a16:creationId xmlns:a16="http://schemas.microsoft.com/office/drawing/2014/main" id="{12A8FA96-B542-4485-B734-76E4DD7087BA}"/>
            </a:ext>
          </a:extLst>
        </xdr:cNvPr>
        <xdr:cNvSpPr txBox="1">
          <a:spLocks noChangeArrowheads="1"/>
        </xdr:cNvSpPr>
      </xdr:nvSpPr>
      <xdr:spPr bwMode="auto">
        <a:xfrm>
          <a:off x="51054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381000</xdr:colOff>
      <xdr:row>99</xdr:row>
      <xdr:rowOff>144780</xdr:rowOff>
    </xdr:to>
    <xdr:sp macro="" textlink="">
      <xdr:nvSpPr>
        <xdr:cNvPr id="309722" name="Text Box 90">
          <a:extLst>
            <a:ext uri="{FF2B5EF4-FFF2-40B4-BE49-F238E27FC236}">
              <a16:creationId xmlns:a16="http://schemas.microsoft.com/office/drawing/2014/main" id="{69CB56A0-741C-41A2-A208-2CE07D2B4D63}"/>
            </a:ext>
          </a:extLst>
        </xdr:cNvPr>
        <xdr:cNvSpPr txBox="1">
          <a:spLocks noChangeArrowheads="1"/>
        </xdr:cNvSpPr>
      </xdr:nvSpPr>
      <xdr:spPr bwMode="auto">
        <a:xfrm>
          <a:off x="324612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381000</xdr:colOff>
      <xdr:row>99</xdr:row>
      <xdr:rowOff>144780</xdr:rowOff>
    </xdr:to>
    <xdr:sp macro="" textlink="">
      <xdr:nvSpPr>
        <xdr:cNvPr id="309723" name="Text Box 91">
          <a:extLst>
            <a:ext uri="{FF2B5EF4-FFF2-40B4-BE49-F238E27FC236}">
              <a16:creationId xmlns:a16="http://schemas.microsoft.com/office/drawing/2014/main" id="{04CE9F5F-E7CA-4279-9E1E-112817C21B7A}"/>
            </a:ext>
          </a:extLst>
        </xdr:cNvPr>
        <xdr:cNvSpPr txBox="1">
          <a:spLocks noChangeArrowheads="1"/>
        </xdr:cNvSpPr>
      </xdr:nvSpPr>
      <xdr:spPr bwMode="auto">
        <a:xfrm>
          <a:off x="3246120" y="174040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0.9278</cdr:x>
      <cdr:y>0.47194</cdr:y>
    </cdr:from>
    <cdr:to>
      <cdr:x>0.97568</cdr:x>
      <cdr:y>0.64388</cdr:y>
    </cdr:to>
    <cdr:sp macro="" textlink="">
      <cdr:nvSpPr>
        <cdr:cNvPr id="3084" name="AutoShap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4376" y="1318506"/>
          <a:ext cx="207669" cy="513040"/>
        </a:xfrm>
        <a:prstGeom xmlns:a="http://schemas.openxmlformats.org/drawingml/2006/main" prst="upArrow">
          <a:avLst>
            <a:gd name="adj1" fmla="val 50000"/>
            <a:gd name="adj2" fmla="val 617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0.60225</cdr:x>
      <cdr:y>0.29075</cdr:y>
    </cdr:from>
    <cdr:to>
      <cdr:x>0.61594</cdr:x>
      <cdr:y>0.23443</cdr:y>
    </cdr:to>
    <cdr:sp macro="" textlink="">
      <cdr:nvSpPr>
        <cdr:cNvPr id="2066" name="AutoShap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7655" y="564840"/>
          <a:ext cx="194036" cy="375954"/>
        </a:xfrm>
        <a:prstGeom xmlns:a="http://schemas.openxmlformats.org/drawingml/2006/main" prst="downArrow">
          <a:avLst>
            <a:gd name="adj1" fmla="val 50000"/>
            <a:gd name="adj2" fmla="val 4835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0.604</cdr:x>
      <cdr:y>0.26925</cdr:y>
    </cdr:from>
    <cdr:to>
      <cdr:x>0.61672</cdr:x>
      <cdr:y>0.20499</cdr:y>
    </cdr:to>
    <cdr:sp macro="" textlink="">
      <cdr:nvSpPr>
        <cdr:cNvPr id="8202" name="AutoShape 10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1503" y="606179"/>
          <a:ext cx="190188" cy="362079"/>
        </a:xfrm>
        <a:prstGeom xmlns:a="http://schemas.openxmlformats.org/drawingml/2006/main" prst="downArrow">
          <a:avLst>
            <a:gd name="adj1" fmla="val 50000"/>
            <a:gd name="adj2" fmla="val 4770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3"/>
  <sheetViews>
    <sheetView showGridLines="0" tabSelected="1" topLeftCell="A77" zoomScaleNormal="100" zoomScaleSheetLayoutView="100" workbookViewId="0">
      <selection activeCell="K86" sqref="K86"/>
    </sheetView>
  </sheetViews>
  <sheetFormatPr defaultColWidth="9.125" defaultRowHeight="12"/>
  <cols>
    <col min="1" max="1" width="13.375" style="4" customWidth="1"/>
    <col min="2" max="2" width="11.75" style="4" customWidth="1"/>
    <col min="3" max="7" width="11.375" style="4" customWidth="1"/>
    <col min="8" max="8" width="11.125" style="4" customWidth="1"/>
    <col min="9" max="9" width="12.375" style="4" customWidth="1"/>
    <col min="10" max="10" width="12.125" style="5" customWidth="1"/>
    <col min="11" max="55" width="11.375" style="5" customWidth="1"/>
    <col min="56" max="16384" width="9.125" style="4"/>
  </cols>
  <sheetData>
    <row r="1" spans="1:55" ht="15" customHeight="1">
      <c r="A1" s="51"/>
      <c r="B1" s="51"/>
      <c r="C1" s="51"/>
      <c r="D1" s="51"/>
      <c r="E1" s="51"/>
      <c r="F1" s="51"/>
      <c r="G1" s="51"/>
      <c r="H1" s="51"/>
      <c r="I1" s="51"/>
      <c r="J1" s="3"/>
    </row>
    <row r="2" spans="1:55" ht="22.8">
      <c r="A2" s="74" t="s">
        <v>27</v>
      </c>
      <c r="B2" s="74"/>
      <c r="C2" s="74"/>
      <c r="D2" s="74"/>
      <c r="E2" s="74"/>
      <c r="F2" s="74"/>
      <c r="G2" s="74"/>
      <c r="H2" s="75"/>
      <c r="I2" s="75"/>
      <c r="J2" s="3"/>
    </row>
    <row r="3" spans="1:55" ht="15.75" customHeight="1">
      <c r="A3" s="76" t="s">
        <v>36</v>
      </c>
      <c r="B3" s="76"/>
      <c r="C3" s="76"/>
      <c r="D3" s="76"/>
      <c r="E3" s="76"/>
      <c r="F3" s="76"/>
      <c r="G3" s="76"/>
      <c r="H3" s="75"/>
      <c r="I3" s="75"/>
      <c r="J3" s="3"/>
    </row>
    <row r="4" spans="1:55" ht="6.75" customHeight="1">
      <c r="A4" s="51"/>
      <c r="B4" s="51"/>
      <c r="C4" s="51"/>
      <c r="D4" s="51"/>
      <c r="E4" s="51"/>
      <c r="F4" s="52"/>
      <c r="G4" s="51"/>
      <c r="H4" s="51"/>
      <c r="I4" s="51"/>
      <c r="J4" s="3"/>
      <c r="K4" s="14"/>
      <c r="L4" s="14"/>
      <c r="M4" s="14"/>
    </row>
    <row r="5" spans="1:55" ht="14.4" thickBot="1">
      <c r="A5" s="51"/>
      <c r="B5" s="51"/>
      <c r="C5" s="51"/>
      <c r="D5" s="51"/>
      <c r="E5" s="51"/>
      <c r="F5" s="52"/>
      <c r="G5" s="51"/>
      <c r="H5" s="51"/>
      <c r="I5" s="51"/>
      <c r="J5" s="3"/>
      <c r="K5" s="14"/>
      <c r="L5" s="14"/>
      <c r="M5" s="14"/>
    </row>
    <row r="6" spans="1:55" s="1" customFormat="1" ht="14.4" thickBot="1">
      <c r="A6" s="24" t="s">
        <v>14</v>
      </c>
      <c r="B6" s="54">
        <v>2018</v>
      </c>
      <c r="C6" s="25">
        <v>2019</v>
      </c>
      <c r="D6" s="25">
        <v>2020</v>
      </c>
      <c r="E6" s="25">
        <v>2021</v>
      </c>
      <c r="F6" s="25">
        <v>2022</v>
      </c>
      <c r="G6" s="73">
        <v>2023</v>
      </c>
      <c r="H6" s="24">
        <v>2024</v>
      </c>
      <c r="I6" s="94"/>
      <c r="J6" s="94"/>
      <c r="K6" s="95"/>
      <c r="L6" s="9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5" s="1" customFormat="1" ht="14.4" thickBot="1">
      <c r="A7" s="26" t="s">
        <v>15</v>
      </c>
      <c r="B7" s="55">
        <v>0.97</v>
      </c>
      <c r="C7" s="27">
        <v>0.877</v>
      </c>
      <c r="D7" s="27">
        <v>0.8448</v>
      </c>
      <c r="E7" s="27">
        <v>0.86</v>
      </c>
      <c r="F7" s="27">
        <v>0.90339999999999998</v>
      </c>
      <c r="G7" s="93">
        <v>0.87</v>
      </c>
      <c r="H7" s="98">
        <v>0.9</v>
      </c>
      <c r="I7" s="96"/>
      <c r="J7" s="96"/>
      <c r="K7" s="97"/>
      <c r="L7" s="9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5" s="23" customFormat="1" ht="15" customHeight="1">
      <c r="D8" s="13" t="s">
        <v>35</v>
      </c>
      <c r="J8" s="53"/>
      <c r="K8" s="53"/>
      <c r="L8" s="53"/>
      <c r="M8" s="53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</row>
    <row r="9" spans="1:55" ht="15" customHeight="1">
      <c r="D9" s="13"/>
      <c r="J9" s="14"/>
      <c r="K9" s="14"/>
      <c r="L9" s="14"/>
      <c r="M9" s="14"/>
    </row>
    <row r="10" spans="1:55" ht="17.399999999999999">
      <c r="A10" s="77" t="s">
        <v>26</v>
      </c>
      <c r="B10" s="77"/>
      <c r="C10" s="77"/>
      <c r="D10" s="77"/>
      <c r="E10" s="77"/>
      <c r="F10" s="77"/>
      <c r="G10" s="77"/>
      <c r="H10" s="78"/>
      <c r="I10" s="78"/>
      <c r="J10" s="14"/>
      <c r="K10" s="14"/>
      <c r="L10" s="14"/>
      <c r="M10" s="14"/>
    </row>
    <row r="11" spans="1:55" ht="12" customHeight="1" thickBot="1">
      <c r="A11" s="81"/>
      <c r="B11" s="81"/>
      <c r="C11" s="81"/>
      <c r="D11" s="81"/>
      <c r="E11" s="81"/>
      <c r="F11" s="81"/>
      <c r="G11" s="81"/>
      <c r="H11" s="15"/>
      <c r="J11" s="14"/>
      <c r="K11" s="14"/>
      <c r="L11" s="14"/>
      <c r="M11" s="14"/>
    </row>
    <row r="12" spans="1:55" s="1" customFormat="1" ht="14.4" thickBot="1">
      <c r="B12" s="85" t="s">
        <v>10</v>
      </c>
      <c r="C12" s="86"/>
      <c r="D12" s="87"/>
      <c r="E12" s="85" t="s">
        <v>13</v>
      </c>
      <c r="F12" s="88"/>
      <c r="G12" s="89"/>
      <c r="H12" s="16" t="s">
        <v>21</v>
      </c>
      <c r="I12" s="82" t="s">
        <v>24</v>
      </c>
      <c r="J12" s="83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5" s="1" customFormat="1" ht="14.4" thickBot="1">
      <c r="A13" s="17"/>
      <c r="B13" s="18" t="s">
        <v>11</v>
      </c>
      <c r="C13" s="19" t="s">
        <v>12</v>
      </c>
      <c r="D13" s="20" t="s">
        <v>19</v>
      </c>
      <c r="E13" s="21" t="s">
        <v>11</v>
      </c>
      <c r="F13" s="19" t="s">
        <v>12</v>
      </c>
      <c r="G13" s="20" t="s">
        <v>19</v>
      </c>
      <c r="H13" s="22" t="s">
        <v>22</v>
      </c>
      <c r="I13" s="61" t="s">
        <v>17</v>
      </c>
      <c r="J13" s="60" t="s">
        <v>18</v>
      </c>
      <c r="K13" s="3"/>
      <c r="L13" s="3"/>
      <c r="M13" s="2"/>
      <c r="N13" s="2"/>
      <c r="O13" s="2"/>
      <c r="P13" s="2"/>
      <c r="Q13" s="2"/>
      <c r="R13" s="2"/>
      <c r="S13" s="2"/>
      <c r="T13" s="12"/>
      <c r="U13" s="2"/>
      <c r="V13" s="2"/>
      <c r="W13" s="2"/>
      <c r="X13" s="1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5" ht="13.8">
      <c r="A14" s="6">
        <v>2018</v>
      </c>
      <c r="B14" s="9">
        <v>0.6</v>
      </c>
      <c r="C14" s="10">
        <v>0.72</v>
      </c>
      <c r="D14" s="8">
        <v>-0.03</v>
      </c>
      <c r="E14" s="9">
        <v>0.6</v>
      </c>
      <c r="F14" s="10">
        <v>0.68530000000000002</v>
      </c>
      <c r="G14" s="8">
        <v>-0.04</v>
      </c>
      <c r="H14" s="11" t="s">
        <v>25</v>
      </c>
      <c r="I14" s="57">
        <v>0.75929999999999997</v>
      </c>
      <c r="J14" s="56">
        <v>0.71540000000000004</v>
      </c>
      <c r="K14" s="14"/>
      <c r="L14" s="14"/>
      <c r="M14" s="14"/>
      <c r="T14" s="28"/>
      <c r="U14" s="29"/>
      <c r="X14" s="28"/>
      <c r="Y14" s="29"/>
    </row>
    <row r="15" spans="1:55" ht="14.4" thickBot="1">
      <c r="A15" s="6">
        <v>2019</v>
      </c>
      <c r="B15" s="62">
        <v>0.6</v>
      </c>
      <c r="C15" s="63">
        <v>0.70799999999999996</v>
      </c>
      <c r="D15" s="63">
        <f t="shared" ref="D15" si="0">(C15-C14)/C14</f>
        <v>-1.6666666666666684E-2</v>
      </c>
      <c r="E15" s="62">
        <v>0.6</v>
      </c>
      <c r="F15" s="63">
        <v>0.4909</v>
      </c>
      <c r="G15" s="64">
        <f t="shared" ref="G15" si="1">(F15-F14)/F14</f>
        <v>-0.28367138479498033</v>
      </c>
      <c r="H15" s="62" t="s">
        <v>25</v>
      </c>
      <c r="I15" s="57">
        <v>0.73650000000000004</v>
      </c>
      <c r="J15" s="56">
        <v>0.69230000000000003</v>
      </c>
      <c r="K15" s="14"/>
      <c r="L15" s="14"/>
      <c r="M15" s="14"/>
      <c r="T15" s="28"/>
      <c r="U15" s="29"/>
      <c r="X15" s="28"/>
      <c r="Y15" s="29"/>
    </row>
    <row r="16" spans="1:55" ht="13.8">
      <c r="A16" s="67">
        <v>2020</v>
      </c>
      <c r="B16" s="9">
        <v>0.6</v>
      </c>
      <c r="C16" s="10">
        <v>0.67310000000000003</v>
      </c>
      <c r="D16" s="10">
        <f>(C16-C15)/C15</f>
        <v>-4.9293785310734368E-2</v>
      </c>
      <c r="E16" s="9">
        <v>0.6</v>
      </c>
      <c r="F16" s="10">
        <v>0.64910000000000001</v>
      </c>
      <c r="G16" s="68">
        <f>(F16-F15)/F15</f>
        <v>0.32226522713383582</v>
      </c>
      <c r="H16" s="9" t="s">
        <v>25</v>
      </c>
      <c r="I16" s="57">
        <v>0.73740000000000006</v>
      </c>
      <c r="J16" s="57">
        <v>0.70799999999999996</v>
      </c>
      <c r="K16" s="14"/>
      <c r="L16" s="14"/>
      <c r="M16" s="14"/>
      <c r="T16" s="28"/>
      <c r="U16" s="29"/>
      <c r="X16" s="28"/>
      <c r="Y16" s="29"/>
    </row>
    <row r="17" spans="1:25" ht="13.8">
      <c r="A17" s="11">
        <v>2021</v>
      </c>
      <c r="B17" s="7">
        <v>0.6</v>
      </c>
      <c r="C17" s="7">
        <v>0.26040000000000002</v>
      </c>
      <c r="D17" s="7">
        <f>(C17-C16)/C16</f>
        <v>-0.613133264002377</v>
      </c>
      <c r="E17" s="7">
        <v>0.6</v>
      </c>
      <c r="F17" s="7">
        <v>0.20250000000000001</v>
      </c>
      <c r="G17" s="7">
        <f>(F17-F16)/F16</f>
        <v>-0.68802957941765519</v>
      </c>
      <c r="H17" s="7" t="s">
        <v>28</v>
      </c>
      <c r="I17" s="57">
        <v>0.4874</v>
      </c>
      <c r="J17" s="57">
        <v>0.4672</v>
      </c>
      <c r="K17" s="14"/>
      <c r="L17" s="14"/>
      <c r="M17" s="14"/>
      <c r="T17" s="28"/>
      <c r="U17" s="29"/>
      <c r="X17" s="28"/>
      <c r="Y17" s="29"/>
    </row>
    <row r="18" spans="1:25" ht="13.8">
      <c r="A18" s="11">
        <v>2022</v>
      </c>
      <c r="B18" s="7">
        <v>0.6</v>
      </c>
      <c r="C18" s="7">
        <v>0.25290000000000001</v>
      </c>
      <c r="D18" s="7">
        <f>(C18-C17)/C17</f>
        <v>-2.8801843317972375E-2</v>
      </c>
      <c r="E18" s="7">
        <v>0.6</v>
      </c>
      <c r="F18" s="7">
        <v>0.28210000000000002</v>
      </c>
      <c r="G18" s="7">
        <f>(F18-F17)/F17</f>
        <v>0.39308641975308639</v>
      </c>
      <c r="H18" s="7" t="s">
        <v>28</v>
      </c>
      <c r="I18" s="57">
        <v>0.50949999999999995</v>
      </c>
      <c r="J18" s="57">
        <v>0.51470000000000005</v>
      </c>
      <c r="K18" s="14"/>
      <c r="L18" s="14"/>
      <c r="M18" s="14"/>
      <c r="T18" s="30"/>
      <c r="X18" s="30"/>
    </row>
    <row r="19" spans="1:25" ht="13.8">
      <c r="A19" s="11">
        <v>2023</v>
      </c>
      <c r="B19" s="7">
        <v>0.6</v>
      </c>
      <c r="C19" s="7">
        <v>0.20100000000000001</v>
      </c>
      <c r="D19" s="7">
        <f>(C19-C18)/C18</f>
        <v>-0.20521945432977462</v>
      </c>
      <c r="E19" s="7">
        <v>0.6</v>
      </c>
      <c r="F19" s="7">
        <v>0.1726</v>
      </c>
      <c r="G19" s="7">
        <f>(F19-F18)/F18</f>
        <v>-0.38816022686990431</v>
      </c>
      <c r="H19" s="7" t="s">
        <v>28</v>
      </c>
      <c r="I19" s="99">
        <v>0.4698</v>
      </c>
      <c r="J19" s="99">
        <v>0.45379999999999998</v>
      </c>
      <c r="K19" s="14"/>
      <c r="L19" s="14"/>
      <c r="M19" s="14"/>
      <c r="T19" s="30"/>
      <c r="X19" s="30"/>
    </row>
    <row r="20" spans="1:25" ht="13.8">
      <c r="A20" s="65">
        <v>2024</v>
      </c>
      <c r="B20" s="66">
        <v>0.6</v>
      </c>
      <c r="C20" s="66">
        <v>0.21110000000000001</v>
      </c>
      <c r="D20" s="66">
        <f>(C20-C19)/C19</f>
        <v>5.0248756218905462E-2</v>
      </c>
      <c r="E20" s="66">
        <v>0.6</v>
      </c>
      <c r="F20" s="66">
        <v>0.1966</v>
      </c>
      <c r="G20" s="66">
        <f>(F20-F19)/F19</f>
        <v>0.13904982618771722</v>
      </c>
      <c r="H20" s="66" t="s">
        <v>28</v>
      </c>
      <c r="I20" s="70">
        <v>0.45800000000000002</v>
      </c>
      <c r="J20" s="70">
        <v>0.42049999999999998</v>
      </c>
      <c r="K20" s="14"/>
      <c r="L20" s="14"/>
      <c r="M20" s="14"/>
      <c r="T20" s="28"/>
      <c r="U20" s="29"/>
      <c r="X20" s="28"/>
      <c r="Y20" s="29"/>
    </row>
    <row r="21" spans="1:25">
      <c r="T21" s="28"/>
      <c r="U21" s="29"/>
      <c r="X21" s="28"/>
      <c r="Y21" s="29"/>
    </row>
    <row r="22" spans="1:25">
      <c r="T22" s="28"/>
      <c r="U22" s="29"/>
      <c r="X22" s="28"/>
      <c r="Y22" s="29"/>
    </row>
    <row r="23" spans="1:25">
      <c r="T23" s="28"/>
      <c r="U23" s="29"/>
      <c r="X23" s="28"/>
      <c r="Y23" s="29"/>
    </row>
    <row r="24" spans="1:25">
      <c r="T24" s="28"/>
      <c r="U24" s="29"/>
      <c r="X24" s="28"/>
      <c r="Y24" s="29"/>
    </row>
    <row r="25" spans="1:25">
      <c r="T25" s="28"/>
      <c r="U25" s="29"/>
      <c r="X25" s="28"/>
      <c r="Y25" s="29"/>
    </row>
    <row r="26" spans="1:25">
      <c r="T26" s="28"/>
      <c r="U26" s="29"/>
      <c r="X26" s="28"/>
      <c r="Y26" s="29"/>
    </row>
    <row r="27" spans="1:25">
      <c r="L27" s="29"/>
      <c r="M27" s="29"/>
    </row>
    <row r="29" spans="1:25">
      <c r="W29" s="30"/>
    </row>
    <row r="30" spans="1:25">
      <c r="W30" s="30"/>
    </row>
    <row r="31" spans="1:25">
      <c r="W31" s="30"/>
    </row>
    <row r="32" spans="1:25">
      <c r="W32" s="30"/>
    </row>
    <row r="33" spans="23:23">
      <c r="W33" s="30"/>
    </row>
    <row r="34" spans="23:23">
      <c r="W34" s="30"/>
    </row>
    <row r="51" spans="1:45" ht="19.05" customHeight="1">
      <c r="A51" s="79" t="s">
        <v>23</v>
      </c>
      <c r="B51" s="79"/>
      <c r="C51" s="79"/>
      <c r="D51" s="79"/>
      <c r="E51" s="79"/>
      <c r="F51" s="79"/>
      <c r="G51" s="79"/>
      <c r="H51" s="80"/>
      <c r="I51" s="80"/>
    </row>
    <row r="52" spans="1:45" ht="12.6" thickBot="1"/>
    <row r="53" spans="1:45" s="23" customFormat="1" ht="14.1" customHeight="1" thickBot="1">
      <c r="B53" s="91">
        <v>2019</v>
      </c>
      <c r="C53" s="92"/>
      <c r="D53" s="91">
        <v>2020</v>
      </c>
      <c r="E53" s="92"/>
      <c r="F53" s="91">
        <v>2021</v>
      </c>
      <c r="G53" s="92"/>
      <c r="H53" s="91">
        <v>2022</v>
      </c>
      <c r="I53" s="92"/>
      <c r="J53" s="91">
        <v>2023</v>
      </c>
      <c r="K53" s="92"/>
      <c r="L53" s="91">
        <v>2024</v>
      </c>
      <c r="M53" s="9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</row>
    <row r="54" spans="1:45" s="23" customFormat="1" ht="13.8" thickBot="1">
      <c r="A54" s="31" t="s">
        <v>7</v>
      </c>
      <c r="B54" s="33" t="s">
        <v>8</v>
      </c>
      <c r="C54" s="20" t="s">
        <v>9</v>
      </c>
      <c r="D54" s="33" t="s">
        <v>8</v>
      </c>
      <c r="E54" s="20" t="s">
        <v>9</v>
      </c>
      <c r="F54" s="33" t="s">
        <v>8</v>
      </c>
      <c r="G54" s="20" t="s">
        <v>9</v>
      </c>
      <c r="H54" s="33" t="s">
        <v>8</v>
      </c>
      <c r="I54" s="20" t="s">
        <v>9</v>
      </c>
      <c r="J54" s="33" t="s">
        <v>8</v>
      </c>
      <c r="K54" s="20" t="s">
        <v>9</v>
      </c>
      <c r="L54" s="33" t="s">
        <v>8</v>
      </c>
      <c r="M54" s="20" t="s">
        <v>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</row>
    <row r="55" spans="1:45" s="23" customFormat="1" ht="13.2">
      <c r="A55" s="34" t="s">
        <v>0</v>
      </c>
      <c r="B55" s="58">
        <v>1548.0999999999995</v>
      </c>
      <c r="C55" s="59">
        <f>B55/B65</f>
        <v>0.70802652641207398</v>
      </c>
      <c r="D55" s="58">
        <v>1406.4799999999996</v>
      </c>
      <c r="E55" s="59">
        <f>D55/D65</f>
        <v>0.673117970806413</v>
      </c>
      <c r="F55" s="58">
        <v>480.4</v>
      </c>
      <c r="G55" s="59">
        <f>F55/F65</f>
        <v>0.26037940379403796</v>
      </c>
      <c r="H55" s="58">
        <v>487.16000000000014</v>
      </c>
      <c r="I55" s="59">
        <f>H55/H65</f>
        <v>0.25293873312564907</v>
      </c>
      <c r="J55" s="58">
        <v>408.92</v>
      </c>
      <c r="K55" s="59">
        <v>0.2000587084148728</v>
      </c>
      <c r="L55" s="58">
        <v>441.66</v>
      </c>
      <c r="M55" s="59">
        <v>0.21111854684512429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</row>
    <row r="56" spans="1:45" s="23" customFormat="1" ht="13.2">
      <c r="A56" s="36" t="s">
        <v>20</v>
      </c>
      <c r="B56" s="58">
        <v>89.9</v>
      </c>
      <c r="C56" s="59">
        <f>B56/B65</f>
        <v>4.111593871484108E-2</v>
      </c>
      <c r="D56" s="58">
        <v>83.52000000000001</v>
      </c>
      <c r="E56" s="59">
        <f>D56/D65</f>
        <v>3.9971284996410637E-2</v>
      </c>
      <c r="F56" s="58">
        <v>18.600000000000001</v>
      </c>
      <c r="G56" s="59">
        <f>F56/F65</f>
        <v>1.0081300813008131E-2</v>
      </c>
      <c r="H56" s="58">
        <v>38.839999999999989</v>
      </c>
      <c r="I56" s="59">
        <f>H56/H65</f>
        <v>2.0166147455867076E-2</v>
      </c>
      <c r="J56" s="58">
        <v>23.08</v>
      </c>
      <c r="K56" s="59">
        <v>1.1291585127201565E-2</v>
      </c>
      <c r="L56" s="58">
        <v>30.339999999999996</v>
      </c>
      <c r="M56" s="59">
        <v>1.4502868068833651E-2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</row>
    <row r="57" spans="1:45" s="23" customFormat="1" ht="13.2">
      <c r="A57" s="36" t="s">
        <v>3</v>
      </c>
      <c r="B57" s="58">
        <v>6</v>
      </c>
      <c r="C57" s="59">
        <f>B57/B65</f>
        <v>2.7441115938714846E-3</v>
      </c>
      <c r="D57" s="58">
        <v>0</v>
      </c>
      <c r="E57" s="59">
        <f>D57/D65</f>
        <v>0</v>
      </c>
      <c r="F57" s="58">
        <v>0</v>
      </c>
      <c r="G57" s="59">
        <f>F57/F65</f>
        <v>0</v>
      </c>
      <c r="H57" s="58">
        <v>0</v>
      </c>
      <c r="I57" s="59">
        <f>H57/H65</f>
        <v>0</v>
      </c>
      <c r="J57" s="58">
        <v>0</v>
      </c>
      <c r="K57" s="59">
        <v>0</v>
      </c>
      <c r="L57" s="58">
        <v>0</v>
      </c>
      <c r="M57" s="59"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</row>
    <row r="58" spans="1:45" s="23" customFormat="1" ht="13.2">
      <c r="A58" s="36" t="s">
        <v>1</v>
      </c>
      <c r="B58" s="58">
        <v>215</v>
      </c>
      <c r="C58" s="59">
        <f>B58/B65</f>
        <v>9.8330665447061538E-2</v>
      </c>
      <c r="D58" s="58">
        <v>161</v>
      </c>
      <c r="E58" s="59">
        <f>D58/D65</f>
        <v>7.7051926298157478E-2</v>
      </c>
      <c r="F58" s="58">
        <v>30</v>
      </c>
      <c r="G58" s="59">
        <f>F58/F65</f>
        <v>1.6260162601626018E-2</v>
      </c>
      <c r="H58" s="58">
        <v>10</v>
      </c>
      <c r="I58" s="59">
        <f>H58/H65</f>
        <v>5.1921079958463139E-3</v>
      </c>
      <c r="J58" s="58">
        <v>4</v>
      </c>
      <c r="K58" s="59">
        <v>1.9569471624266144E-3</v>
      </c>
      <c r="L58" s="58">
        <v>13</v>
      </c>
      <c r="M58" s="59">
        <v>6.2141491395793502E-3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</row>
    <row r="59" spans="1:45" s="23" customFormat="1" ht="13.2">
      <c r="A59" s="36" t="s">
        <v>2</v>
      </c>
      <c r="B59" s="58">
        <v>231</v>
      </c>
      <c r="C59" s="59">
        <f>B59/B65</f>
        <v>0.10564829636405217</v>
      </c>
      <c r="D59" s="58">
        <v>180</v>
      </c>
      <c r="E59" s="59">
        <f>D59/D65</f>
        <v>8.6145010768126362E-2</v>
      </c>
      <c r="F59" s="58">
        <v>33</v>
      </c>
      <c r="G59" s="59">
        <f>F59/F65</f>
        <v>1.7886178861788619E-2</v>
      </c>
      <c r="H59" s="58">
        <v>47</v>
      </c>
      <c r="I59" s="59">
        <f>H59/H65</f>
        <v>2.4402907580477674E-2</v>
      </c>
      <c r="J59" s="58">
        <v>59</v>
      </c>
      <c r="K59" s="59">
        <v>2.8864970645792562E-2</v>
      </c>
      <c r="L59" s="58">
        <v>23</v>
      </c>
      <c r="M59" s="59">
        <v>1.0994263862332695E-2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</row>
    <row r="60" spans="1:45" s="23" customFormat="1" ht="13.2">
      <c r="A60" s="37" t="s">
        <v>16</v>
      </c>
      <c r="B60" s="58">
        <v>35.5</v>
      </c>
      <c r="C60" s="59">
        <f>B60/B65</f>
        <v>1.6235993597072951E-2</v>
      </c>
      <c r="D60" s="58">
        <v>33.5</v>
      </c>
      <c r="E60" s="59">
        <f>D60/D65</f>
        <v>1.6032543670734627E-2</v>
      </c>
      <c r="F60" s="58">
        <v>33</v>
      </c>
      <c r="G60" s="59">
        <f>F60/F65</f>
        <v>1.7886178861788619E-2</v>
      </c>
      <c r="H60" s="58">
        <v>33</v>
      </c>
      <c r="I60" s="59">
        <f>H60/H65</f>
        <v>1.7133956386292833E-2</v>
      </c>
      <c r="J60" s="58">
        <v>21</v>
      </c>
      <c r="K60" s="59">
        <v>1.0273972602739725E-2</v>
      </c>
      <c r="L60" s="58">
        <v>16</v>
      </c>
      <c r="M60" s="59">
        <v>7.6481835564053535E-3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</row>
    <row r="61" spans="1:45" s="23" customFormat="1" ht="13.2">
      <c r="A61" s="36" t="s">
        <v>30</v>
      </c>
      <c r="B61" s="58">
        <v>11</v>
      </c>
      <c r="C61" s="59">
        <f>B61/B65</f>
        <v>5.0308712554310549E-3</v>
      </c>
      <c r="D61" s="58">
        <v>5</v>
      </c>
      <c r="E61" s="59">
        <f>D61/D65</f>
        <v>2.392916965781288E-3</v>
      </c>
      <c r="F61" s="58">
        <v>0</v>
      </c>
      <c r="G61" s="59">
        <f>F61/F65</f>
        <v>0</v>
      </c>
      <c r="H61" s="58">
        <v>0</v>
      </c>
      <c r="I61" s="59">
        <f>H61/H65</f>
        <v>0</v>
      </c>
      <c r="J61" s="58">
        <v>1</v>
      </c>
      <c r="K61" s="59">
        <v>4.8923679060665359E-4</v>
      </c>
      <c r="L61" s="58">
        <v>1</v>
      </c>
      <c r="M61" s="59">
        <v>4.7801147227533459E-4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</row>
    <row r="62" spans="1:45" s="23" customFormat="1" ht="13.2">
      <c r="A62" s="36" t="s">
        <v>29</v>
      </c>
      <c r="B62" s="58">
        <v>45</v>
      </c>
      <c r="C62" s="59">
        <f>B62/B65</f>
        <v>2.0580836954036136E-2</v>
      </c>
      <c r="D62" s="58">
        <v>212</v>
      </c>
      <c r="E62" s="59">
        <f>D62/D65</f>
        <v>0.10145967934912661</v>
      </c>
      <c r="F62" s="58">
        <v>1245</v>
      </c>
      <c r="G62" s="59">
        <f>F62/F65</f>
        <v>0.67479674796747968</v>
      </c>
      <c r="H62" s="58">
        <v>1309</v>
      </c>
      <c r="I62" s="59">
        <f>H62/H65</f>
        <v>0.6796469366562824</v>
      </c>
      <c r="J62" s="58">
        <v>1526</v>
      </c>
      <c r="K62" s="59">
        <v>0.74657534246575341</v>
      </c>
      <c r="L62" s="58">
        <v>1561</v>
      </c>
      <c r="M62" s="59">
        <v>0.74617590822179736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</row>
    <row r="63" spans="1:45" s="23" customFormat="1" ht="13.2">
      <c r="A63" s="36" t="s">
        <v>5</v>
      </c>
      <c r="B63" s="58">
        <v>0</v>
      </c>
      <c r="C63" s="59">
        <f>B63/B65</f>
        <v>0</v>
      </c>
      <c r="D63" s="58">
        <v>0</v>
      </c>
      <c r="E63" s="59">
        <f>D63/D65</f>
        <v>0</v>
      </c>
      <c r="F63" s="58">
        <v>0</v>
      </c>
      <c r="G63" s="59">
        <f>F63/F65</f>
        <v>0</v>
      </c>
      <c r="H63" s="58">
        <v>0</v>
      </c>
      <c r="I63" s="59">
        <f>H63/H65</f>
        <v>0</v>
      </c>
      <c r="J63" s="58">
        <v>0</v>
      </c>
      <c r="K63" s="59">
        <v>0</v>
      </c>
      <c r="L63" s="58">
        <v>0</v>
      </c>
      <c r="M63" s="59"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</row>
    <row r="64" spans="1:45" s="23" customFormat="1" ht="12.75" customHeight="1">
      <c r="A64" s="36" t="s">
        <v>4</v>
      </c>
      <c r="B64" s="58">
        <v>5</v>
      </c>
      <c r="C64" s="59">
        <f>B64/B65</f>
        <v>2.2867596615595708E-3</v>
      </c>
      <c r="D64" s="58">
        <v>8</v>
      </c>
      <c r="E64" s="59">
        <f>D64/D65</f>
        <v>3.8286671452500607E-3</v>
      </c>
      <c r="F64" s="58">
        <v>5</v>
      </c>
      <c r="G64" s="59">
        <f>F64/F65</f>
        <v>2.7100271002710027E-3</v>
      </c>
      <c r="H64" s="58">
        <v>1</v>
      </c>
      <c r="I64" s="59">
        <f>H64/H65</f>
        <v>5.1921079958463135E-4</v>
      </c>
      <c r="J64" s="58">
        <v>1</v>
      </c>
      <c r="K64" s="59">
        <v>4.8923679060665359E-4</v>
      </c>
      <c r="L64" s="58">
        <v>6</v>
      </c>
      <c r="M64" s="59">
        <v>2.8680688336520078E-3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</row>
    <row r="65" spans="1:55" s="23" customFormat="1" ht="13.2">
      <c r="A65" s="36" t="s">
        <v>6</v>
      </c>
      <c r="B65" s="58">
        <v>2186.4999999999995</v>
      </c>
      <c r="C65" s="59">
        <f t="shared" ref="C65:I65" si="2">SUM(C55:C64)</f>
        <v>0.99999999999999978</v>
      </c>
      <c r="D65" s="58">
        <f t="shared" si="2"/>
        <v>2089.4999999999995</v>
      </c>
      <c r="E65" s="59">
        <f t="shared" si="2"/>
        <v>1</v>
      </c>
      <c r="F65" s="69">
        <f t="shared" si="2"/>
        <v>1845</v>
      </c>
      <c r="G65" s="59">
        <f t="shared" si="2"/>
        <v>1</v>
      </c>
      <c r="H65" s="69">
        <f t="shared" si="2"/>
        <v>1926</v>
      </c>
      <c r="I65" s="59">
        <f t="shared" si="2"/>
        <v>1</v>
      </c>
      <c r="J65" s="69">
        <v>2044</v>
      </c>
      <c r="K65" s="59">
        <v>1</v>
      </c>
      <c r="L65" s="69">
        <v>2092</v>
      </c>
      <c r="M65" s="59">
        <v>1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</row>
    <row r="66" spans="1:55" s="23" customFormat="1" ht="13.2">
      <c r="A66" s="38"/>
      <c r="B66" s="39"/>
      <c r="C66" s="40"/>
      <c r="D66" s="41"/>
      <c r="E66" s="35"/>
      <c r="F66" s="41"/>
      <c r="G66" s="35"/>
      <c r="H66" s="35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1:55" s="23" customFormat="1" ht="13.2">
      <c r="A67" s="38"/>
      <c r="B67" s="39"/>
      <c r="C67" s="40"/>
      <c r="D67" s="41"/>
      <c r="E67" s="35"/>
      <c r="F67" s="41"/>
      <c r="G67" s="35"/>
      <c r="H67" s="35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1:55" s="23" customFormat="1" ht="13.2">
      <c r="A68" s="38"/>
      <c r="B68" s="39"/>
      <c r="C68" s="40"/>
      <c r="D68" s="41"/>
      <c r="E68" s="35"/>
      <c r="F68" s="41"/>
      <c r="G68" s="35"/>
      <c r="H68" s="35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</row>
    <row r="69" spans="1:55" s="23" customFormat="1" ht="13.2">
      <c r="A69" s="38"/>
      <c r="B69" s="39"/>
      <c r="C69" s="40"/>
      <c r="D69" s="41"/>
      <c r="E69" s="35"/>
      <c r="F69" s="41"/>
      <c r="G69" s="35"/>
      <c r="H69" s="35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</row>
    <row r="70" spans="1:55" s="23" customFormat="1" ht="13.2">
      <c r="A70" s="38"/>
      <c r="B70" s="39"/>
      <c r="C70" s="40"/>
      <c r="D70" s="41"/>
      <c r="E70" s="35"/>
      <c r="F70" s="41"/>
      <c r="G70" s="35"/>
      <c r="H70" s="35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</row>
    <row r="71" spans="1:55" s="23" customFormat="1" ht="13.2">
      <c r="A71" s="38"/>
      <c r="B71" s="39"/>
      <c r="C71" s="40"/>
      <c r="D71" s="41"/>
      <c r="E71" s="35"/>
      <c r="F71" s="41"/>
      <c r="G71" s="35"/>
      <c r="H71" s="35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</row>
    <row r="85" spans="1:55" ht="8.1" customHeight="1">
      <c r="J85" s="84"/>
      <c r="K85" s="84"/>
      <c r="L85" s="84"/>
      <c r="M85" s="84"/>
      <c r="N85" s="84"/>
      <c r="O85" s="84"/>
      <c r="P85" s="84"/>
    </row>
    <row r="86" spans="1:55" ht="12" customHeight="1">
      <c r="J86" s="42"/>
      <c r="K86" s="42"/>
      <c r="L86" s="42"/>
      <c r="M86" s="42"/>
      <c r="N86" s="42"/>
      <c r="O86" s="42"/>
      <c r="P86" s="42"/>
    </row>
    <row r="87" spans="1:55" ht="41.1" customHeight="1">
      <c r="A87" s="43"/>
      <c r="B87" s="90" t="s">
        <v>31</v>
      </c>
      <c r="C87" s="90"/>
      <c r="D87" s="90"/>
      <c r="E87" s="90"/>
      <c r="F87" s="90"/>
      <c r="G87" s="43"/>
      <c r="H87" s="44"/>
      <c r="I87" s="44"/>
    </row>
    <row r="88" spans="1:55" ht="12.6" thickBot="1"/>
    <row r="89" spans="1:55" ht="13.8" thickBot="1">
      <c r="B89" s="23"/>
      <c r="C89" s="23"/>
      <c r="D89" s="45">
        <v>2019</v>
      </c>
      <c r="E89" s="45">
        <v>2020</v>
      </c>
      <c r="F89" s="45">
        <v>2021</v>
      </c>
      <c r="G89" s="45">
        <v>2022</v>
      </c>
      <c r="H89" s="45">
        <v>2023</v>
      </c>
      <c r="I89" s="45">
        <v>2024</v>
      </c>
      <c r="AY89" s="4"/>
      <c r="AZ89" s="4"/>
      <c r="BA89" s="4"/>
      <c r="BB89" s="4"/>
      <c r="BC89" s="4"/>
    </row>
    <row r="90" spans="1:55" ht="13.2">
      <c r="B90" s="36" t="s">
        <v>20</v>
      </c>
      <c r="C90" s="46"/>
      <c r="D90" s="47">
        <v>43</v>
      </c>
      <c r="E90" s="47">
        <v>58</v>
      </c>
      <c r="F90" s="47">
        <v>21</v>
      </c>
      <c r="G90" s="47">
        <v>39</v>
      </c>
      <c r="H90" s="47">
        <v>46</v>
      </c>
      <c r="I90" s="47">
        <v>42</v>
      </c>
      <c r="AY90" s="4"/>
      <c r="AZ90" s="4"/>
      <c r="BA90" s="4"/>
      <c r="BB90" s="4"/>
      <c r="BC90" s="4"/>
    </row>
    <row r="91" spans="1:55" ht="13.2">
      <c r="B91" s="36" t="s">
        <v>3</v>
      </c>
      <c r="C91" s="48"/>
      <c r="D91" s="47">
        <v>16</v>
      </c>
      <c r="E91" s="47">
        <v>9</v>
      </c>
      <c r="F91" s="47">
        <v>9</v>
      </c>
      <c r="G91" s="47">
        <v>10</v>
      </c>
      <c r="H91" s="47">
        <v>9</v>
      </c>
      <c r="I91" s="47">
        <v>12</v>
      </c>
      <c r="AY91" s="4"/>
      <c r="AZ91" s="4"/>
      <c r="BA91" s="4"/>
      <c r="BB91" s="4"/>
      <c r="BC91" s="4"/>
    </row>
    <row r="92" spans="1:55" ht="13.2">
      <c r="B92" s="36" t="s">
        <v>37</v>
      </c>
      <c r="C92" s="48"/>
      <c r="D92" s="47">
        <v>104</v>
      </c>
      <c r="E92" s="47">
        <v>66</v>
      </c>
      <c r="F92" s="47">
        <v>36</v>
      </c>
      <c r="G92" s="47">
        <v>37</v>
      </c>
      <c r="H92" s="47">
        <v>49</v>
      </c>
      <c r="I92" s="47">
        <v>62</v>
      </c>
      <c r="AY92" s="4"/>
      <c r="AZ92" s="4"/>
      <c r="BA92" s="4"/>
      <c r="BB92" s="4"/>
      <c r="BC92" s="4"/>
    </row>
    <row r="93" spans="1:55" ht="13.2">
      <c r="B93" s="36" t="s">
        <v>2</v>
      </c>
      <c r="C93" s="48"/>
      <c r="D93" s="47">
        <v>43</v>
      </c>
      <c r="E93" s="47">
        <v>53</v>
      </c>
      <c r="F93" s="47">
        <v>16</v>
      </c>
      <c r="G93" s="47">
        <v>25</v>
      </c>
      <c r="H93" s="47">
        <v>28</v>
      </c>
      <c r="I93" s="47">
        <v>23</v>
      </c>
      <c r="AY93" s="4"/>
      <c r="AZ93" s="4"/>
      <c r="BA93" s="4"/>
      <c r="BB93" s="4"/>
      <c r="BC93" s="4"/>
    </row>
    <row r="94" spans="1:55" ht="13.2">
      <c r="B94" s="37" t="s">
        <v>16</v>
      </c>
      <c r="C94" s="48"/>
      <c r="D94" s="47">
        <v>208</v>
      </c>
      <c r="E94" s="47">
        <v>173</v>
      </c>
      <c r="F94" s="47">
        <v>109</v>
      </c>
      <c r="G94" s="47">
        <v>129</v>
      </c>
      <c r="H94" s="47">
        <v>102</v>
      </c>
      <c r="I94" s="47">
        <v>137</v>
      </c>
      <c r="AY94" s="4"/>
      <c r="AZ94" s="4"/>
      <c r="BA94" s="4"/>
      <c r="BB94" s="4"/>
      <c r="BC94" s="4"/>
    </row>
    <row r="95" spans="1:55" ht="13.2">
      <c r="B95" s="36" t="s">
        <v>29</v>
      </c>
      <c r="C95" s="48"/>
      <c r="D95" s="47">
        <v>264</v>
      </c>
      <c r="E95" s="47">
        <v>261</v>
      </c>
      <c r="F95" s="47">
        <v>222</v>
      </c>
      <c r="G95" s="47">
        <v>197</v>
      </c>
      <c r="H95" s="47">
        <v>218</v>
      </c>
      <c r="I95" s="47">
        <v>215</v>
      </c>
      <c r="AY95" s="4"/>
      <c r="AZ95" s="4"/>
      <c r="BA95" s="4"/>
      <c r="BB95" s="4"/>
      <c r="BC95" s="4"/>
    </row>
    <row r="96" spans="1:55" ht="13.2">
      <c r="B96" s="36" t="s">
        <v>5</v>
      </c>
      <c r="C96" s="48"/>
      <c r="D96" s="47">
        <v>16</v>
      </c>
      <c r="E96" s="47">
        <v>17</v>
      </c>
      <c r="F96" s="47">
        <v>4</v>
      </c>
      <c r="G96" s="47">
        <v>12</v>
      </c>
      <c r="H96" s="47">
        <v>11</v>
      </c>
      <c r="I96" s="47">
        <v>9</v>
      </c>
      <c r="AY96" s="4"/>
      <c r="AZ96" s="4"/>
      <c r="BA96" s="4"/>
      <c r="BB96" s="4"/>
      <c r="BC96" s="4"/>
    </row>
    <row r="97" spans="2:63" ht="13.8" thickBot="1">
      <c r="B97" s="36" t="s">
        <v>4</v>
      </c>
      <c r="C97" s="49"/>
      <c r="D97" s="50">
        <v>3</v>
      </c>
      <c r="E97" s="50">
        <v>5</v>
      </c>
      <c r="F97" s="50">
        <v>3</v>
      </c>
      <c r="G97" s="50">
        <v>2</v>
      </c>
      <c r="H97" s="50">
        <v>4</v>
      </c>
      <c r="I97" s="50">
        <v>3</v>
      </c>
      <c r="AY97" s="4"/>
      <c r="AZ97" s="4"/>
      <c r="BA97" s="4"/>
      <c r="BB97" s="4"/>
      <c r="BC97" s="4"/>
    </row>
    <row r="100" spans="2:63" ht="18.75" customHeight="1">
      <c r="B100" s="90" t="s">
        <v>32</v>
      </c>
      <c r="C100" s="90"/>
      <c r="D100" s="90"/>
      <c r="E100" s="90"/>
      <c r="F100" s="90"/>
      <c r="BD100" s="5"/>
      <c r="BE100" s="5"/>
      <c r="BF100" s="5"/>
      <c r="BG100" s="5"/>
      <c r="BH100" s="5"/>
      <c r="BI100" s="5"/>
      <c r="BJ100" s="5"/>
      <c r="BK100" s="5"/>
    </row>
    <row r="101" spans="2:63"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71">
        <v>20.92</v>
      </c>
      <c r="D102" s="38" t="s">
        <v>33</v>
      </c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72">
        <v>37.69</v>
      </c>
      <c r="D103" s="38" t="s">
        <v>34</v>
      </c>
      <c r="BD103" s="5"/>
      <c r="BE103" s="5"/>
      <c r="BF103" s="5"/>
      <c r="BG103" s="5"/>
      <c r="BH103" s="5"/>
      <c r="BI103" s="5"/>
      <c r="BJ103" s="5"/>
      <c r="BK103" s="5"/>
    </row>
  </sheetData>
  <mergeCells count="17">
    <mergeCell ref="J85:P85"/>
    <mergeCell ref="B12:D12"/>
    <mergeCell ref="E12:G12"/>
    <mergeCell ref="B100:F100"/>
    <mergeCell ref="B87:F87"/>
    <mergeCell ref="B53:C53"/>
    <mergeCell ref="D53:E53"/>
    <mergeCell ref="F53:G53"/>
    <mergeCell ref="J53:K53"/>
    <mergeCell ref="H53:I53"/>
    <mergeCell ref="L53:M53"/>
    <mergeCell ref="A2:I2"/>
    <mergeCell ref="A3:I3"/>
    <mergeCell ref="A10:I10"/>
    <mergeCell ref="A51:I51"/>
    <mergeCell ref="A11:G11"/>
    <mergeCell ref="I12:J12"/>
  </mergeCells>
  <phoneticPr fontId="3" type="noConversion"/>
  <printOptions horizontalCentered="1"/>
  <pageMargins left="0.76" right="0.41" top="0.84" bottom="0.28999999999999998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ADOA</vt:lpstr>
      <vt:lpstr>ADOA!Print_Area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2015-07-31T15:44:37Z</cp:lastPrinted>
  <dcterms:created xsi:type="dcterms:W3CDTF">1999-06-08T15:24:14Z</dcterms:created>
  <dcterms:modified xsi:type="dcterms:W3CDTF">2024-10-03T23:43:34Z</dcterms:modified>
</cp:coreProperties>
</file>