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8800" windowHeight="12432" tabRatio="739"/>
  </bookViews>
  <sheets>
    <sheet name="Buckeye" sheetId="6" r:id="rId1"/>
    <sheet name="Capitol Complex" sheetId="9" r:id="rId2"/>
    <sheet name="Goodyear" sheetId="11" r:id="rId3"/>
    <sheet name="State Hospital" sheetId="10" r:id="rId4"/>
    <sheet name="S. 16th St" sheetId="14" r:id="rId5"/>
    <sheet name="AHCCCS (site)" sheetId="16" r:id="rId6"/>
    <sheet name="N 29th Ave" sheetId="15" r:id="rId7"/>
  </sheets>
  <definedNames>
    <definedName name="_xlnm.Print_Area" localSheetId="5">'AHCCCS (site)'!$A$1:$I$100</definedName>
    <definedName name="_xlnm.Print_Area" localSheetId="0">Buckeye!$A$1:$I$105</definedName>
    <definedName name="_xlnm.Print_Area" localSheetId="1">'Capitol Complex'!$A$1:$I$105</definedName>
    <definedName name="_xlnm.Print_Area" localSheetId="2">Goodyear!$A$1:$I$102</definedName>
    <definedName name="_xlnm.Print_Area" localSheetId="6">'N 29th Ave'!$A$1:$H$102</definedName>
    <definedName name="_xlnm.Print_Area" localSheetId="4">'S. 16th St'!$A$1:$I$105</definedName>
    <definedName name="_xlnm.Print_Area" localSheetId="3">'State Hospital'!$A$1:$I$103</definedName>
  </definedNames>
  <calcPr calcId="162913"/>
</workbook>
</file>

<file path=xl/calcChain.xml><?xml version="1.0" encoding="utf-8"?>
<calcChain xmlns="http://schemas.openxmlformats.org/spreadsheetml/2006/main">
  <c r="M64" i="15" l="1"/>
  <c r="G18" i="15"/>
  <c r="D18" i="15"/>
  <c r="G20" i="14"/>
  <c r="D20" i="14"/>
  <c r="G20" i="10"/>
  <c r="D20" i="10"/>
  <c r="G20" i="11"/>
  <c r="D20" i="11"/>
  <c r="G20" i="9"/>
  <c r="D20" i="9"/>
  <c r="G20" i="6"/>
  <c r="D20" i="6"/>
  <c r="D19" i="10" l="1"/>
  <c r="G19" i="10"/>
  <c r="D19" i="11"/>
  <c r="G19" i="11"/>
  <c r="D19" i="14" l="1"/>
  <c r="G19" i="14"/>
  <c r="D19" i="9" l="1"/>
  <c r="G19" i="9"/>
  <c r="D19" i="6"/>
  <c r="G19" i="6"/>
  <c r="D18" i="14" l="1"/>
  <c r="G18" i="14"/>
  <c r="H65" i="10"/>
  <c r="I57" i="10" s="1"/>
  <c r="D18" i="10"/>
  <c r="G18" i="10"/>
  <c r="H65" i="11"/>
  <c r="I56" i="11" s="1"/>
  <c r="D18" i="11"/>
  <c r="G18" i="11"/>
  <c r="D18" i="9"/>
  <c r="G18" i="9"/>
  <c r="D18" i="6"/>
  <c r="G18" i="6"/>
  <c r="I55" i="10" l="1"/>
  <c r="I64" i="10"/>
  <c r="I63" i="10"/>
  <c r="I62" i="10"/>
  <c r="I59" i="10"/>
  <c r="I58" i="10"/>
  <c r="I56" i="10"/>
  <c r="I61" i="10"/>
  <c r="I60" i="10"/>
  <c r="I63" i="11"/>
  <c r="I62" i="11"/>
  <c r="I61" i="11"/>
  <c r="I55" i="11"/>
  <c r="I60" i="11"/>
  <c r="I57" i="11"/>
  <c r="I59" i="11"/>
  <c r="I58" i="11"/>
  <c r="I64" i="11"/>
  <c r="J64" i="15"/>
  <c r="K57" i="15" s="1"/>
  <c r="G17" i="15"/>
  <c r="D17" i="15"/>
  <c r="G17" i="14"/>
  <c r="D17" i="14"/>
  <c r="I65" i="10" l="1"/>
  <c r="I65" i="11"/>
  <c r="K58" i="15"/>
  <c r="K60" i="15"/>
  <c r="K62" i="15"/>
  <c r="K63" i="15"/>
  <c r="K59" i="15"/>
  <c r="K61" i="15"/>
  <c r="K54" i="15"/>
  <c r="K55" i="15"/>
  <c r="K56" i="15"/>
  <c r="K64" i="15" l="1"/>
  <c r="F65" i="10"/>
  <c r="G58" i="10" s="1"/>
  <c r="G17" i="10"/>
  <c r="D17" i="10"/>
  <c r="F65" i="11"/>
  <c r="G64" i="11" s="1"/>
  <c r="G17" i="11"/>
  <c r="D17" i="11"/>
  <c r="G17" i="9"/>
  <c r="D17" i="9"/>
  <c r="D16" i="6"/>
  <c r="G16" i="6"/>
  <c r="G17" i="6"/>
  <c r="D17" i="6"/>
  <c r="G64" i="10" l="1"/>
  <c r="G56" i="10"/>
  <c r="G61" i="10"/>
  <c r="G59" i="10"/>
  <c r="G62" i="10"/>
  <c r="G55" i="10"/>
  <c r="G60" i="10"/>
  <c r="G63" i="10"/>
  <c r="G57" i="10"/>
  <c r="G58" i="11"/>
  <c r="G57" i="11"/>
  <c r="G59" i="11"/>
  <c r="G60" i="11"/>
  <c r="G61" i="11"/>
  <c r="G62" i="11"/>
  <c r="G55" i="11"/>
  <c r="G63" i="11"/>
  <c r="G56" i="11"/>
  <c r="G16" i="15"/>
  <c r="D16" i="15"/>
  <c r="G15" i="15"/>
  <c r="D15" i="15"/>
  <c r="H64" i="15"/>
  <c r="I63" i="15" s="1"/>
  <c r="F64" i="15"/>
  <c r="G57" i="15" s="1"/>
  <c r="D65" i="10"/>
  <c r="E64" i="10" s="1"/>
  <c r="G16" i="10"/>
  <c r="D16" i="10"/>
  <c r="G16" i="14"/>
  <c r="D16" i="14"/>
  <c r="G16" i="11"/>
  <c r="D16" i="11"/>
  <c r="D65" i="11"/>
  <c r="E55" i="11" s="1"/>
  <c r="G16" i="9"/>
  <c r="D16" i="9"/>
  <c r="G15" i="14"/>
  <c r="D15" i="14"/>
  <c r="G15" i="6"/>
  <c r="D15" i="6"/>
  <c r="B65" i="10"/>
  <c r="C62" i="10" s="1"/>
  <c r="G15" i="10"/>
  <c r="D15" i="10"/>
  <c r="B65" i="11"/>
  <c r="C62" i="11" s="1"/>
  <c r="G15" i="11"/>
  <c r="D15" i="11"/>
  <c r="G15" i="9"/>
  <c r="D15" i="9"/>
  <c r="D64" i="15"/>
  <c r="E59" i="15" s="1"/>
  <c r="B64" i="15"/>
  <c r="C62" i="15" s="1"/>
  <c r="C56" i="15"/>
  <c r="C60" i="15"/>
  <c r="I55" i="15"/>
  <c r="I58" i="15"/>
  <c r="I59" i="15"/>
  <c r="G59" i="15"/>
  <c r="G58" i="15"/>
  <c r="G61" i="15"/>
  <c r="C61" i="15"/>
  <c r="G55" i="15" l="1"/>
  <c r="G63" i="15"/>
  <c r="G56" i="15"/>
  <c r="I57" i="15"/>
  <c r="I62" i="15"/>
  <c r="I54" i="15"/>
  <c r="I56" i="15"/>
  <c r="I64" i="15" s="1"/>
  <c r="G62" i="15"/>
  <c r="G54" i="15"/>
  <c r="G60" i="15"/>
  <c r="I61" i="15"/>
  <c r="I60" i="15"/>
  <c r="C59" i="10"/>
  <c r="E61" i="11"/>
  <c r="E60" i="11"/>
  <c r="E64" i="11"/>
  <c r="E56" i="11"/>
  <c r="E63" i="11"/>
  <c r="E62" i="11"/>
  <c r="C57" i="10"/>
  <c r="C55" i="10"/>
  <c r="C60" i="10"/>
  <c r="C58" i="10"/>
  <c r="C56" i="10"/>
  <c r="C64" i="10"/>
  <c r="C63" i="10"/>
  <c r="C61" i="10"/>
  <c r="E57" i="10"/>
  <c r="C58" i="15"/>
  <c r="E57" i="11"/>
  <c r="E58" i="11"/>
  <c r="G64" i="15"/>
  <c r="C63" i="15"/>
  <c r="E55" i="15"/>
  <c r="E56" i="15"/>
  <c r="E58" i="15"/>
  <c r="E54" i="15"/>
  <c r="C54" i="15"/>
  <c r="E63" i="15"/>
  <c r="C59" i="15"/>
  <c r="C55" i="15"/>
  <c r="E62" i="15"/>
  <c r="E61" i="15"/>
  <c r="E60" i="15"/>
  <c r="C57" i="15"/>
  <c r="E57" i="15"/>
  <c r="G65" i="10"/>
  <c r="E61" i="10"/>
  <c r="E60" i="10"/>
  <c r="E55" i="10"/>
  <c r="E63" i="10"/>
  <c r="E56" i="10"/>
  <c r="E58" i="10"/>
  <c r="E62" i="10"/>
  <c r="E59" i="10"/>
  <c r="G65" i="11"/>
  <c r="C60" i="11"/>
  <c r="C64" i="11"/>
  <c r="C61" i="11"/>
  <c r="C58" i="11"/>
  <c r="C57" i="11"/>
  <c r="E59" i="11"/>
  <c r="C59" i="11"/>
  <c r="C63" i="11"/>
  <c r="C55" i="11"/>
  <c r="C56" i="11"/>
  <c r="C65" i="10" l="1"/>
  <c r="E65" i="11"/>
  <c r="E64" i="15"/>
  <c r="C64" i="15"/>
  <c r="E65" i="10"/>
  <c r="C65" i="11"/>
</calcChain>
</file>

<file path=xl/sharedStrings.xml><?xml version="1.0" encoding="utf-8"?>
<sst xmlns="http://schemas.openxmlformats.org/spreadsheetml/2006/main" count="426" uniqueCount="45">
  <si>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</si>
  <si>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</si>
  <si>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</si>
  <si>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</si>
  <si>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</si>
  <si>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</si>
  <si>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</si>
  <si>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</si>
  <si>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</si>
  <si>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</si>
  <si>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</si>
  <si>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</si>
  <si>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</si>
  <si>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</si>
  <si>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</si>
  <si>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</si>
  <si>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</si>
  <si>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</si>
  <si>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</si>
  <si>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</si>
  <si>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</si>
  <si>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</si>
  <si>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</si>
  <si>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</si>
  <si>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</si>
  <si>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</si>
  <si>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</si>
  <si>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</si>
  <si>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Corrections, Dept. of - Buckeye</t>
  </si>
  <si>
    <t>YES</t>
  </si>
  <si>
    <t>Corrections, Dept. of  - Capitol Complex</t>
  </si>
  <si>
    <t>Corrections, Dept. of  - Goodyear</t>
  </si>
  <si>
    <t>Telework</t>
  </si>
  <si>
    <t>Corrections, Dept. of - S. 16th Street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</si>
  <si>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</si>
  <si>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</si>
  <si>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</si>
  <si>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</si>
  <si>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</si>
  <si>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</si>
  <si>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Corrections, Dept. of  - State Hospital Complex</t>
  </si>
  <si>
    <t>Corrections, Dept. of  - N. 29th Ave.</t>
  </si>
  <si>
    <t xml:space="preserve"> </t>
  </si>
  <si>
    <t>Bus/Light Rail</t>
  </si>
  <si>
    <t>Corrections, Dept. of - AHCCCS (site)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</si>
</sst>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9" fontId="5" fillId="0" borderId="0" xfId="2" applyFont="1" applyBorder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9" fontId="12" fillId="0" borderId="3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4" fillId="0" borderId="0" xfId="0" applyNumberFormat="1" applyFont="1"/>
    <xf numFmtId="0" fontId="12" fillId="0" borderId="15" xfId="0" applyFont="1" applyBorder="1" applyAlignment="1">
      <alignment horizontal="center"/>
    </xf>
    <xf numFmtId="2" fontId="16" fillId="0" borderId="0" xfId="0" applyNumberFormat="1" applyFont="1"/>
    <xf numFmtId="0" fontId="12" fillId="0" borderId="0" xfId="0" applyFont="1"/>
    <xf numFmtId="164" fontId="2" fillId="0" borderId="16" xfId="2" applyNumberFormat="1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164" fontId="2" fillId="0" borderId="19" xfId="2" applyNumberFormat="1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7" fillId="0" borderId="0" xfId="0" applyNumberFormat="1" applyFont="1"/>
    <xf numFmtId="0" fontId="18" fillId="0" borderId="0" xfId="0" applyFont="1"/>
    <xf numFmtId="0" fontId="11" fillId="0" borderId="20" xfId="0" applyFont="1" applyBorder="1" applyAlignment="1">
      <alignment horizontal="center"/>
    </xf>
    <xf numFmtId="3" fontId="11" fillId="0" borderId="21" xfId="1" applyNumberFormat="1" applyFont="1" applyBorder="1"/>
    <xf numFmtId="164" fontId="11" fillId="0" borderId="22" xfId="2" applyNumberFormat="1" applyFont="1" applyBorder="1"/>
    <xf numFmtId="164" fontId="18" fillId="0" borderId="0" xfId="0" applyNumberFormat="1" applyFont="1" applyBorder="1"/>
    <xf numFmtId="0" fontId="11" fillId="0" borderId="10" xfId="0" applyFont="1" applyBorder="1"/>
    <xf numFmtId="3" fontId="11" fillId="0" borderId="23" xfId="1" applyNumberFormat="1" applyFont="1" applyBorder="1"/>
    <xf numFmtId="164" fontId="11" fillId="0" borderId="13" xfId="2" applyNumberFormat="1" applyFont="1" applyBorder="1"/>
    <xf numFmtId="0" fontId="11" fillId="0" borderId="10" xfId="0" applyFont="1" applyBorder="1" applyAlignment="1">
      <alignment wrapText="1"/>
    </xf>
    <xf numFmtId="0" fontId="11" fillId="0" borderId="0" xfId="0" applyFont="1" applyBorder="1"/>
    <xf numFmtId="3" fontId="11" fillId="0" borderId="0" xfId="0" applyNumberFormat="1" applyFont="1" applyBorder="1"/>
    <xf numFmtId="164" fontId="11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24" xfId="2" applyNumberFormat="1" applyFont="1" applyBorder="1"/>
    <xf numFmtId="1" fontId="11" fillId="0" borderId="25" xfId="1" applyNumberFormat="1" applyFont="1" applyBorder="1" applyAlignment="1">
      <alignment horizontal="center"/>
    </xf>
    <xf numFmtId="1" fontId="11" fillId="0" borderId="26" xfId="2" applyNumberFormat="1" applyFont="1" applyBorder="1"/>
    <xf numFmtId="0" fontId="18" fillId="0" borderId="0" xfId="0" applyFont="1" applyAlignment="1"/>
    <xf numFmtId="1" fontId="11" fillId="0" borderId="27" xfId="2" applyNumberFormat="1" applyFont="1" applyBorder="1"/>
    <xf numFmtId="1" fontId="11" fillId="0" borderId="28" xfId="1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" fontId="11" fillId="0" borderId="29" xfId="2" applyNumberFormat="1" applyFont="1" applyBorder="1" applyAlignment="1">
      <alignment horizontal="center"/>
    </xf>
    <xf numFmtId="1" fontId="11" fillId="0" borderId="30" xfId="2" applyNumberFormat="1" applyFont="1" applyBorder="1" applyAlignment="1">
      <alignment horizontal="center"/>
    </xf>
    <xf numFmtId="1" fontId="11" fillId="0" borderId="9" xfId="2" applyNumberFormat="1" applyFont="1" applyBorder="1" applyAlignment="1">
      <alignment horizontal="center"/>
    </xf>
    <xf numFmtId="1" fontId="11" fillId="0" borderId="31" xfId="2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4" fontId="2" fillId="0" borderId="23" xfId="2" applyNumberFormat="1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11" fillId="0" borderId="27" xfId="0" applyNumberFormat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11" fillId="0" borderId="16" xfId="0" applyNumberFormat="1" applyFont="1" applyBorder="1"/>
    <xf numFmtId="164" fontId="11" fillId="0" borderId="18" xfId="2" applyNumberFormat="1" applyFont="1" applyBorder="1"/>
    <xf numFmtId="164" fontId="2" fillId="0" borderId="0" xfId="2" applyNumberFormat="1" applyFont="1" applyAlignment="1">
      <alignment horizontal="center"/>
    </xf>
    <xf numFmtId="164" fontId="2" fillId="0" borderId="37" xfId="2" applyNumberFormat="1" applyFont="1" applyBorder="1" applyAlignment="1">
      <alignment horizontal="center"/>
    </xf>
    <xf numFmtId="164" fontId="12" fillId="0" borderId="20" xfId="2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7" xfId="2" applyNumberFormat="1" applyFont="1" applyBorder="1" applyAlignment="1">
      <alignment horizontal="center"/>
    </xf>
    <xf numFmtId="164" fontId="12" fillId="0" borderId="38" xfId="2" applyNumberFormat="1" applyFont="1" applyBorder="1" applyAlignment="1">
      <alignment horizontal="center"/>
    </xf>
    <xf numFmtId="0" fontId="15" fillId="0" borderId="0" xfId="0" applyFont="1"/>
    <xf numFmtId="164" fontId="2" fillId="0" borderId="20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38" xfId="2" applyNumberFormat="1" applyFont="1" applyBorder="1" applyAlignment="1">
      <alignment horizontal="center"/>
    </xf>
    <xf numFmtId="0" fontId="19" fillId="0" borderId="0" xfId="0" applyFont="1"/>
    <xf numFmtId="9" fontId="20" fillId="0" borderId="0" xfId="2" applyFont="1" applyAlignment="1">
      <alignment horizontal="center"/>
    </xf>
    <xf numFmtId="0" fontId="2" fillId="0" borderId="42" xfId="0" applyFont="1" applyBorder="1" applyAlignment="1">
      <alignment horizontal="center"/>
    </xf>
    <xf numFmtId="164" fontId="12" fillId="0" borderId="5" xfId="2" applyNumberFormat="1" applyFont="1" applyBorder="1" applyAlignment="1">
      <alignment horizontal="center"/>
    </xf>
    <xf numFmtId="164" fontId="12" fillId="0" borderId="43" xfId="2" applyNumberFormat="1" applyFont="1" applyBorder="1" applyAlignment="1">
      <alignment horizontal="center"/>
    </xf>
    <xf numFmtId="164" fontId="12" fillId="0" borderId="44" xfId="2" applyNumberFormat="1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4" fontId="2" fillId="0" borderId="47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164" fontId="12" fillId="0" borderId="48" xfId="2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11" fillId="0" borderId="50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43" xfId="2" applyNumberFormat="1" applyFont="1" applyBorder="1" applyAlignment="1">
      <alignment horizontal="center"/>
    </xf>
    <xf numFmtId="164" fontId="2" fillId="0" borderId="48" xfId="2" applyNumberFormat="1" applyFont="1" applyBorder="1" applyAlignment="1">
      <alignment horizontal="center"/>
    </xf>
    <xf numFmtId="164" fontId="2" fillId="0" borderId="44" xfId="2" applyNumberFormat="1" applyFont="1" applyBorder="1" applyAlignment="1">
      <alignment horizontal="center"/>
    </xf>
    <xf numFmtId="10" fontId="12" fillId="0" borderId="0" xfId="2" applyNumberFormat="1" applyFont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5" fillId="0" borderId="41" xfId="0" applyFont="1" applyBorder="1"/>
    <xf numFmtId="0" fontId="15" fillId="0" borderId="40" xfId="0" applyFont="1" applyBorder="1"/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9" fontId="2" fillId="0" borderId="0" xfId="2" applyFont="1" applyBorder="1"/>
    <xf numFmtId="9" fontId="12" fillId="0" borderId="0" xfId="2" applyFont="1" applyBorder="1"/>
    <xf numFmtId="0" fontId="2" fillId="0" borderId="39" xfId="0" applyFont="1" applyBorder="1" applyAlignment="1">
      <alignment horizontal="center"/>
    </xf>
    <xf numFmtId="9" fontId="2" fillId="0" borderId="42" xfId="2" applyFont="1" applyBorder="1"/>
    <xf numFmtId="9" fontId="12" fillId="0" borderId="9" xfId="2" applyFont="1" applyBorder="1"/>
    <xf numFmtId="10" fontId="2" fillId="0" borderId="0" xfId="2" applyNumberFormat="1" applyFont="1" applyAlignment="1">
      <alignment horizontal="center"/>
    </xf>
    <xf numFmtId="164" fontId="2" fillId="0" borderId="45" xfId="2" applyNumberFormat="1" applyFont="1" applyBorder="1" applyAlignment="1">
      <alignment horizontal="center"/>
    </xf>
    <xf numFmtId="164" fontId="12" fillId="0" borderId="16" xfId="2" applyNumberFormat="1" applyFont="1" applyBorder="1" applyAlignment="1">
      <alignment horizontal="center"/>
    </xf>
    <xf numFmtId="164" fontId="12" fillId="0" borderId="17" xfId="2" applyNumberFormat="1" applyFont="1" applyBorder="1" applyAlignment="1">
      <alignment horizontal="center"/>
    </xf>
    <xf numFmtId="164" fontId="12" fillId="0" borderId="18" xfId="2" applyNumberFormat="1" applyFont="1" applyBorder="1" applyAlignment="1">
      <alignment horizontal="center"/>
    </xf>
    <xf numFmtId="164" fontId="12" fillId="0" borderId="19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07882595656226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8963374060735E-2"/>
          <c:y val="0.16607802506284691"/>
          <c:w val="0.88235434914079913"/>
          <c:h val="0.62190920023534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Buckeye!$B$54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Buckeye!$A$57:$A$65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Buckeye!$C$57:$C$65</c:f>
              <c:numCache>
                <c:formatCode>0.0%</c:formatCode>
                <c:ptCount val="9"/>
                <c:pt idx="0">
                  <c:v>3.4373294142347258E-2</c:v>
                </c:pt>
                <c:pt idx="1">
                  <c:v>1.6796136888515641E-3</c:v>
                </c:pt>
                <c:pt idx="2">
                  <c:v>3.3592273777031281E-3</c:v>
                </c:pt>
                <c:pt idx="3">
                  <c:v>8.1881167331513752E-2</c:v>
                </c:pt>
                <c:pt idx="4">
                  <c:v>9.300860802015537E-2</c:v>
                </c:pt>
                <c:pt idx="5">
                  <c:v>1.4696619777451185E-3</c:v>
                </c:pt>
                <c:pt idx="6">
                  <c:v>1.8895653999580096E-3</c:v>
                </c:pt>
                <c:pt idx="7">
                  <c:v>7.663237455385262E-2</c:v>
                </c:pt>
                <c:pt idx="8">
                  <c:v>2.7293722443837917E-3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1-4379-832C-45CDB9BE17E7}"/>
            </c:ext>
          </c:extLst>
        </c:ser>
        <c:ser>
          <c:idx val="0"/>
          <c:order val="1"/>
          <c:tx>
            <c:strRef>
              <c:f>Buckeye!$D$54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Buckeye!$A$57:$A$65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Buckeye!$E$57:$E$65</c:f>
              <c:numCache>
                <c:formatCode>0.0%</c:formatCode>
                <c:ptCount val="9"/>
                <c:pt idx="0">
                  <c:v>2.7806436886555579E-2</c:v>
                </c:pt>
                <c:pt idx="1">
                  <c:v>4.5651677699155464E-3</c:v>
                </c:pt>
                <c:pt idx="2">
                  <c:v>2.9673590504451053E-3</c:v>
                </c:pt>
                <c:pt idx="3">
                  <c:v>6.8705774937228972E-2</c:v>
                </c:pt>
                <c:pt idx="4">
                  <c:v>8.4455603743437607E-2</c:v>
                </c:pt>
                <c:pt idx="5">
                  <c:v>3.6521342159324369E-3</c:v>
                </c:pt>
                <c:pt idx="6">
                  <c:v>2.5108422734535503E-3</c:v>
                </c:pt>
                <c:pt idx="7">
                  <c:v>4.9075553526592125E-2</c:v>
                </c:pt>
                <c:pt idx="8">
                  <c:v>4.5651677699155464E-3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1-4379-832C-45CDB9BE17E7}"/>
            </c:ext>
          </c:extLst>
        </c:ser>
        <c:ser>
          <c:idx val="2"/>
          <c:order val="2"/>
          <c:tx>
            <c:strRef>
              <c:f>Buckeye!$F$54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Buckeye!$A$57:$A$65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Buckeye!$G$57:$G$65</c:f>
              <c:numCache>
                <c:formatCode>0.0%</c:formatCode>
                <c:ptCount val="9"/>
                <c:pt idx="0">
                  <c:v>4.0237889273356441E-2</c:v>
                </c:pt>
                <c:pt idx="1">
                  <c:v>1.7301038062283744E-3</c:v>
                </c:pt>
                <c:pt idx="2">
                  <c:v>3.6764705882352954E-3</c:v>
                </c:pt>
                <c:pt idx="3">
                  <c:v>5.817474048442909E-2</c:v>
                </c:pt>
                <c:pt idx="4">
                  <c:v>8.7802768166090006E-2</c:v>
                </c:pt>
                <c:pt idx="5">
                  <c:v>1.5138408304498276E-3</c:v>
                </c:pt>
                <c:pt idx="6">
                  <c:v>1.0813148788927341E-3</c:v>
                </c:pt>
                <c:pt idx="7">
                  <c:v>3.6764705882352956E-2</c:v>
                </c:pt>
                <c:pt idx="8">
                  <c:v>1.7301038062283744E-3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81-4379-832C-45CDB9BE17E7}"/>
            </c:ext>
          </c:extLst>
        </c:ser>
        <c:ser>
          <c:idx val="3"/>
          <c:order val="3"/>
          <c:tx>
            <c:strRef>
              <c:f>Buckeye!$H$54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Buckeye!$A$57:$A$65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Buckeye!$I$57:$I$65</c:f>
              <c:numCache>
                <c:formatCode>0.0%</c:formatCode>
                <c:ptCount val="9"/>
                <c:pt idx="0">
                  <c:v>6.404424276800913E-2</c:v>
                </c:pt>
                <c:pt idx="1">
                  <c:v>0</c:v>
                </c:pt>
                <c:pt idx="2">
                  <c:v>0</c:v>
                </c:pt>
                <c:pt idx="3">
                  <c:v>2.6091888825865019E-2</c:v>
                </c:pt>
                <c:pt idx="4">
                  <c:v>7.9693703913783373E-2</c:v>
                </c:pt>
                <c:pt idx="5">
                  <c:v>0</c:v>
                </c:pt>
                <c:pt idx="6">
                  <c:v>5.6721497447532652E-4</c:v>
                </c:pt>
                <c:pt idx="7">
                  <c:v>3.4316505955757255E-2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81-4379-832C-45CDB9BE17E7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Buckeye!$K$57:$K$65</c:f>
              <c:numCache>
                <c:formatCode>0.0%</c:formatCode>
                <c:ptCount val="9"/>
                <c:pt idx="0">
                  <c:v>4.2282900626678624E-2</c:v>
                </c:pt>
                <c:pt idx="1">
                  <c:v>2.2381378692927487E-3</c:v>
                </c:pt>
                <c:pt idx="2">
                  <c:v>1.1190689346463745E-2</c:v>
                </c:pt>
                <c:pt idx="3">
                  <c:v>3.9615040286481655E-2</c:v>
                </c:pt>
                <c:pt idx="4">
                  <c:v>9.042076991942706E-2</c:v>
                </c:pt>
                <c:pt idx="5">
                  <c:v>1.1190689346463744E-3</c:v>
                </c:pt>
                <c:pt idx="6">
                  <c:v>2.6857654431512988E-3</c:v>
                </c:pt>
                <c:pt idx="7">
                  <c:v>8.594449418084156E-2</c:v>
                </c:pt>
                <c:pt idx="8">
                  <c:v>4.0286481647269484E-3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5-4E07-B3C5-ADB6A8708704}"/>
            </c:ext>
          </c:extLst>
        </c:ser>
        <c:ser>
          <c:idx val="5"/>
          <c:order val="5"/>
          <c:tx>
            <c:strRef>
              <c:f>Buckeye!$L$54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Buckeye!$M$57:$M$65</c:f>
              <c:numCache>
                <c:formatCode>0.0%</c:formatCode>
                <c:ptCount val="9"/>
                <c:pt idx="0">
                  <c:v>3.1186569287679024E-2</c:v>
                </c:pt>
                <c:pt idx="1">
                  <c:v>9.4849663283695358E-4</c:v>
                </c:pt>
                <c:pt idx="2">
                  <c:v>1.4796547472256475E-2</c:v>
                </c:pt>
                <c:pt idx="3">
                  <c:v>8.1760409750545396E-2</c:v>
                </c:pt>
                <c:pt idx="4">
                  <c:v>0.11239685099117901</c:v>
                </c:pt>
                <c:pt idx="5">
                  <c:v>1.8969932656739071E-4</c:v>
                </c:pt>
                <c:pt idx="6">
                  <c:v>4.7424831641847678E-3</c:v>
                </c:pt>
                <c:pt idx="7">
                  <c:v>0.12728824812671918</c:v>
                </c:pt>
                <c:pt idx="8">
                  <c:v>7.5879730626956284E-4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A-46C4-9505-BF7B90531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42512"/>
        <c:axId val="736943688"/>
      </c:barChart>
      <c:catAx>
        <c:axId val="73694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94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943688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94251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853183746640312"/>
          <c:y val="0.93993098764752303"/>
          <c:w val="0.46333480805967781"/>
          <c:h val="6.0069012352476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79194892614649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724832214765099E-2"/>
          <c:y val="0.15808823529411764"/>
          <c:w val="0.87919463087248317"/>
          <c:h val="0.621323529411764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'State Hospital'!$B$53:$C$53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'State Hospital'!$A$56:$A$64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'State Hospital'!$C$56:$C$64</c:f>
              <c:numCache>
                <c:formatCode>0.0%</c:formatCode>
                <c:ptCount val="9"/>
                <c:pt idx="0">
                  <c:v>4.1699926090169995E-2</c:v>
                </c:pt>
                <c:pt idx="1">
                  <c:v>3.1042128603104215E-2</c:v>
                </c:pt>
                <c:pt idx="2">
                  <c:v>2.4390243902439025E-2</c:v>
                </c:pt>
                <c:pt idx="3">
                  <c:v>2.0694752402069475E-2</c:v>
                </c:pt>
                <c:pt idx="4">
                  <c:v>1.0347376201034738E-2</c:v>
                </c:pt>
                <c:pt idx="5">
                  <c:v>2.0694752402069475E-2</c:v>
                </c:pt>
                <c:pt idx="6">
                  <c:v>1.2564671101256468E-2</c:v>
                </c:pt>
                <c:pt idx="7">
                  <c:v>4.434589800443459E-3</c:v>
                </c:pt>
                <c:pt idx="8">
                  <c:v>1.1086474501108648E-2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3-4445-AB24-1862A68E1524}"/>
            </c:ext>
          </c:extLst>
        </c:ser>
        <c:ser>
          <c:idx val="0"/>
          <c:order val="1"/>
          <c:tx>
            <c:strRef>
              <c:f>'State Hospital'!$D$53:$E$53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'State Hospital'!$A$56:$A$64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'State Hospital'!$E$56:$E$64</c:f>
              <c:numCache>
                <c:formatCode>0.0%</c:formatCode>
                <c:ptCount val="9"/>
                <c:pt idx="0">
                  <c:v>4.8503401360544207E-2</c:v>
                </c:pt>
                <c:pt idx="1">
                  <c:v>1.7687074829931974E-2</c:v>
                </c:pt>
                <c:pt idx="2">
                  <c:v>4.7619047619047623E-3</c:v>
                </c:pt>
                <c:pt idx="3">
                  <c:v>1.9047619047619049E-2</c:v>
                </c:pt>
                <c:pt idx="4">
                  <c:v>9.5238095238095247E-3</c:v>
                </c:pt>
                <c:pt idx="5">
                  <c:v>6.8027210884353739E-3</c:v>
                </c:pt>
                <c:pt idx="6">
                  <c:v>0</c:v>
                </c:pt>
                <c:pt idx="7">
                  <c:v>4.7619047619047623E-3</c:v>
                </c:pt>
                <c:pt idx="8">
                  <c:v>4.7619047619047623E-3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3-4445-AB24-1862A68E1524}"/>
            </c:ext>
          </c:extLst>
        </c:ser>
        <c:ser>
          <c:idx val="2"/>
          <c:order val="2"/>
          <c:tx>
            <c:strRef>
              <c:f>'State Hospital'!$F$53:$G$53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'State Hospital'!$A$56:$A$64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'State Hospital'!$G$56:$G$64</c:f>
              <c:numCache>
                <c:formatCode>0.0%</c:formatCode>
                <c:ptCount val="9"/>
                <c:pt idx="0">
                  <c:v>7.0414971521562258E-2</c:v>
                </c:pt>
                <c:pt idx="1">
                  <c:v>1.1391375101708706E-2</c:v>
                </c:pt>
                <c:pt idx="2">
                  <c:v>1.6273393002441008E-3</c:v>
                </c:pt>
                <c:pt idx="3">
                  <c:v>3.7428803905614323E-2</c:v>
                </c:pt>
                <c:pt idx="4">
                  <c:v>8.1366965012205049E-3</c:v>
                </c:pt>
                <c:pt idx="5">
                  <c:v>8.1366965012205042E-4</c:v>
                </c:pt>
                <c:pt idx="6">
                  <c:v>3.2546786004882017E-3</c:v>
                </c:pt>
                <c:pt idx="7">
                  <c:v>8.1366965012205042E-4</c:v>
                </c:pt>
                <c:pt idx="8">
                  <c:v>7.3230268510984537E-3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3-4445-AB24-1862A68E1524}"/>
            </c:ext>
          </c:extLst>
        </c:ser>
        <c:ser>
          <c:idx val="3"/>
          <c:order val="3"/>
          <c:tx>
            <c:strRef>
              <c:f>'State Hospital'!$H$53:$I$53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'State Hospital'!$A$56:$A$64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'State Hospital'!$I$56:$I$64</c:f>
              <c:numCache>
                <c:formatCode>0.0%</c:formatCode>
                <c:ptCount val="9"/>
                <c:pt idx="0">
                  <c:v>6.3310729956122858E-2</c:v>
                </c:pt>
                <c:pt idx="1">
                  <c:v>9.5731950538492216E-3</c:v>
                </c:pt>
                <c:pt idx="2">
                  <c:v>0</c:v>
                </c:pt>
                <c:pt idx="3">
                  <c:v>1.5157558835261268E-2</c:v>
                </c:pt>
                <c:pt idx="4">
                  <c:v>1.3960909453530115E-2</c:v>
                </c:pt>
                <c:pt idx="5">
                  <c:v>0</c:v>
                </c:pt>
                <c:pt idx="6">
                  <c:v>1.5955325089748703E-3</c:v>
                </c:pt>
                <c:pt idx="7">
                  <c:v>0</c:v>
                </c:pt>
                <c:pt idx="8">
                  <c:v>2.3932987634623054E-3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3-4445-AB24-1862A68E1524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'State Hospital'!$K$56:$K$64</c:f>
              <c:numCache>
                <c:formatCode>0.0%</c:formatCode>
                <c:ptCount val="9"/>
                <c:pt idx="0">
                  <c:v>4.7409057164068305E-2</c:v>
                </c:pt>
                <c:pt idx="1">
                  <c:v>2.2271714922049005E-3</c:v>
                </c:pt>
                <c:pt idx="2">
                  <c:v>2.2271714922049005E-3</c:v>
                </c:pt>
                <c:pt idx="3">
                  <c:v>2.5241276911655539E-2</c:v>
                </c:pt>
                <c:pt idx="4">
                  <c:v>9.651076466221235E-3</c:v>
                </c:pt>
                <c:pt idx="5">
                  <c:v>3.7119524870081674E-3</c:v>
                </c:pt>
                <c:pt idx="6">
                  <c:v>7.4239049740163349E-3</c:v>
                </c:pt>
                <c:pt idx="7">
                  <c:v>1.4847809948032671E-3</c:v>
                </c:pt>
                <c:pt idx="8">
                  <c:v>1.4847809948032671E-3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C-43DF-9A7B-6EF676167F8E}"/>
            </c:ext>
          </c:extLst>
        </c:ser>
        <c:ser>
          <c:idx val="5"/>
          <c:order val="5"/>
          <c:tx>
            <c:strRef>
              <c:f>'State Hospital'!$L$53:$M$53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'State Hospital'!$M$56:$M$64</c:f>
              <c:numCache>
                <c:formatCode>0.0%</c:formatCode>
                <c:ptCount val="9"/>
                <c:pt idx="0">
                  <c:v>5.6040530007794229E-2</c:v>
                </c:pt>
                <c:pt idx="1">
                  <c:v>2.3382696804364767E-3</c:v>
                </c:pt>
                <c:pt idx="2">
                  <c:v>1.2470771628994543E-2</c:v>
                </c:pt>
                <c:pt idx="3">
                  <c:v>3.3515198752922831E-2</c:v>
                </c:pt>
                <c:pt idx="4">
                  <c:v>1.2470771628994543E-2</c:v>
                </c:pt>
                <c:pt idx="5">
                  <c:v>7.7942322681215891E-4</c:v>
                </c:pt>
                <c:pt idx="6">
                  <c:v>8.573655494933748E-3</c:v>
                </c:pt>
                <c:pt idx="7">
                  <c:v>7.7942322681215891E-4</c:v>
                </c:pt>
                <c:pt idx="8">
                  <c:v>5.4559625876851123E-3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6-4260-9B09-CF8EC11B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010944"/>
        <c:axId val="775008200"/>
      </c:barChart>
      <c:catAx>
        <c:axId val="7750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08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008200"/>
        <c:scaling>
          <c:orientation val="minMax"/>
          <c:max val="8.000000000000001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10944"/>
        <c:crosses val="autoZero"/>
        <c:crossBetween val="between"/>
        <c:majorUnit val="0.0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9602410493218"/>
          <c:y val="0.94240190885230257"/>
          <c:w val="0.57178225564526675"/>
          <c:h val="5.7598091147697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534521767497658"/>
          <c:w val="0.86080740042532411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0-488F-B425-552B3961892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Hospital'!$C$14:$C$20</c:f>
              <c:numCache>
                <c:formatCode>0.0%</c:formatCode>
                <c:ptCount val="7"/>
                <c:pt idx="0">
                  <c:v>0.8397</c:v>
                </c:pt>
                <c:pt idx="1">
                  <c:v>0.82299999999999995</c:v>
                </c:pt>
                <c:pt idx="2">
                  <c:v>0.8841</c:v>
                </c:pt>
                <c:pt idx="3">
                  <c:v>0.85880000000000001</c:v>
                </c:pt>
                <c:pt idx="4">
                  <c:v>0.89400000000000002</c:v>
                </c:pt>
                <c:pt idx="5">
                  <c:v>0.89910000000000001</c:v>
                </c:pt>
                <c:pt idx="6">
                  <c:v>0.86760000000000004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0-488F-B425-552B3961892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60-488F-B425-552B39618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008592"/>
        <c:axId val="775007808"/>
      </c:lineChart>
      <c:catAx>
        <c:axId val="77500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0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00780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085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83335300029703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D7-4CAA-96E2-F2930CD992D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Hospital'!$F$14:$F$20</c:f>
              <c:numCache>
                <c:formatCode>0.0%</c:formatCode>
                <c:ptCount val="7"/>
                <c:pt idx="0">
                  <c:v>0.73119999999999996</c:v>
                </c:pt>
                <c:pt idx="1">
                  <c:v>0.64539999999999997</c:v>
                </c:pt>
                <c:pt idx="2">
                  <c:v>0.87670000000000003</c:v>
                </c:pt>
                <c:pt idx="3">
                  <c:v>0.8538</c:v>
                </c:pt>
                <c:pt idx="4">
                  <c:v>0.89070000000000005</c:v>
                </c:pt>
                <c:pt idx="5">
                  <c:v>0.87760000000000005</c:v>
                </c:pt>
                <c:pt idx="6">
                  <c:v>0.86219999999999997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7-4CAA-96E2-F2930CD992D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'State Hospital'!$A$14:$A$20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'State Hospital'!$J$14:$J$20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D7-4CAA-96E2-F2930CD9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009768"/>
        <c:axId val="775010552"/>
      </c:lineChart>
      <c:catAx>
        <c:axId val="77500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1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01055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0097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9433147779603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540266355594441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71356526061751E-2"/>
          <c:y val="0.14652067064685872"/>
          <c:w val="0.88177481298557603"/>
          <c:h val="0.633701900547663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'S. 16th St'!$B$55:$C$55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'S. 16th St'!$A$58:$A$66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16th St'!$C$58:$C$66</c:f>
              <c:numCache>
                <c:formatCode>0.0%</c:formatCode>
                <c:ptCount val="9"/>
                <c:pt idx="0">
                  <c:v>1.0069444444444443E-2</c:v>
                </c:pt>
                <c:pt idx="1">
                  <c:v>0</c:v>
                </c:pt>
                <c:pt idx="2">
                  <c:v>0</c:v>
                </c:pt>
                <c:pt idx="3">
                  <c:v>0.17708333333333334</c:v>
                </c:pt>
                <c:pt idx="4">
                  <c:v>6.9444444444444441E-3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6-4AF6-BB6A-A570527AFC58}"/>
            </c:ext>
          </c:extLst>
        </c:ser>
        <c:ser>
          <c:idx val="0"/>
          <c:order val="1"/>
          <c:tx>
            <c:strRef>
              <c:f>'S. 16th St'!$D$55:$E$55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'S. 16th St'!$A$58:$A$66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16th St'!$E$58:$E$66</c:f>
              <c:numCache>
                <c:formatCode>0.0%</c:formatCode>
                <c:ptCount val="9"/>
                <c:pt idx="0">
                  <c:v>2.0751341681574238E-2</c:v>
                </c:pt>
                <c:pt idx="1">
                  <c:v>0</c:v>
                </c:pt>
                <c:pt idx="2">
                  <c:v>3.5778175313059034E-3</c:v>
                </c:pt>
                <c:pt idx="3">
                  <c:v>0.16994633273703041</c:v>
                </c:pt>
                <c:pt idx="4">
                  <c:v>3.041144901610018E-2</c:v>
                </c:pt>
                <c:pt idx="5">
                  <c:v>0</c:v>
                </c:pt>
                <c:pt idx="6">
                  <c:v>3.5778175313059034E-3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6-4AF6-BB6A-A570527AFC58}"/>
            </c:ext>
          </c:extLst>
        </c:ser>
        <c:ser>
          <c:idx val="2"/>
          <c:order val="2"/>
          <c:tx>
            <c:strRef>
              <c:f>'S. 16th St'!$F$55:$G$55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'S. 16th St'!$A$58:$A$66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16th St'!$G$58:$G$66</c:f>
              <c:numCache>
                <c:formatCode>0.0%</c:formatCode>
                <c:ptCount val="9"/>
                <c:pt idx="0">
                  <c:v>9.8807495741056219E-3</c:v>
                </c:pt>
                <c:pt idx="1">
                  <c:v>1.7035775127768314E-3</c:v>
                </c:pt>
                <c:pt idx="2">
                  <c:v>2.8960817717206135E-2</c:v>
                </c:pt>
                <c:pt idx="3">
                  <c:v>0.18568994889267462</c:v>
                </c:pt>
                <c:pt idx="4">
                  <c:v>0</c:v>
                </c:pt>
                <c:pt idx="5">
                  <c:v>0</c:v>
                </c:pt>
                <c:pt idx="6">
                  <c:v>1.7035775127768314E-3</c:v>
                </c:pt>
                <c:pt idx="7">
                  <c:v>6.8143100511073255E-3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46-4AF6-BB6A-A570527AFC58}"/>
            </c:ext>
          </c:extLst>
        </c:ser>
        <c:ser>
          <c:idx val="3"/>
          <c:order val="3"/>
          <c:tx>
            <c:strRef>
              <c:f>'S. 16th St'!$H$55:$I$55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'S. 16th St'!$A$58:$A$66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16th St'!$I$58:$I$66</c:f>
              <c:numCache>
                <c:formatCode>0.0%</c:formatCode>
                <c:ptCount val="9"/>
                <c:pt idx="0">
                  <c:v>8.5294117647058808E-3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  <c:pt idx="4">
                  <c:v>4.2016806722689079E-2</c:v>
                </c:pt>
                <c:pt idx="5">
                  <c:v>0</c:v>
                </c:pt>
                <c:pt idx="6">
                  <c:v>0.22058823529411764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46-4AF6-BB6A-A570527AFC58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'S. 16th St'!$K$58:$K$66</c:f>
              <c:numCache>
                <c:formatCode>0.0%</c:formatCode>
                <c:ptCount val="9"/>
                <c:pt idx="0">
                  <c:v>9.8904538341158064E-3</c:v>
                </c:pt>
                <c:pt idx="1">
                  <c:v>0</c:v>
                </c:pt>
                <c:pt idx="2">
                  <c:v>0</c:v>
                </c:pt>
                <c:pt idx="3">
                  <c:v>6.729264475743349E-2</c:v>
                </c:pt>
                <c:pt idx="4">
                  <c:v>2.3474178403755867E-2</c:v>
                </c:pt>
                <c:pt idx="5">
                  <c:v>0</c:v>
                </c:pt>
                <c:pt idx="6">
                  <c:v>0.27073552425665104</c:v>
                </c:pt>
                <c:pt idx="7">
                  <c:v>3.1298904538341159E-3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0-4BDD-9693-86D8A9E6CA5F}"/>
            </c:ext>
          </c:extLst>
        </c:ser>
        <c:ser>
          <c:idx val="5"/>
          <c:order val="5"/>
          <c:tx>
            <c:strRef>
              <c:f>'S. 16th St'!$L$55:$M$55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'S. 16th St'!$M$58:$M$66</c:f>
              <c:numCache>
                <c:formatCode>0.0%</c:formatCode>
                <c:ptCount val="9"/>
                <c:pt idx="0">
                  <c:v>1.4413075780089152E-2</c:v>
                </c:pt>
                <c:pt idx="1">
                  <c:v>0</c:v>
                </c:pt>
                <c:pt idx="2">
                  <c:v>2.9717682020802376E-3</c:v>
                </c:pt>
                <c:pt idx="3">
                  <c:v>5.3491827637444277E-2</c:v>
                </c:pt>
                <c:pt idx="4">
                  <c:v>3.2689450222882617E-2</c:v>
                </c:pt>
                <c:pt idx="5">
                  <c:v>0</c:v>
                </c:pt>
                <c:pt idx="6">
                  <c:v>0.29123328380386332</c:v>
                </c:pt>
                <c:pt idx="7">
                  <c:v>0</c:v>
                </c:pt>
                <c:pt idx="8">
                  <c:v>1.4858841010401188E-3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8-48DD-9D97-8BC43DE0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977648"/>
        <c:axId val="775980392"/>
      </c:barChart>
      <c:catAx>
        <c:axId val="77597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8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80392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764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28816953436379"/>
          <c:y val="0.94383740493976709"/>
          <c:w val="0.67226143364203828"/>
          <c:h val="5.6162653581345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4137981836741138"/>
          <c:w val="0.86080740042532411"/>
          <c:h val="0.5000010523324949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7-4D65-8F3E-0438C3038F4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St'!$C$14:$C$20</c:f>
              <c:numCache>
                <c:formatCode>0.0%</c:formatCode>
                <c:ptCount val="7"/>
                <c:pt idx="0">
                  <c:v>0.76500000000000001</c:v>
                </c:pt>
                <c:pt idx="1">
                  <c:v>0.80589999999999995</c:v>
                </c:pt>
                <c:pt idx="2">
                  <c:v>0.77170000000000005</c:v>
                </c:pt>
                <c:pt idx="3">
                  <c:v>0.76519999999999999</c:v>
                </c:pt>
                <c:pt idx="4">
                  <c:v>0.65739999999999998</c:v>
                </c:pt>
                <c:pt idx="5">
                  <c:v>0.62549999999999994</c:v>
                </c:pt>
                <c:pt idx="6">
                  <c:v>0.60370000000000001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7-4D65-8F3E-0438C3038F4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7-4D65-8F3E-0438C3038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978040"/>
        <c:axId val="775979216"/>
      </c:lineChart>
      <c:catAx>
        <c:axId val="77597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792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8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65536818627285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0.61019999999999996</c:v>
                </c:pt>
                <c:pt idx="6">
                  <c:v>0.61019999999999996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D-4116-AB60-13942435FA4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St'!$F$14:$F$20</c:f>
              <c:numCache>
                <c:formatCode>0.0%</c:formatCode>
                <c:ptCount val="7"/>
                <c:pt idx="0">
                  <c:v>0.749</c:v>
                </c:pt>
                <c:pt idx="1">
                  <c:v>0.80010000000000003</c:v>
                </c:pt>
                <c:pt idx="2">
                  <c:v>0.74880000000000002</c:v>
                </c:pt>
                <c:pt idx="3">
                  <c:v>0.74939999999999996</c:v>
                </c:pt>
                <c:pt idx="4">
                  <c:v>0.63549999999999995</c:v>
                </c:pt>
                <c:pt idx="5">
                  <c:v>0.61</c:v>
                </c:pt>
                <c:pt idx="6">
                  <c:v>0.60960000000000003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D-4116-AB60-13942435FA4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16th St'!$A$14:$A$20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16th St'!$J$14:$J$20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3D-4116-AB60-13942435F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978432"/>
        <c:axId val="775981176"/>
      </c:lineChart>
      <c:catAx>
        <c:axId val="7759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8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811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84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833683289588807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540266355594441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71356526061751E-2"/>
          <c:y val="0.14652067064685872"/>
          <c:w val="0.88177481298557603"/>
          <c:h val="0.63370190054766395"/>
        </c:manualLayout>
      </c:layout>
      <c:barChart>
        <c:barDir val="col"/>
        <c:grouping val="clustered"/>
        <c:varyColors val="0"/>
        <c:ser>
          <c:idx val="4"/>
          <c:order val="0"/>
          <c:tx>
            <c:v>2023</c:v>
          </c:tx>
          <c:invertIfNegative val="0"/>
          <c:cat>
            <c:strRef>
              <c:f>'AHCCCS (site)'!$A$53:$A$61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'AHCCCS (site)'!$C$53:$C$61</c:f>
              <c:numCache>
                <c:formatCode>0.0%</c:formatCode>
                <c:ptCount val="9"/>
                <c:pt idx="0">
                  <c:v>2.088992974238876E-2</c:v>
                </c:pt>
                <c:pt idx="1">
                  <c:v>0</c:v>
                </c:pt>
                <c:pt idx="2">
                  <c:v>2.1077283372365339E-2</c:v>
                </c:pt>
                <c:pt idx="3">
                  <c:v>6.4988290398126466E-2</c:v>
                </c:pt>
                <c:pt idx="4">
                  <c:v>2.3419203747072601E-2</c:v>
                </c:pt>
                <c:pt idx="5">
                  <c:v>2.34192037470726E-3</c:v>
                </c:pt>
                <c:pt idx="6">
                  <c:v>0.31615925058548011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C-4EFE-B6B2-BE797CEFCC1B}"/>
            </c:ext>
          </c:extLst>
        </c:ser>
        <c:ser>
          <c:idx val="0"/>
          <c:order val="1"/>
          <c:tx>
            <c:strRef>
              <c:f>'AHCCCS (site)'!$D$50:$E$50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'AHCCCS (site)'!$E$53:$E$61</c:f>
              <c:numCache>
                <c:formatCode>0.0%</c:formatCode>
                <c:ptCount val="9"/>
                <c:pt idx="0">
                  <c:v>3.7183999999999995E-2</c:v>
                </c:pt>
                <c:pt idx="1">
                  <c:v>0</c:v>
                </c:pt>
                <c:pt idx="2">
                  <c:v>1.4080000000000001E-2</c:v>
                </c:pt>
                <c:pt idx="3">
                  <c:v>8.2559999999999995E-2</c:v>
                </c:pt>
                <c:pt idx="4">
                  <c:v>2.8479999999999998E-2</c:v>
                </c:pt>
                <c:pt idx="5">
                  <c:v>5.1200000000000004E-3</c:v>
                </c:pt>
                <c:pt idx="6">
                  <c:v>0.30912000000000001</c:v>
                </c:pt>
                <c:pt idx="7">
                  <c:v>0</c:v>
                </c:pt>
                <c:pt idx="8">
                  <c:v>1.2800000000000001E-3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7-4863-B30F-489DFE3C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977648"/>
        <c:axId val="775980392"/>
      </c:barChart>
      <c:catAx>
        <c:axId val="77597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8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80392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764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28816953436379"/>
          <c:y val="0.94383740493976709"/>
          <c:w val="0.43262412794255639"/>
          <c:h val="5.6162541146445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4137981836741138"/>
          <c:w val="0.86080740042532411"/>
          <c:h val="0.5000010523324949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(site)'!$B$14:$B$15</c:f>
              <c:numCache>
                <c:formatCode>0.0%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2-42D7-8DCF-BC246AC8416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(site)'!$C$14:$C$15</c:f>
              <c:numCache>
                <c:formatCode>0.0%</c:formatCode>
                <c:ptCount val="2"/>
                <c:pt idx="0">
                  <c:v>0.55110000000000003</c:v>
                </c:pt>
                <c:pt idx="1">
                  <c:v>0.5222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2-42D7-8DCF-BC246AC8416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(site)'!$I$14:$I$15</c:f>
              <c:numCache>
                <c:formatCode>0.00%</c:formatCode>
                <c:ptCount val="2"/>
                <c:pt idx="0">
                  <c:v>0.4698</c:v>
                </c:pt>
                <c:pt idx="1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2-42D7-8DCF-BC246AC8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978040"/>
        <c:axId val="775979216"/>
      </c:lineChart>
      <c:catAx>
        <c:axId val="77597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792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8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65536818627285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(site)'!$E$14:$E$15</c:f>
              <c:numCache>
                <c:formatCode>0.0%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D-49FD-9A0E-55D4D162FA6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(site)'!$F$14:$F$15</c:f>
              <c:numCache>
                <c:formatCode>0.0%</c:formatCode>
                <c:ptCount val="2"/>
                <c:pt idx="0">
                  <c:v>0.57640000000000002</c:v>
                </c:pt>
                <c:pt idx="1">
                  <c:v>0.54049999999999998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D-49FD-9A0E-55D4D162FA6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'AHCCCS (site)'!$A$14:$A$15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'AHCCCS (site)'!$J$14:$J$15</c:f>
              <c:numCache>
                <c:formatCode>0.00%</c:formatCode>
                <c:ptCount val="2"/>
                <c:pt idx="0">
                  <c:v>0.45379999999999998</c:v>
                </c:pt>
                <c:pt idx="1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CD-49FD-9A0E-55D4D162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978432"/>
        <c:axId val="775981176"/>
      </c:lineChart>
      <c:catAx>
        <c:axId val="7759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8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811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84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833683289588807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791953390834665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724832214765099E-2"/>
          <c:y val="0.15808823529411764"/>
          <c:w val="0.87919463087248317"/>
          <c:h val="0.62132352941176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 29th Ave'!$B$52:$C$52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'N 29th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29th Ave'!$C$55:$C$63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0-480E-9F66-97FE17E0702A}"/>
            </c:ext>
          </c:extLst>
        </c:ser>
        <c:ser>
          <c:idx val="2"/>
          <c:order val="1"/>
          <c:tx>
            <c:strRef>
              <c:f>'N 29th Ave'!$D$52:$E$52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'N 29th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29th Ave'!$E$55:$E$63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2.6737967914438502E-2</c:v>
                </c:pt>
                <c:pt idx="3">
                  <c:v>4.8128342245989303E-2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0-480E-9F66-97FE17E0702A}"/>
            </c:ext>
          </c:extLst>
        </c:ser>
        <c:ser>
          <c:idx val="3"/>
          <c:order val="2"/>
          <c:tx>
            <c:strRef>
              <c:f>'N 29th Ave'!$F$52:$G$52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 29th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29th Ave'!$G$55:$G$63</c:f>
              <c:numCache>
                <c:formatCode>0.0%</c:formatCode>
                <c:ptCount val="9"/>
                <c:pt idx="0">
                  <c:v>1.3679245283018868E-2</c:v>
                </c:pt>
                <c:pt idx="1">
                  <c:v>0</c:v>
                </c:pt>
                <c:pt idx="2">
                  <c:v>1.8867924528301886E-2</c:v>
                </c:pt>
                <c:pt idx="3">
                  <c:v>1.4150943396226415E-2</c:v>
                </c:pt>
                <c:pt idx="4">
                  <c:v>9.433962264150943E-3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0-480E-9F66-97FE17E0702A}"/>
            </c:ext>
          </c:extLst>
        </c:ser>
        <c:ser>
          <c:idx val="4"/>
          <c:order val="3"/>
          <c:tx>
            <c:strRef>
              <c:f>'N 29th Ave'!$H$52:$I$52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 29th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29th Ave'!$I$55:$I$63</c:f>
              <c:numCache>
                <c:formatCode>0.0%</c:formatCode>
                <c:ptCount val="9"/>
                <c:pt idx="0">
                  <c:v>1.9594594594594596E-2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6.7567567567567571E-3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30-480E-9F66-97FE17E0702A}"/>
            </c:ext>
          </c:extLst>
        </c:ser>
        <c:ser>
          <c:idx val="1"/>
          <c:order val="4"/>
          <c:tx>
            <c:strRef>
              <c:f>'N 29th Ave'!$J$52:$K$52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 29th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29th Ave'!$K$55:$K$63</c:f>
              <c:numCache>
                <c:formatCode>0.0%</c:formatCode>
                <c:ptCount val="9"/>
                <c:pt idx="0">
                  <c:v>3.6477987421383647E-2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4.40251572327044E-2</c:v>
                </c:pt>
                <c:pt idx="5">
                  <c:v>0</c:v>
                </c:pt>
                <c:pt idx="6">
                  <c:v>0.10062893081761007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30-480E-9F66-97FE17E0702A}"/>
            </c:ext>
          </c:extLst>
        </c:ser>
        <c:ser>
          <c:idx val="5"/>
          <c:order val="5"/>
          <c:tx>
            <c:strRef>
              <c:f>'N 29th Ave'!$L$52:$M$52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 29th Ave'!$M$55:$M$63</c:f>
              <c:numCache>
                <c:formatCode>0.0%</c:formatCode>
                <c:ptCount val="9"/>
                <c:pt idx="0">
                  <c:v>0.10465116279069768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</c:v>
                </c:pt>
                <c:pt idx="6">
                  <c:v>0.11627906976744186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A-47B3-B1FD-8219AC7F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010264"/>
        <c:axId val="399010656"/>
      </c:barChart>
      <c:catAx>
        <c:axId val="39901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10656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0264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67353910403451"/>
          <c:y val="0.90808823529411764"/>
          <c:w val="0.63056238910785645"/>
          <c:h val="9.1911620138391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810380207730435"/>
          <c:w val="0.86080740042532411"/>
          <c:h val="0.5732770686226019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4-4EFC-8880-17FFB06AD26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Buckeye!$C$14:$C$20</c:f>
              <c:numCache>
                <c:formatCode>0.0%</c:formatCode>
                <c:ptCount val="7"/>
                <c:pt idx="0">
                  <c:v>0.78169999999999995</c:v>
                </c:pt>
                <c:pt idx="1">
                  <c:v>0.70299999999999996</c:v>
                </c:pt>
                <c:pt idx="2">
                  <c:v>0.75170000000000003</c:v>
                </c:pt>
                <c:pt idx="3">
                  <c:v>0.77159999999999995</c:v>
                </c:pt>
                <c:pt idx="4">
                  <c:v>0.79530000000000001</c:v>
                </c:pt>
                <c:pt idx="5">
                  <c:v>0.72050000000000003</c:v>
                </c:pt>
                <c:pt idx="6">
                  <c:v>0.62590000000000001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4-4EFC-8880-17FFB06AD26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4-4EFC-8880-17FFB06A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942904"/>
        <c:axId val="736946040"/>
      </c:lineChart>
      <c:catAx>
        <c:axId val="73694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946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94604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9429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534521767497658"/>
          <c:w val="0.86080740042532411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A-458D-9F2B-C2ABB7AA78D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Ave'!$C$14:$C$18</c:f>
              <c:numCache>
                <c:formatCode>0.0%</c:formatCode>
                <c:ptCount val="5"/>
                <c:pt idx="0">
                  <c:v>0.92510000000000003</c:v>
                </c:pt>
                <c:pt idx="1">
                  <c:v>0.94389999999999996</c:v>
                </c:pt>
                <c:pt idx="2">
                  <c:v>0.97360000000000002</c:v>
                </c:pt>
                <c:pt idx="3">
                  <c:v>0.81889999999999996</c:v>
                </c:pt>
                <c:pt idx="4">
                  <c:v>0.73260000000000003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A-458D-9F2B-C2ABB7AA78D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Ave'!$I$14:$I$18</c:f>
              <c:numCache>
                <c:formatCode>0.0%</c:formatCode>
                <c:ptCount val="5"/>
                <c:pt idx="0" formatCode="0%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A-458D-9F2B-C2ABB7AA7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11048"/>
        <c:axId val="399012224"/>
      </c:lineChart>
      <c:catAx>
        <c:axId val="39901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1222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10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83335300029703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Ave'!$E$14:$E$18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4-41AE-8A72-68CE287F146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Ave'!$F$14:$F$18</c:f>
              <c:numCache>
                <c:formatCode>0.0%</c:formatCode>
                <c:ptCount val="5"/>
                <c:pt idx="0">
                  <c:v>0.87790000000000001</c:v>
                </c:pt>
                <c:pt idx="1">
                  <c:v>0.96379999999999999</c:v>
                </c:pt>
                <c:pt idx="2">
                  <c:v>0.9839</c:v>
                </c:pt>
                <c:pt idx="3">
                  <c:v>0.80389999999999995</c:v>
                </c:pt>
                <c:pt idx="4">
                  <c:v>0.71489999999999998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4-41AE-8A72-68CE287F146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 29th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 29th Ave'!$J$14:$J$18</c:f>
              <c:numCache>
                <c:formatCode>0.0%</c:formatCode>
                <c:ptCount val="5"/>
                <c:pt idx="0" formatCode="0%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84-41AE-8A72-68CE287F1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11440"/>
        <c:axId val="399008696"/>
      </c:lineChart>
      <c:catAx>
        <c:axId val="39901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0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0869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14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9433147779603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416749742634044"/>
          <c:w val="0.85714439021074829"/>
          <c:h val="0.5416688707229440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7D-48A4-BA58-B3980FE142A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Buckeye!$F$14:$F$20</c:f>
              <c:numCache>
                <c:formatCode>0.0%</c:formatCode>
                <c:ptCount val="7"/>
                <c:pt idx="0">
                  <c:v>0.73599999999999999</c:v>
                </c:pt>
                <c:pt idx="1">
                  <c:v>0.66369999999999996</c:v>
                </c:pt>
                <c:pt idx="2">
                  <c:v>0.72289999999999999</c:v>
                </c:pt>
                <c:pt idx="3">
                  <c:v>0.73799999999999999</c:v>
                </c:pt>
                <c:pt idx="4">
                  <c:v>0.76570000000000005</c:v>
                </c:pt>
                <c:pt idx="5">
                  <c:v>0.57420000000000004</c:v>
                </c:pt>
                <c:pt idx="6">
                  <c:v>0.40770000000000001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D-48A4-BA58-B3980FE142A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Buckeye!$A$14:$A$20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Buckeye!$J$14:$J$20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7D-48A4-BA58-B3980FE1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203000"/>
        <c:axId val="397203784"/>
      </c:lineChart>
      <c:catAx>
        <c:axId val="39720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20378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30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Tms Rmn"/>
              </a:rPr>
              <a:t>Percentage </a:t>
            </a:r>
            <a:r>
              <a:rPr lang="en-US" sz="1275" b="1" i="0" u="none" strike="noStrike" baseline="0">
                <a:solidFill>
                  <a:srgbClr val="000000"/>
                </a:solidFill>
                <a:latin typeface="Tms Rmn"/>
              </a:rPr>
              <a:t>of Non-SOV Trips by Alternate Mode</a:t>
            </a:r>
          </a:p>
        </c:rich>
      </c:tx>
      <c:layout>
        <c:manualLayout>
          <c:xMode val="edge"/>
          <c:yMode val="edge"/>
          <c:x val="0.19543975743881209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03257328990226E-2"/>
          <c:y val="0.16433594490265943"/>
          <c:w val="0.88273615635179148"/>
          <c:h val="0.625875194416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3.4428188749227283E-2</c:v>
                </c:pt>
                <c:pt idx="1">
                  <c:v>8.2423243354626003E-4</c:v>
                </c:pt>
                <c:pt idx="2">
                  <c:v>0.1083865650113332</c:v>
                </c:pt>
                <c:pt idx="3">
                  <c:v>0.1125077271790645</c:v>
                </c:pt>
                <c:pt idx="4">
                  <c:v>3.2763239233463838E-2</c:v>
                </c:pt>
                <c:pt idx="5">
                  <c:v>5.7696270348238203E-3</c:v>
                </c:pt>
                <c:pt idx="6">
                  <c:v>2.4726973006387802E-3</c:v>
                </c:pt>
                <c:pt idx="7">
                  <c:v>1.4424067587059551E-2</c:v>
                </c:pt>
                <c:pt idx="8">
                  <c:v>4.1211621677313005E-3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D8-4359-817A-6FB415455F0F}"/>
            </c:ext>
          </c:extLst>
        </c:ser>
        <c:ser>
          <c:idx val="0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3.9948096885813161E-2</c:v>
                </c:pt>
                <c:pt idx="1">
                  <c:v>3.4602076124567475E-3</c:v>
                </c:pt>
                <c:pt idx="2">
                  <c:v>0.11678200692041522</c:v>
                </c:pt>
                <c:pt idx="3">
                  <c:v>0.11288927335640138</c:v>
                </c:pt>
                <c:pt idx="4">
                  <c:v>2.032871972318339E-2</c:v>
                </c:pt>
                <c:pt idx="5">
                  <c:v>4.3252595155709346E-3</c:v>
                </c:pt>
                <c:pt idx="6">
                  <c:v>3.4602076124567475E-3</c:v>
                </c:pt>
                <c:pt idx="7">
                  <c:v>9.0830449826989623E-3</c:v>
                </c:pt>
                <c:pt idx="8">
                  <c:v>3.027681660899654E-3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D8-4359-817A-6FB415455F0F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4.5694474539544963E-2</c:v>
                </c:pt>
                <c:pt idx="1">
                  <c:v>0</c:v>
                </c:pt>
                <c:pt idx="2">
                  <c:v>3.4236186348862406E-2</c:v>
                </c:pt>
                <c:pt idx="3">
                  <c:v>3.7269772481040089E-2</c:v>
                </c:pt>
                <c:pt idx="4">
                  <c:v>3.6619718309859155E-2</c:v>
                </c:pt>
                <c:pt idx="5">
                  <c:v>4.3336944745395449E-4</c:v>
                </c:pt>
                <c:pt idx="6">
                  <c:v>0.1789815817984832</c:v>
                </c:pt>
                <c:pt idx="7">
                  <c:v>8.6673889490790895E-3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D8-4359-817A-6FB415455F0F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4.0905734678808758E-2</c:v>
                </c:pt>
                <c:pt idx="1">
                  <c:v>4.922471080482403E-4</c:v>
                </c:pt>
                <c:pt idx="2">
                  <c:v>3.1503814915087379E-2</c:v>
                </c:pt>
                <c:pt idx="3">
                  <c:v>5.0209205020920508E-2</c:v>
                </c:pt>
                <c:pt idx="4">
                  <c:v>3.3718926901304458E-2</c:v>
                </c:pt>
                <c:pt idx="5">
                  <c:v>1.4767413241447208E-3</c:v>
                </c:pt>
                <c:pt idx="6">
                  <c:v>0.15998031011567809</c:v>
                </c:pt>
                <c:pt idx="7">
                  <c:v>9.8449421609648059E-4</c:v>
                </c:pt>
                <c:pt idx="8">
                  <c:v>9.8449421609648059E-4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D8-4359-817A-6FB415455F0F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3.9999999999999994E-2</c:v>
                </c:pt>
                <c:pt idx="1">
                  <c:v>0</c:v>
                </c:pt>
                <c:pt idx="2">
                  <c:v>1.1928429423459244E-2</c:v>
                </c:pt>
                <c:pt idx="3">
                  <c:v>4.5725646123260438E-2</c:v>
                </c:pt>
                <c:pt idx="4">
                  <c:v>1.1928429423459244E-2</c:v>
                </c:pt>
                <c:pt idx="5">
                  <c:v>0</c:v>
                </c:pt>
                <c:pt idx="6">
                  <c:v>0.22465208747514911</c:v>
                </c:pt>
                <c:pt idx="7">
                  <c:v>1.9880715705765406E-3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327-B818-A776406D1BD9}"/>
            </c:ext>
          </c:extLst>
        </c:ser>
        <c:ser>
          <c:idx val="5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3.369127516778523E-2</c:v>
                </c:pt>
                <c:pt idx="1">
                  <c:v>0</c:v>
                </c:pt>
                <c:pt idx="2">
                  <c:v>4.4742729306487686E-3</c:v>
                </c:pt>
                <c:pt idx="3">
                  <c:v>6.711409395973153E-2</c:v>
                </c:pt>
                <c:pt idx="4">
                  <c:v>1.1185682326621923E-2</c:v>
                </c:pt>
                <c:pt idx="5">
                  <c:v>0</c:v>
                </c:pt>
                <c:pt idx="6">
                  <c:v>0.26174496644295298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0-4836-9456-E834D0AA4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204568"/>
        <c:axId val="397202216"/>
      </c:barChart>
      <c:catAx>
        <c:axId val="39720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202216"/>
        <c:scaling>
          <c:orientation val="minMax"/>
          <c:max val="0.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4568"/>
        <c:crosses val="autoZero"/>
        <c:crossBetween val="between"/>
        <c:majorUnit val="0.0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13557986803627"/>
          <c:y val="0.93589890424536093"/>
          <c:w val="0.67411451968503933"/>
          <c:h val="6.4101208802186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04-4049-BE5C-52F2FAFEBD4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0.67600000000000005</c:v>
                </c:pt>
                <c:pt idx="1">
                  <c:v>0.68430000000000002</c:v>
                </c:pt>
                <c:pt idx="2">
                  <c:v>0.68669999999999998</c:v>
                </c:pt>
                <c:pt idx="3">
                  <c:v>0.66969999999999996</c:v>
                </c:pt>
                <c:pt idx="4">
                  <c:v>0.67969999999999997</c:v>
                </c:pt>
                <c:pt idx="5">
                  <c:v>0.66379999999999995</c:v>
                </c:pt>
                <c:pt idx="6">
                  <c:v>0.62180000000000002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4-4049-BE5C-52F2FAFEBD4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04-4049-BE5C-52F2FAFEB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203392"/>
        <c:axId val="397204960"/>
      </c:lineChart>
      <c:catAx>
        <c:axId val="3972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2049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033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65536818627285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291688198601068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1-40EA-AE29-1A1B0F8B149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0.64600000000000002</c:v>
                </c:pt>
                <c:pt idx="1">
                  <c:v>0.65569999999999995</c:v>
                </c:pt>
                <c:pt idx="2">
                  <c:v>0.67269999999999996</c:v>
                </c:pt>
                <c:pt idx="3">
                  <c:v>0.63619999999999999</c:v>
                </c:pt>
                <c:pt idx="4">
                  <c:v>0.69989999999999997</c:v>
                </c:pt>
                <c:pt idx="5">
                  <c:v>0.66039999999999999</c:v>
                </c:pt>
                <c:pt idx="6">
                  <c:v>0.58850000000000002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1-40EA-AE29-1A1B0F8B149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1-40EA-AE29-1A1B0F8B1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002560"/>
        <c:axId val="778004520"/>
      </c:lineChart>
      <c:catAx>
        <c:axId val="77800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4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0045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25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2644627199377856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5891533019671375"/>
          <c:w val="0.88264462809917354"/>
          <c:h val="0.608529435143513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Goodyear!$B$53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Goodyear!$A$56:$A$64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Goodyear!$C$56:$C$64</c:f>
              <c:numCache>
                <c:formatCode>0.0%</c:formatCode>
                <c:ptCount val="9"/>
                <c:pt idx="0">
                  <c:v>4.0932874869188222E-2</c:v>
                </c:pt>
                <c:pt idx="1">
                  <c:v>3.2889819105994915E-3</c:v>
                </c:pt>
                <c:pt idx="2">
                  <c:v>3.5879802661085364E-3</c:v>
                </c:pt>
                <c:pt idx="3">
                  <c:v>3.1394827328449691E-2</c:v>
                </c:pt>
                <c:pt idx="4">
                  <c:v>2.2275377485423829E-2</c:v>
                </c:pt>
                <c:pt idx="5">
                  <c:v>1.4949917775452235E-3</c:v>
                </c:pt>
                <c:pt idx="6">
                  <c:v>2.6909851995814021E-3</c:v>
                </c:pt>
                <c:pt idx="7">
                  <c:v>5.0829720436537601E-3</c:v>
                </c:pt>
                <c:pt idx="8">
                  <c:v>3.8869786216175809E-3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A-4B02-B52D-FCF9F6D8E84D}"/>
            </c:ext>
          </c:extLst>
        </c:ser>
        <c:ser>
          <c:idx val="0"/>
          <c:order val="1"/>
          <c:tx>
            <c:strRef>
              <c:f>Goodyear!$D$53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Goodyear!$A$56:$A$64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Goodyear!$E$56:$E$64</c:f>
              <c:numCache>
                <c:formatCode>0.0%</c:formatCode>
                <c:ptCount val="9"/>
                <c:pt idx="0">
                  <c:v>5.1408714247527472E-2</c:v>
                </c:pt>
                <c:pt idx="1">
                  <c:v>2.4057738572574191E-3</c:v>
                </c:pt>
                <c:pt idx="2">
                  <c:v>4.5442395081529028E-3</c:v>
                </c:pt>
                <c:pt idx="3">
                  <c:v>2.4592354985298062E-2</c:v>
                </c:pt>
                <c:pt idx="4">
                  <c:v>2.4325046778936127E-2</c:v>
                </c:pt>
                <c:pt idx="5">
                  <c:v>3.2076984763432259E-3</c:v>
                </c:pt>
                <c:pt idx="6">
                  <c:v>2.1384656508954838E-3</c:v>
                </c:pt>
                <c:pt idx="7">
                  <c:v>1.8711574445335482E-3</c:v>
                </c:pt>
                <c:pt idx="8">
                  <c:v>7.2173215717722576E-3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A-4B02-B52D-FCF9F6D8E84D}"/>
            </c:ext>
          </c:extLst>
        </c:ser>
        <c:ser>
          <c:idx val="2"/>
          <c:order val="2"/>
          <c:tx>
            <c:strRef>
              <c:f>Goodyear!$F$53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Goodyear!$A$56:$A$64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Goodyear!$G$56:$G$64</c:f>
              <c:numCache>
                <c:formatCode>0.0%</c:formatCode>
                <c:ptCount val="9"/>
                <c:pt idx="0">
                  <c:v>3.7992886178861825E-2</c:v>
                </c:pt>
                <c:pt idx="1">
                  <c:v>1.5243902439024393E-3</c:v>
                </c:pt>
                <c:pt idx="2">
                  <c:v>3.0487804878048786E-3</c:v>
                </c:pt>
                <c:pt idx="3">
                  <c:v>1.5752032520325206E-2</c:v>
                </c:pt>
                <c:pt idx="4">
                  <c:v>2.2357723577235776E-2</c:v>
                </c:pt>
                <c:pt idx="5">
                  <c:v>7.6219512195121965E-4</c:v>
                </c:pt>
                <c:pt idx="6">
                  <c:v>3.5569105691056918E-3</c:v>
                </c:pt>
                <c:pt idx="7">
                  <c:v>1.7784552845528459E-3</c:v>
                </c:pt>
                <c:pt idx="8">
                  <c:v>4.8272357723577247E-3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A-4B02-B52D-FCF9F6D8E84D}"/>
            </c:ext>
          </c:extLst>
        </c:ser>
        <c:ser>
          <c:idx val="3"/>
          <c:order val="3"/>
          <c:tx>
            <c:strRef>
              <c:f>Goodyear!$H$53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Goodyear!$A$56:$A$64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Goodyear!$I$56:$I$64</c:f>
              <c:numCache>
                <c:formatCode>0.0%</c:formatCode>
                <c:ptCount val="9"/>
                <c:pt idx="0">
                  <c:v>4.8695652173913084E-2</c:v>
                </c:pt>
                <c:pt idx="1">
                  <c:v>7.1864893999281374E-4</c:v>
                </c:pt>
                <c:pt idx="2">
                  <c:v>0</c:v>
                </c:pt>
                <c:pt idx="3">
                  <c:v>1.8684872439813156E-2</c:v>
                </c:pt>
                <c:pt idx="4">
                  <c:v>2.766798418972333E-2</c:v>
                </c:pt>
                <c:pt idx="5">
                  <c:v>3.5932446999640687E-4</c:v>
                </c:pt>
                <c:pt idx="6">
                  <c:v>7.1864893999281374E-4</c:v>
                </c:pt>
                <c:pt idx="7">
                  <c:v>0</c:v>
                </c:pt>
                <c:pt idx="8">
                  <c:v>4.6712181099532891E-3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1A-4B02-B52D-FCF9F6D8E84D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Goodyear!$K$56:$K$64</c:f>
              <c:numCache>
                <c:formatCode>0.0%</c:formatCode>
                <c:ptCount val="9"/>
                <c:pt idx="0">
                  <c:v>4.4612244897959223E-2</c:v>
                </c:pt>
                <c:pt idx="1">
                  <c:v>2.380952380952382E-3</c:v>
                </c:pt>
                <c:pt idx="2">
                  <c:v>3.4013605442176887E-3</c:v>
                </c:pt>
                <c:pt idx="3">
                  <c:v>2.8231292517006817E-2</c:v>
                </c:pt>
                <c:pt idx="4">
                  <c:v>2.7551020408163276E-2</c:v>
                </c:pt>
                <c:pt idx="5">
                  <c:v>3.4013605442176885E-4</c:v>
                </c:pt>
                <c:pt idx="6">
                  <c:v>9.8639455782312969E-3</c:v>
                </c:pt>
                <c:pt idx="7">
                  <c:v>3.4013605442176887E-3</c:v>
                </c:pt>
                <c:pt idx="8">
                  <c:v>3.4013605442176887E-3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5-4004-94F2-6F3CB0E94BD0}"/>
            </c:ext>
          </c:extLst>
        </c:ser>
        <c:ser>
          <c:idx val="5"/>
          <c:order val="5"/>
          <c:tx>
            <c:strRef>
              <c:f>Goodyear!$L$53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Goodyear!$M$56:$M$64</c:f>
              <c:numCache>
                <c:formatCode>0.0%</c:formatCode>
                <c:ptCount val="9"/>
                <c:pt idx="0">
                  <c:v>4.4946778711484656E-2</c:v>
                </c:pt>
                <c:pt idx="1">
                  <c:v>1.120448179271709E-3</c:v>
                </c:pt>
                <c:pt idx="2">
                  <c:v>2.8011204481792726E-4</c:v>
                </c:pt>
                <c:pt idx="3">
                  <c:v>2.2408963585434181E-2</c:v>
                </c:pt>
                <c:pt idx="4">
                  <c:v>2.1288515406162473E-2</c:v>
                </c:pt>
                <c:pt idx="5">
                  <c:v>5.6022408963585452E-4</c:v>
                </c:pt>
                <c:pt idx="6">
                  <c:v>6.7226890756302542E-3</c:v>
                </c:pt>
                <c:pt idx="7">
                  <c:v>1.960784313725491E-3</c:v>
                </c:pt>
                <c:pt idx="8">
                  <c:v>3.9215686274509821E-3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3-4C77-A080-50FC5129A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005304"/>
        <c:axId val="778003736"/>
      </c:barChart>
      <c:catAx>
        <c:axId val="77800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003736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530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643497383838699"/>
          <c:y val="0.9237759073219296"/>
          <c:w val="0.65662227532842454"/>
          <c:h val="7.62240926780704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672450987614047"/>
          <c:w val="0.86080740042532411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E-45BC-BF0C-1084558D03D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Goodyear!$C$14:$C$20</c:f>
              <c:numCache>
                <c:formatCode>0.0%</c:formatCode>
                <c:ptCount val="7"/>
                <c:pt idx="0">
                  <c:v>0.90169999999999995</c:v>
                </c:pt>
                <c:pt idx="1">
                  <c:v>0.88539999999999996</c:v>
                </c:pt>
                <c:pt idx="2">
                  <c:v>0.87829999999999997</c:v>
                </c:pt>
                <c:pt idx="3">
                  <c:v>0.91769999999999996</c:v>
                </c:pt>
                <c:pt idx="4">
                  <c:v>0.89849999999999997</c:v>
                </c:pt>
                <c:pt idx="5">
                  <c:v>0.87680000000000002</c:v>
                </c:pt>
                <c:pt idx="6">
                  <c:v>0.89680000000000004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E-45BC-BF0C-1084558D03D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E-45BC-BF0C-1084558D0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005696"/>
        <c:axId val="778006088"/>
      </c:lineChart>
      <c:catAx>
        <c:axId val="7780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6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0060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56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2-4094-88BA-CFA04185495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Goodyear!$F$14:$F$20</c:f>
              <c:numCache>
                <c:formatCode>0.0%</c:formatCode>
                <c:ptCount val="7"/>
                <c:pt idx="0">
                  <c:v>0.82899999999999996</c:v>
                </c:pt>
                <c:pt idx="1">
                  <c:v>0.8498</c:v>
                </c:pt>
                <c:pt idx="2">
                  <c:v>0.82579999999999998</c:v>
                </c:pt>
                <c:pt idx="3">
                  <c:v>0.89470000000000005</c:v>
                </c:pt>
                <c:pt idx="4">
                  <c:v>0.87229999999999996</c:v>
                </c:pt>
                <c:pt idx="5">
                  <c:v>0.85650000000000004</c:v>
                </c:pt>
                <c:pt idx="6">
                  <c:v>0.91359999999999997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2-4094-88BA-CFA04185495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Goodyear!$A$14:$A$20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Goodyear!$J$14:$J$20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2-4094-88BA-CFA04185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003344"/>
        <c:axId val="775978824"/>
      </c:lineChart>
      <c:catAx>
        <c:axId val="77800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5978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97882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80033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257175</xdr:colOff>
      <xdr:row>84</xdr:row>
      <xdr:rowOff>76200</xdr:rowOff>
    </xdr:to>
    <xdr:graphicFrame macro="">
      <xdr:nvGraphicFramePr>
        <xdr:cNvPr id="1441860" name="Chart 1">
          <a:extLst>
            <a:ext uri="{FF2B5EF4-FFF2-40B4-BE49-F238E27FC236}">
              <a16:creationId xmlns:a16="http://schemas.microsoft.com/office/drawing/2014/main" id="{00000000-0008-0000-0000-0000440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9525</xdr:rowOff>
    </xdr:from>
    <xdr:to>
      <xdr:col>6</xdr:col>
      <xdr:colOff>476250</xdr:colOff>
      <xdr:row>36</xdr:row>
      <xdr:rowOff>95250</xdr:rowOff>
    </xdr:to>
    <xdr:graphicFrame macro="">
      <xdr:nvGraphicFramePr>
        <xdr:cNvPr id="1441861" name="Chart 2">
          <a:extLst>
            <a:ext uri="{FF2B5EF4-FFF2-40B4-BE49-F238E27FC236}">
              <a16:creationId xmlns:a16="http://schemas.microsoft.com/office/drawing/2014/main" id="{00000000-0008-0000-0000-0000450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59055</xdr:rowOff>
    </xdr:from>
    <xdr:to>
      <xdr:col>6</xdr:col>
      <xdr:colOff>476250</xdr:colOff>
      <xdr:row>51</xdr:row>
      <xdr:rowOff>59055</xdr:rowOff>
    </xdr:to>
    <xdr:graphicFrame macro="">
      <xdr:nvGraphicFramePr>
        <xdr:cNvPr id="1441862" name="Chart 3">
          <a:extLst>
            <a:ext uri="{FF2B5EF4-FFF2-40B4-BE49-F238E27FC236}">
              <a16:creationId xmlns:a16="http://schemas.microsoft.com/office/drawing/2014/main" id="{00000000-0008-0000-0000-0000460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107</xdr:row>
      <xdr:rowOff>114300</xdr:rowOff>
    </xdr:from>
    <xdr:to>
      <xdr:col>0</xdr:col>
      <xdr:colOff>771525</xdr:colOff>
      <xdr:row>109</xdr:row>
      <xdr:rowOff>0</xdr:rowOff>
    </xdr:to>
    <xdr:sp macro="" textlink="">
      <xdr:nvSpPr>
        <xdr:cNvPr id="1441863" name="Text Box 5">
          <a:extLst>
            <a:ext uri="{FF2B5EF4-FFF2-40B4-BE49-F238E27FC236}">
              <a16:creationId xmlns:a16="http://schemas.microsoft.com/office/drawing/2014/main" id="{00000000-0008-0000-0000-000047001600}"/>
            </a:ext>
          </a:extLst>
        </xdr:cNvPr>
        <xdr:cNvSpPr txBox="1">
          <a:spLocks noChangeArrowheads="1"/>
        </xdr:cNvSpPr>
      </xdr:nvSpPr>
      <xdr:spPr bwMode="auto">
        <a:xfrm>
          <a:off x="695325" y="18849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74296</xdr:colOff>
      <xdr:row>23</xdr:row>
      <xdr:rowOff>64770</xdr:rowOff>
    </xdr:from>
    <xdr:to>
      <xdr:col>9</xdr:col>
      <xdr:colOff>28575</xdr:colOff>
      <xdr:row>27</xdr:row>
      <xdr:rowOff>36195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>
          <a:spLocks/>
        </xdr:cNvSpPr>
      </xdr:nvSpPr>
      <xdr:spPr bwMode="auto">
        <a:xfrm>
          <a:off x="5073016" y="4194810"/>
          <a:ext cx="1257299" cy="581025"/>
        </a:xfrm>
        <a:prstGeom prst="borderCallout1">
          <a:avLst>
            <a:gd name="adj1" fmla="val 12194"/>
            <a:gd name="adj2" fmla="val -8931"/>
            <a:gd name="adj3" fmla="val 14966"/>
            <a:gd name="adj4" fmla="val -1994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529591</xdr:colOff>
      <xdr:row>37</xdr:row>
      <xdr:rowOff>100965</xdr:rowOff>
    </xdr:from>
    <xdr:to>
      <xdr:col>8</xdr:col>
      <xdr:colOff>472440</xdr:colOff>
      <xdr:row>39</xdr:row>
      <xdr:rowOff>120015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>
          <a:spLocks/>
        </xdr:cNvSpPr>
      </xdr:nvSpPr>
      <xdr:spPr bwMode="auto">
        <a:xfrm>
          <a:off x="4834891" y="6364605"/>
          <a:ext cx="1245869" cy="323850"/>
        </a:xfrm>
        <a:prstGeom prst="borderCallout1">
          <a:avLst>
            <a:gd name="adj1" fmla="val 18519"/>
            <a:gd name="adj2" fmla="val -8694"/>
            <a:gd name="adj3" fmla="val 39743"/>
            <a:gd name="adj4" fmla="val -105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1441866" name="Text Box 10">
          <a:extLst>
            <a:ext uri="{FF2B5EF4-FFF2-40B4-BE49-F238E27FC236}">
              <a16:creationId xmlns:a16="http://schemas.microsoft.com/office/drawing/2014/main" id="{00000000-0008-0000-0000-00004A001600}"/>
            </a:ext>
          </a:extLst>
        </xdr:cNvPr>
        <xdr:cNvSpPr txBox="1">
          <a:spLocks noChangeArrowheads="1"/>
        </xdr:cNvSpPr>
      </xdr:nvSpPr>
      <xdr:spPr bwMode="auto">
        <a:xfrm>
          <a:off x="3648075" y="15039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19050</xdr:colOff>
      <xdr:row>83</xdr:row>
      <xdr:rowOff>19050</xdr:rowOff>
    </xdr:from>
    <xdr:ext cx="1445763" cy="159873"/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 txBox="1">
          <a:spLocks noChangeArrowheads="1"/>
        </xdr:cNvSpPr>
      </xdr:nvSpPr>
      <xdr:spPr bwMode="auto">
        <a:xfrm>
          <a:off x="19050" y="143065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1441868" name="Text Box 22">
          <a:extLst>
            <a:ext uri="{FF2B5EF4-FFF2-40B4-BE49-F238E27FC236}">
              <a16:creationId xmlns:a16="http://schemas.microsoft.com/office/drawing/2014/main" id="{00000000-0008-0000-0000-00004C001600}"/>
            </a:ext>
          </a:extLst>
        </xdr:cNvPr>
        <xdr:cNvSpPr txBox="1">
          <a:spLocks noChangeArrowheads="1"/>
        </xdr:cNvSpPr>
      </xdr:nvSpPr>
      <xdr:spPr bwMode="auto">
        <a:xfrm>
          <a:off x="3648075" y="15039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41869" name="Text Box 23">
          <a:extLst>
            <a:ext uri="{FF2B5EF4-FFF2-40B4-BE49-F238E27FC236}">
              <a16:creationId xmlns:a16="http://schemas.microsoft.com/office/drawing/2014/main" id="{00000000-0008-0000-0000-00004D001600}"/>
            </a:ext>
          </a:extLst>
        </xdr:cNvPr>
        <xdr:cNvSpPr txBox="1">
          <a:spLocks noChangeArrowheads="1"/>
        </xdr:cNvSpPr>
      </xdr:nvSpPr>
      <xdr:spPr bwMode="auto">
        <a:xfrm>
          <a:off x="695325" y="1771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41870" name="Text Box 24">
          <a:extLst>
            <a:ext uri="{FF2B5EF4-FFF2-40B4-BE49-F238E27FC236}">
              <a16:creationId xmlns:a16="http://schemas.microsoft.com/office/drawing/2014/main" id="{00000000-0008-0000-0000-00004E001600}"/>
            </a:ext>
          </a:extLst>
        </xdr:cNvPr>
        <xdr:cNvSpPr txBox="1">
          <a:spLocks noChangeArrowheads="1"/>
        </xdr:cNvSpPr>
      </xdr:nvSpPr>
      <xdr:spPr bwMode="auto">
        <a:xfrm>
          <a:off x="695325" y="1771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41871" name="Text Box 25">
          <a:extLst>
            <a:ext uri="{FF2B5EF4-FFF2-40B4-BE49-F238E27FC236}">
              <a16:creationId xmlns:a16="http://schemas.microsoft.com/office/drawing/2014/main" id="{00000000-0008-0000-0000-00004F001600}"/>
            </a:ext>
          </a:extLst>
        </xdr:cNvPr>
        <xdr:cNvSpPr txBox="1">
          <a:spLocks noChangeArrowheads="1"/>
        </xdr:cNvSpPr>
      </xdr:nvSpPr>
      <xdr:spPr bwMode="auto">
        <a:xfrm>
          <a:off x="695325" y="1771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441872" name="Text Box 26">
          <a:extLst>
            <a:ext uri="{FF2B5EF4-FFF2-40B4-BE49-F238E27FC236}">
              <a16:creationId xmlns:a16="http://schemas.microsoft.com/office/drawing/2014/main" id="{00000000-0008-0000-0000-000050001600}"/>
            </a:ext>
          </a:extLst>
        </xdr:cNvPr>
        <xdr:cNvSpPr txBox="1">
          <a:spLocks noChangeArrowheads="1"/>
        </xdr:cNvSpPr>
      </xdr:nvSpPr>
      <xdr:spPr bwMode="auto">
        <a:xfrm>
          <a:off x="3648075" y="1771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441873" name="Text Box 27">
          <a:extLst>
            <a:ext uri="{FF2B5EF4-FFF2-40B4-BE49-F238E27FC236}">
              <a16:creationId xmlns:a16="http://schemas.microsoft.com/office/drawing/2014/main" id="{00000000-0008-0000-0000-000051001600}"/>
            </a:ext>
          </a:extLst>
        </xdr:cNvPr>
        <xdr:cNvSpPr txBox="1">
          <a:spLocks noChangeArrowheads="1"/>
        </xdr:cNvSpPr>
      </xdr:nvSpPr>
      <xdr:spPr bwMode="auto">
        <a:xfrm>
          <a:off x="3648075" y="1771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0.94061</cdr:x>
      <cdr:y>0.51874</cdr:y>
    </cdr:from>
    <cdr:to>
      <cdr:x>0.99077</cdr:x>
      <cdr:y>0.75235</cdr:y>
    </cdr:to>
    <cdr:sp macro="" textlink="">
      <cdr:nvSpPr>
        <cdr:cNvPr id="378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2501" y="1277575"/>
          <a:ext cx="289522" cy="572178"/>
        </a:xfrm>
        <a:prstGeom xmlns:a="http://schemas.openxmlformats.org/drawingml/2006/main" prst="upArrow">
          <a:avLst>
            <a:gd name="adj1" fmla="val 50000"/>
            <a:gd name="adj2" fmla="val 4940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0.30643</cdr:y>
    </cdr:from>
    <cdr:to>
      <cdr:x>0.99086</cdr:x>
      <cdr:y>0.49833</cdr:y>
    </cdr:to>
    <cdr:sp macro="" textlink="">
      <cdr:nvSpPr>
        <cdr:cNvPr id="38914" name="AutoShap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83243"/>
          <a:ext cx="226335" cy="425877"/>
        </a:xfrm>
        <a:prstGeom xmlns:a="http://schemas.openxmlformats.org/drawingml/2006/main" prst="downArrow">
          <a:avLst>
            <a:gd name="adj1" fmla="val 50000"/>
            <a:gd name="adj2" fmla="val 470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0.32699</cdr:y>
    </cdr:from>
    <cdr:to>
      <cdr:x>0.99086</cdr:x>
      <cdr:y>0.52013</cdr:y>
    </cdr:to>
    <cdr:sp macro="" textlink="">
      <cdr:nvSpPr>
        <cdr:cNvPr id="399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53788"/>
          <a:ext cx="230172" cy="443355"/>
        </a:xfrm>
        <a:prstGeom xmlns:a="http://schemas.openxmlformats.org/drawingml/2006/main" prst="downArrow">
          <a:avLst>
            <a:gd name="adj1" fmla="val 50000"/>
            <a:gd name="adj2" fmla="val 481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104775</xdr:colOff>
      <xdr:row>82</xdr:row>
      <xdr:rowOff>123825</xdr:rowOff>
    </xdr:to>
    <xdr:graphicFrame macro="">
      <xdr:nvGraphicFramePr>
        <xdr:cNvPr id="1395832" name="Chart 1">
          <a:extLst>
            <a:ext uri="{FF2B5EF4-FFF2-40B4-BE49-F238E27FC236}">
              <a16:creationId xmlns:a16="http://schemas.microsoft.com/office/drawing/2014/main" id="{00000000-0008-0000-0300-0000784C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72390</xdr:rowOff>
    </xdr:from>
    <xdr:to>
      <xdr:col>6</xdr:col>
      <xdr:colOff>476250</xdr:colOff>
      <xdr:row>35</xdr:row>
      <xdr:rowOff>5715</xdr:rowOff>
    </xdr:to>
    <xdr:graphicFrame macro="">
      <xdr:nvGraphicFramePr>
        <xdr:cNvPr id="1395833" name="Chart 2">
          <a:extLst>
            <a:ext uri="{FF2B5EF4-FFF2-40B4-BE49-F238E27FC236}">
              <a16:creationId xmlns:a16="http://schemas.microsoft.com/office/drawing/2014/main" id="{00000000-0008-0000-0300-0000794C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51435</xdr:rowOff>
    </xdr:from>
    <xdr:to>
      <xdr:col>6</xdr:col>
      <xdr:colOff>476250</xdr:colOff>
      <xdr:row>50</xdr:row>
      <xdr:rowOff>51435</xdr:rowOff>
    </xdr:to>
    <xdr:graphicFrame macro="">
      <xdr:nvGraphicFramePr>
        <xdr:cNvPr id="1395834" name="Chart 3">
          <a:extLst>
            <a:ext uri="{FF2B5EF4-FFF2-40B4-BE49-F238E27FC236}">
              <a16:creationId xmlns:a16="http://schemas.microsoft.com/office/drawing/2014/main" id="{00000000-0008-0000-0300-00007A4C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1395835" name="Text Box 5">
          <a:extLst>
            <a:ext uri="{FF2B5EF4-FFF2-40B4-BE49-F238E27FC236}">
              <a16:creationId xmlns:a16="http://schemas.microsoft.com/office/drawing/2014/main" id="{00000000-0008-0000-0300-00007B4C1500}"/>
            </a:ext>
          </a:extLst>
        </xdr:cNvPr>
        <xdr:cNvSpPr txBox="1">
          <a:spLocks noChangeArrowheads="1"/>
        </xdr:cNvSpPr>
      </xdr:nvSpPr>
      <xdr:spPr bwMode="auto">
        <a:xfrm>
          <a:off x="69532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41910</xdr:colOff>
      <xdr:row>21</xdr:row>
      <xdr:rowOff>49530</xdr:rowOff>
    </xdr:from>
    <xdr:to>
      <xdr:col>9</xdr:col>
      <xdr:colOff>137160</xdr:colOff>
      <xdr:row>27</xdr:row>
      <xdr:rowOff>78105</xdr:rowOff>
    </xdr:to>
    <xdr:sp macro="" textlink="">
      <xdr:nvSpPr>
        <xdr:cNvPr id="31752" name="AutoShape 8">
          <a:extLst>
            <a:ext uri="{FF2B5EF4-FFF2-40B4-BE49-F238E27FC236}">
              <a16:creationId xmlns:a16="http://schemas.microsoft.com/office/drawing/2014/main" id="{00000000-0008-0000-0300-0000087C0000}"/>
            </a:ext>
          </a:extLst>
        </xdr:cNvPr>
        <xdr:cNvSpPr>
          <a:spLocks/>
        </xdr:cNvSpPr>
      </xdr:nvSpPr>
      <xdr:spPr bwMode="auto">
        <a:xfrm>
          <a:off x="5040630" y="3851910"/>
          <a:ext cx="1535430" cy="942975"/>
        </a:xfrm>
        <a:prstGeom prst="borderCallout1">
          <a:avLst>
            <a:gd name="adj1" fmla="val 12194"/>
            <a:gd name="adj2" fmla="val -8931"/>
            <a:gd name="adj3" fmla="val 12052"/>
            <a:gd name="adj4" fmla="val -1354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520065</xdr:colOff>
      <xdr:row>37</xdr:row>
      <xdr:rowOff>5715</xdr:rowOff>
    </xdr:from>
    <xdr:to>
      <xdr:col>8</xdr:col>
      <xdr:colOff>596265</xdr:colOff>
      <xdr:row>41</xdr:row>
      <xdr:rowOff>43815</xdr:rowOff>
    </xdr:to>
    <xdr:sp macro="" textlink="">
      <xdr:nvSpPr>
        <xdr:cNvPr id="31753" name="AutoShape 9">
          <a:extLst>
            <a:ext uri="{FF2B5EF4-FFF2-40B4-BE49-F238E27FC236}">
              <a16:creationId xmlns:a16="http://schemas.microsoft.com/office/drawing/2014/main" id="{00000000-0008-0000-0300-0000097C0000}"/>
            </a:ext>
          </a:extLst>
        </xdr:cNvPr>
        <xdr:cNvSpPr>
          <a:spLocks/>
        </xdr:cNvSpPr>
      </xdr:nvSpPr>
      <xdr:spPr bwMode="auto">
        <a:xfrm>
          <a:off x="4825365" y="6246495"/>
          <a:ext cx="1516380" cy="647700"/>
        </a:xfrm>
        <a:prstGeom prst="borderCallout1">
          <a:avLst>
            <a:gd name="adj1" fmla="val 18519"/>
            <a:gd name="adj2" fmla="val -8694"/>
            <a:gd name="adj3" fmla="val 26508"/>
            <a:gd name="adj4" fmla="val -747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1395838" name="Text Box 10">
          <a:extLst>
            <a:ext uri="{FF2B5EF4-FFF2-40B4-BE49-F238E27FC236}">
              <a16:creationId xmlns:a16="http://schemas.microsoft.com/office/drawing/2014/main" id="{00000000-0008-0000-0300-00007E4C1500}"/>
            </a:ext>
          </a:extLst>
        </xdr:cNvPr>
        <xdr:cNvSpPr txBox="1">
          <a:spLocks noChangeArrowheads="1"/>
        </xdr:cNvSpPr>
      </xdr:nvSpPr>
      <xdr:spPr bwMode="auto">
        <a:xfrm>
          <a:off x="3648075" y="1487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104775</xdr:colOff>
      <xdr:row>81</xdr:row>
      <xdr:rowOff>28575</xdr:rowOff>
    </xdr:from>
    <xdr:ext cx="1445763" cy="159873"/>
    <xdr:sp macro="" textlink="">
      <xdr:nvSpPr>
        <xdr:cNvPr id="31755" name="Text Box 11">
          <a:extLst>
            <a:ext uri="{FF2B5EF4-FFF2-40B4-BE49-F238E27FC236}">
              <a16:creationId xmlns:a16="http://schemas.microsoft.com/office/drawing/2014/main" id="{00000000-0008-0000-0300-00000B7C0000}"/>
            </a:ext>
          </a:extLst>
        </xdr:cNvPr>
        <xdr:cNvSpPr txBox="1">
          <a:spLocks noChangeArrowheads="1"/>
        </xdr:cNvSpPr>
      </xdr:nvSpPr>
      <xdr:spPr bwMode="auto">
        <a:xfrm>
          <a:off x="104775" y="141636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1395840" name="Text Box 23">
          <a:extLst>
            <a:ext uri="{FF2B5EF4-FFF2-40B4-BE49-F238E27FC236}">
              <a16:creationId xmlns:a16="http://schemas.microsoft.com/office/drawing/2014/main" id="{00000000-0008-0000-0300-0000804C1500}"/>
            </a:ext>
          </a:extLst>
        </xdr:cNvPr>
        <xdr:cNvSpPr txBox="1">
          <a:spLocks noChangeArrowheads="1"/>
        </xdr:cNvSpPr>
      </xdr:nvSpPr>
      <xdr:spPr bwMode="auto">
        <a:xfrm>
          <a:off x="3648075" y="1487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1395841" name="Text Box 24">
          <a:extLst>
            <a:ext uri="{FF2B5EF4-FFF2-40B4-BE49-F238E27FC236}">
              <a16:creationId xmlns:a16="http://schemas.microsoft.com/office/drawing/2014/main" id="{00000000-0008-0000-0300-0000814C1500}"/>
            </a:ext>
          </a:extLst>
        </xdr:cNvPr>
        <xdr:cNvSpPr txBox="1">
          <a:spLocks noChangeArrowheads="1"/>
        </xdr:cNvSpPr>
      </xdr:nvSpPr>
      <xdr:spPr bwMode="auto">
        <a:xfrm>
          <a:off x="69532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1395842" name="Text Box 25">
          <a:extLst>
            <a:ext uri="{FF2B5EF4-FFF2-40B4-BE49-F238E27FC236}">
              <a16:creationId xmlns:a16="http://schemas.microsoft.com/office/drawing/2014/main" id="{00000000-0008-0000-0300-0000824C1500}"/>
            </a:ext>
          </a:extLst>
        </xdr:cNvPr>
        <xdr:cNvSpPr txBox="1">
          <a:spLocks noChangeArrowheads="1"/>
        </xdr:cNvSpPr>
      </xdr:nvSpPr>
      <xdr:spPr bwMode="auto">
        <a:xfrm>
          <a:off x="69532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1395843" name="Text Box 26">
          <a:extLst>
            <a:ext uri="{FF2B5EF4-FFF2-40B4-BE49-F238E27FC236}">
              <a16:creationId xmlns:a16="http://schemas.microsoft.com/office/drawing/2014/main" id="{00000000-0008-0000-0300-0000834C1500}"/>
            </a:ext>
          </a:extLst>
        </xdr:cNvPr>
        <xdr:cNvSpPr txBox="1">
          <a:spLocks noChangeArrowheads="1"/>
        </xdr:cNvSpPr>
      </xdr:nvSpPr>
      <xdr:spPr bwMode="auto">
        <a:xfrm>
          <a:off x="69532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1395844" name="Text Box 27">
          <a:extLst>
            <a:ext uri="{FF2B5EF4-FFF2-40B4-BE49-F238E27FC236}">
              <a16:creationId xmlns:a16="http://schemas.microsoft.com/office/drawing/2014/main" id="{00000000-0008-0000-0300-0000844C1500}"/>
            </a:ext>
          </a:extLst>
        </xdr:cNvPr>
        <xdr:cNvSpPr txBox="1">
          <a:spLocks noChangeArrowheads="1"/>
        </xdr:cNvSpPr>
      </xdr:nvSpPr>
      <xdr:spPr bwMode="auto">
        <a:xfrm>
          <a:off x="69532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395845" name="Text Box 28">
          <a:extLst>
            <a:ext uri="{FF2B5EF4-FFF2-40B4-BE49-F238E27FC236}">
              <a16:creationId xmlns:a16="http://schemas.microsoft.com/office/drawing/2014/main" id="{00000000-0008-0000-0300-0000854C1500}"/>
            </a:ext>
          </a:extLst>
        </xdr:cNvPr>
        <xdr:cNvSpPr txBox="1">
          <a:spLocks noChangeArrowheads="1"/>
        </xdr:cNvSpPr>
      </xdr:nvSpPr>
      <xdr:spPr bwMode="auto">
        <a:xfrm>
          <a:off x="364807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395846" name="Text Box 29">
          <a:extLst>
            <a:ext uri="{FF2B5EF4-FFF2-40B4-BE49-F238E27FC236}">
              <a16:creationId xmlns:a16="http://schemas.microsoft.com/office/drawing/2014/main" id="{00000000-0008-0000-0300-0000864C1500}"/>
            </a:ext>
          </a:extLst>
        </xdr:cNvPr>
        <xdr:cNvSpPr txBox="1">
          <a:spLocks noChangeArrowheads="1"/>
        </xdr:cNvSpPr>
      </xdr:nvSpPr>
      <xdr:spPr bwMode="auto">
        <a:xfrm>
          <a:off x="3648075" y="17554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0.93115</cdr:x>
      <cdr:y>0.52528</cdr:y>
    </cdr:from>
    <cdr:to>
      <cdr:x>0.98253</cdr:x>
      <cdr:y>0.78009</cdr:y>
    </cdr:to>
    <cdr:sp macro="" textlink="">
      <cdr:nvSpPr>
        <cdr:cNvPr id="32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8118" y="1364086"/>
          <a:ext cx="292139" cy="658208"/>
        </a:xfrm>
        <a:prstGeom xmlns:a="http://schemas.openxmlformats.org/drawingml/2006/main" prst="upArrow">
          <a:avLst>
            <a:gd name="adj1" fmla="val 50000"/>
            <a:gd name="adj2" fmla="val 5632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0.30643</cdr:y>
    </cdr:from>
    <cdr:to>
      <cdr:x>0.99086</cdr:x>
      <cdr:y>0.47248</cdr:y>
    </cdr:to>
    <cdr:sp macro="" textlink="">
      <cdr:nvSpPr>
        <cdr:cNvPr id="3379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83243"/>
          <a:ext cx="226335" cy="368527"/>
        </a:xfrm>
        <a:prstGeom xmlns:a="http://schemas.openxmlformats.org/drawingml/2006/main" prst="downArrow">
          <a:avLst>
            <a:gd name="adj1" fmla="val 50000"/>
            <a:gd name="adj2" fmla="val 4070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0.37635</cdr:y>
    </cdr:from>
    <cdr:to>
      <cdr:x>0.99061</cdr:x>
      <cdr:y>0.53427</cdr:y>
    </cdr:to>
    <cdr:sp macro="" textlink="">
      <cdr:nvSpPr>
        <cdr:cNvPr id="34819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67102"/>
          <a:ext cx="228893" cy="362495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8</xdr:col>
      <xdr:colOff>228600</xdr:colOff>
      <xdr:row>84</xdr:row>
      <xdr:rowOff>133350</xdr:rowOff>
    </xdr:to>
    <xdr:graphicFrame macro="">
      <xdr:nvGraphicFramePr>
        <xdr:cNvPr id="1453120" name="Chart 1025">
          <a:extLst>
            <a:ext uri="{FF2B5EF4-FFF2-40B4-BE49-F238E27FC236}">
              <a16:creationId xmlns:a16="http://schemas.microsoft.com/office/drawing/2014/main" id="{00000000-0008-0000-0400-0000402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144780</xdr:rowOff>
    </xdr:from>
    <xdr:to>
      <xdr:col>6</xdr:col>
      <xdr:colOff>476250</xdr:colOff>
      <xdr:row>36</xdr:row>
      <xdr:rowOff>78105</xdr:rowOff>
    </xdr:to>
    <xdr:graphicFrame macro="">
      <xdr:nvGraphicFramePr>
        <xdr:cNvPr id="1453121" name="Chart 1026">
          <a:extLst>
            <a:ext uri="{FF2B5EF4-FFF2-40B4-BE49-F238E27FC236}">
              <a16:creationId xmlns:a16="http://schemas.microsoft.com/office/drawing/2014/main" id="{00000000-0008-0000-0400-0000412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</xdr:colOff>
      <xdr:row>36</xdr:row>
      <xdr:rowOff>91440</xdr:rowOff>
    </xdr:from>
    <xdr:to>
      <xdr:col>6</xdr:col>
      <xdr:colOff>512445</xdr:colOff>
      <xdr:row>51</xdr:row>
      <xdr:rowOff>91440</xdr:rowOff>
    </xdr:to>
    <xdr:graphicFrame macro="">
      <xdr:nvGraphicFramePr>
        <xdr:cNvPr id="1453122" name="Chart 1027">
          <a:extLst>
            <a:ext uri="{FF2B5EF4-FFF2-40B4-BE49-F238E27FC236}">
              <a16:creationId xmlns:a16="http://schemas.microsoft.com/office/drawing/2014/main" id="{00000000-0008-0000-0400-0000422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53123" name="Text Box 1029">
          <a:extLst>
            <a:ext uri="{FF2B5EF4-FFF2-40B4-BE49-F238E27FC236}">
              <a16:creationId xmlns:a16="http://schemas.microsoft.com/office/drawing/2014/main" id="{00000000-0008-0000-0400-0000432C16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120016</xdr:colOff>
      <xdr:row>23</xdr:row>
      <xdr:rowOff>110491</xdr:rowOff>
    </xdr:from>
    <xdr:to>
      <xdr:col>8</xdr:col>
      <xdr:colOff>691515</xdr:colOff>
      <xdr:row>27</xdr:row>
      <xdr:rowOff>72391</xdr:rowOff>
    </xdr:to>
    <xdr:sp macro="" textlink="">
      <xdr:nvSpPr>
        <xdr:cNvPr id="212998" name="AutoShape 1030">
          <a:extLst>
            <a:ext uri="{FF2B5EF4-FFF2-40B4-BE49-F238E27FC236}">
              <a16:creationId xmlns:a16="http://schemas.microsoft.com/office/drawing/2014/main" id="{00000000-0008-0000-0400-000006400300}"/>
            </a:ext>
          </a:extLst>
        </xdr:cNvPr>
        <xdr:cNvSpPr>
          <a:spLocks/>
        </xdr:cNvSpPr>
      </xdr:nvSpPr>
      <xdr:spPr bwMode="auto">
        <a:xfrm>
          <a:off x="5118736" y="4210051"/>
          <a:ext cx="1226819" cy="571500"/>
        </a:xfrm>
        <a:prstGeom prst="borderCallout1">
          <a:avLst>
            <a:gd name="adj1" fmla="val 12245"/>
            <a:gd name="adj2" fmla="val -8792"/>
            <a:gd name="adj3" fmla="val 7822"/>
            <a:gd name="adj4" fmla="val -1790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118110</xdr:colOff>
      <xdr:row>38</xdr:row>
      <xdr:rowOff>64770</xdr:rowOff>
    </xdr:from>
    <xdr:to>
      <xdr:col>9</xdr:col>
      <xdr:colOff>60960</xdr:colOff>
      <xdr:row>41</xdr:row>
      <xdr:rowOff>26670</xdr:rowOff>
    </xdr:to>
    <xdr:sp macro="" textlink="">
      <xdr:nvSpPr>
        <xdr:cNvPr id="212999" name="AutoShape 1031">
          <a:extLst>
            <a:ext uri="{FF2B5EF4-FFF2-40B4-BE49-F238E27FC236}">
              <a16:creationId xmlns:a16="http://schemas.microsoft.com/office/drawing/2014/main" id="{00000000-0008-0000-0400-000007400300}"/>
            </a:ext>
          </a:extLst>
        </xdr:cNvPr>
        <xdr:cNvSpPr>
          <a:spLocks/>
        </xdr:cNvSpPr>
      </xdr:nvSpPr>
      <xdr:spPr bwMode="auto">
        <a:xfrm>
          <a:off x="5116830" y="6450330"/>
          <a:ext cx="1291590" cy="419100"/>
        </a:xfrm>
        <a:prstGeom prst="borderCallout1">
          <a:avLst>
            <a:gd name="adj1" fmla="val 14287"/>
            <a:gd name="adj2" fmla="val -8889"/>
            <a:gd name="adj3" fmla="val 23809"/>
            <a:gd name="adj4" fmla="val -18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1453126" name="Text Box 1032">
          <a:extLst>
            <a:ext uri="{FF2B5EF4-FFF2-40B4-BE49-F238E27FC236}">
              <a16:creationId xmlns:a16="http://schemas.microsoft.com/office/drawing/2014/main" id="{00000000-0008-0000-0400-0000462C1600}"/>
            </a:ext>
          </a:extLst>
        </xdr:cNvPr>
        <xdr:cNvSpPr txBox="1">
          <a:spLocks noChangeArrowheads="1"/>
        </xdr:cNvSpPr>
      </xdr:nvSpPr>
      <xdr:spPr bwMode="auto">
        <a:xfrm>
          <a:off x="3648075" y="1493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180975</xdr:colOff>
      <xdr:row>83</xdr:row>
      <xdr:rowOff>76200</xdr:rowOff>
    </xdr:from>
    <xdr:ext cx="1445763" cy="159873"/>
    <xdr:sp macro="" textlink="">
      <xdr:nvSpPr>
        <xdr:cNvPr id="213001" name="Text Box 1033">
          <a:extLst>
            <a:ext uri="{FF2B5EF4-FFF2-40B4-BE49-F238E27FC236}">
              <a16:creationId xmlns:a16="http://schemas.microsoft.com/office/drawing/2014/main" id="{00000000-0008-0000-0400-000009400300}"/>
            </a:ext>
          </a:extLst>
        </xdr:cNvPr>
        <xdr:cNvSpPr txBox="1">
          <a:spLocks noChangeArrowheads="1"/>
        </xdr:cNvSpPr>
      </xdr:nvSpPr>
      <xdr:spPr bwMode="auto">
        <a:xfrm>
          <a:off x="180975" y="142113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1453128" name="Text Box 1042">
          <a:extLst>
            <a:ext uri="{FF2B5EF4-FFF2-40B4-BE49-F238E27FC236}">
              <a16:creationId xmlns:a16="http://schemas.microsoft.com/office/drawing/2014/main" id="{00000000-0008-0000-0400-0000482C1600}"/>
            </a:ext>
          </a:extLst>
        </xdr:cNvPr>
        <xdr:cNvSpPr txBox="1">
          <a:spLocks noChangeArrowheads="1"/>
        </xdr:cNvSpPr>
      </xdr:nvSpPr>
      <xdr:spPr bwMode="auto">
        <a:xfrm>
          <a:off x="3648075" y="1493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53129" name="Text Box 1043">
          <a:extLst>
            <a:ext uri="{FF2B5EF4-FFF2-40B4-BE49-F238E27FC236}">
              <a16:creationId xmlns:a16="http://schemas.microsoft.com/office/drawing/2014/main" id="{00000000-0008-0000-0400-0000492C16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53130" name="Text Box 1044">
          <a:extLst>
            <a:ext uri="{FF2B5EF4-FFF2-40B4-BE49-F238E27FC236}">
              <a16:creationId xmlns:a16="http://schemas.microsoft.com/office/drawing/2014/main" id="{00000000-0008-0000-0400-00004A2C16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453131" name="Text Box 1045">
          <a:extLst>
            <a:ext uri="{FF2B5EF4-FFF2-40B4-BE49-F238E27FC236}">
              <a16:creationId xmlns:a16="http://schemas.microsoft.com/office/drawing/2014/main" id="{00000000-0008-0000-0400-00004B2C16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453132" name="Text Box 1046">
          <a:extLst>
            <a:ext uri="{FF2B5EF4-FFF2-40B4-BE49-F238E27FC236}">
              <a16:creationId xmlns:a16="http://schemas.microsoft.com/office/drawing/2014/main" id="{00000000-0008-0000-0400-00004C2C1600}"/>
            </a:ext>
          </a:extLst>
        </xdr:cNvPr>
        <xdr:cNvSpPr txBox="1">
          <a:spLocks noChangeArrowheads="1"/>
        </xdr:cNvSpPr>
      </xdr:nvSpPr>
      <xdr:spPr bwMode="auto">
        <a:xfrm>
          <a:off x="364807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453133" name="Text Box 1047">
          <a:extLst>
            <a:ext uri="{FF2B5EF4-FFF2-40B4-BE49-F238E27FC236}">
              <a16:creationId xmlns:a16="http://schemas.microsoft.com/office/drawing/2014/main" id="{00000000-0008-0000-0400-00004D2C1600}"/>
            </a:ext>
          </a:extLst>
        </xdr:cNvPr>
        <xdr:cNvSpPr txBox="1">
          <a:spLocks noChangeArrowheads="1"/>
        </xdr:cNvSpPr>
      </xdr:nvSpPr>
      <xdr:spPr bwMode="auto">
        <a:xfrm>
          <a:off x="364807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0.93598</cdr:x>
      <cdr:y>0.51565</cdr:y>
    </cdr:from>
    <cdr:to>
      <cdr:x>0.98369</cdr:x>
      <cdr:y>0.71485</cdr:y>
    </cdr:to>
    <cdr:sp macro="" textlink="">
      <cdr:nvSpPr>
        <cdr:cNvPr id="2140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1474" y="1343304"/>
          <a:ext cx="277177" cy="517379"/>
        </a:xfrm>
        <a:prstGeom xmlns:a="http://schemas.openxmlformats.org/drawingml/2006/main" prst="upArrow">
          <a:avLst>
            <a:gd name="adj1" fmla="val 50000"/>
            <a:gd name="adj2" fmla="val 4666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0.94693</cdr:x>
      <cdr:y>0.27963</cdr:y>
    </cdr:from>
    <cdr:to>
      <cdr:x>0.99086</cdr:x>
      <cdr:y>0.45741</cdr:y>
    </cdr:to>
    <cdr:sp macro="" textlink="">
      <cdr:nvSpPr>
        <cdr:cNvPr id="2150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23769"/>
          <a:ext cx="228893" cy="394547"/>
        </a:xfrm>
        <a:prstGeom xmlns:a="http://schemas.openxmlformats.org/drawingml/2006/main" prst="downArrow">
          <a:avLst>
            <a:gd name="adj1" fmla="val 50000"/>
            <a:gd name="adj2" fmla="val 430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0.93282</cdr:x>
      <cdr:y>0.54124</cdr:y>
    </cdr:from>
    <cdr:to>
      <cdr:x>0.98324</cdr:x>
      <cdr:y>0.76024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761" y="1461424"/>
          <a:ext cx="294358" cy="588521"/>
        </a:xfrm>
        <a:prstGeom xmlns:a="http://schemas.openxmlformats.org/drawingml/2006/main" prst="upArrow">
          <a:avLst>
            <a:gd name="adj1" fmla="val 50000"/>
            <a:gd name="adj2" fmla="val 4998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0.31309</cdr:y>
    </cdr:from>
    <cdr:to>
      <cdr:x>0.99061</cdr:x>
      <cdr:y>0.47867</cdr:y>
    </cdr:to>
    <cdr:sp macro="" textlink="">
      <cdr:nvSpPr>
        <cdr:cNvPr id="21606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21884"/>
          <a:ext cx="228893" cy="380097"/>
        </a:xfrm>
        <a:prstGeom xmlns:a="http://schemas.openxmlformats.org/drawingml/2006/main" prst="downArrow">
          <a:avLst>
            <a:gd name="adj1" fmla="val 50000"/>
            <a:gd name="adj2" fmla="val 426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19050</xdr:rowOff>
    </xdr:from>
    <xdr:to>
      <xdr:col>8</xdr:col>
      <xdr:colOff>228600</xdr:colOff>
      <xdr:row>79</xdr:row>
      <xdr:rowOff>133350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08F0F2A-A2F8-403C-9478-8A6A31A94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144780</xdr:rowOff>
    </xdr:from>
    <xdr:to>
      <xdr:col>6</xdr:col>
      <xdr:colOff>476250</xdr:colOff>
      <xdr:row>31</xdr:row>
      <xdr:rowOff>100965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676F2C2B-9BA8-4D9B-98E7-29ACF26DF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121920</xdr:rowOff>
    </xdr:from>
    <xdr:to>
      <xdr:col>6</xdr:col>
      <xdr:colOff>476250</xdr:colOff>
      <xdr:row>46</xdr:row>
      <xdr:rowOff>121920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B6772F4A-1652-4FCC-ACD8-A278B3B8E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771525</xdr:colOff>
      <xdr:row>97</xdr:row>
      <xdr:rowOff>22860</xdr:rowOff>
    </xdr:to>
    <xdr:sp macro="" textlink="">
      <xdr:nvSpPr>
        <xdr:cNvPr id="5" name="Text Box 1029">
          <a:extLst>
            <a:ext uri="{FF2B5EF4-FFF2-40B4-BE49-F238E27FC236}">
              <a16:creationId xmlns:a16="http://schemas.microsoft.com/office/drawing/2014/main" id="{A67D9CF4-D896-47BE-9FA5-1DD429AECEBF}"/>
            </a:ext>
          </a:extLst>
        </xdr:cNvPr>
        <xdr:cNvSpPr txBox="1">
          <a:spLocks noChangeArrowheads="1"/>
        </xdr:cNvSpPr>
      </xdr:nvSpPr>
      <xdr:spPr bwMode="auto">
        <a:xfrm>
          <a:off x="695325" y="17708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66676</xdr:colOff>
      <xdr:row>18</xdr:row>
      <xdr:rowOff>110491</xdr:rowOff>
    </xdr:from>
    <xdr:to>
      <xdr:col>8</xdr:col>
      <xdr:colOff>638175</xdr:colOff>
      <xdr:row>22</xdr:row>
      <xdr:rowOff>95251</xdr:rowOff>
    </xdr:to>
    <xdr:sp macro="" textlink="">
      <xdr:nvSpPr>
        <xdr:cNvPr id="6" name="AutoShape 1030">
          <a:extLst>
            <a:ext uri="{FF2B5EF4-FFF2-40B4-BE49-F238E27FC236}">
              <a16:creationId xmlns:a16="http://schemas.microsoft.com/office/drawing/2014/main" id="{105135AD-E92B-4FA5-8F73-2EE29F3C1782}"/>
            </a:ext>
          </a:extLst>
        </xdr:cNvPr>
        <xdr:cNvSpPr>
          <a:spLocks/>
        </xdr:cNvSpPr>
      </xdr:nvSpPr>
      <xdr:spPr bwMode="auto">
        <a:xfrm>
          <a:off x="5065396" y="3387091"/>
          <a:ext cx="1226819" cy="617220"/>
        </a:xfrm>
        <a:prstGeom prst="borderCallout1">
          <a:avLst>
            <a:gd name="adj1" fmla="val 12245"/>
            <a:gd name="adj2" fmla="val -8792"/>
            <a:gd name="adj3" fmla="val 7822"/>
            <a:gd name="adj4" fmla="val -1790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133350</xdr:colOff>
      <xdr:row>33</xdr:row>
      <xdr:rowOff>118110</xdr:rowOff>
    </xdr:from>
    <xdr:to>
      <xdr:col>9</xdr:col>
      <xdr:colOff>76200</xdr:colOff>
      <xdr:row>36</xdr:row>
      <xdr:rowOff>80010</xdr:rowOff>
    </xdr:to>
    <xdr:sp macro="" textlink="">
      <xdr:nvSpPr>
        <xdr:cNvPr id="7" name="AutoShape 1031">
          <a:extLst>
            <a:ext uri="{FF2B5EF4-FFF2-40B4-BE49-F238E27FC236}">
              <a16:creationId xmlns:a16="http://schemas.microsoft.com/office/drawing/2014/main" id="{FCE18B92-C445-4A63-85F4-47A4946F6B9B}"/>
            </a:ext>
          </a:extLst>
        </xdr:cNvPr>
        <xdr:cNvSpPr>
          <a:spLocks/>
        </xdr:cNvSpPr>
      </xdr:nvSpPr>
      <xdr:spPr bwMode="auto">
        <a:xfrm>
          <a:off x="5132070" y="5703570"/>
          <a:ext cx="1291590" cy="419100"/>
        </a:xfrm>
        <a:prstGeom prst="borderCallout1">
          <a:avLst>
            <a:gd name="adj1" fmla="val 14287"/>
            <a:gd name="adj2" fmla="val -8889"/>
            <a:gd name="adj3" fmla="val 23809"/>
            <a:gd name="adj4" fmla="val -18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82</xdr:row>
      <xdr:rowOff>0</xdr:rowOff>
    </xdr:from>
    <xdr:to>
      <xdr:col>4</xdr:col>
      <xdr:colOff>523875</xdr:colOff>
      <xdr:row>82</xdr:row>
      <xdr:rowOff>190500</xdr:rowOff>
    </xdr:to>
    <xdr:sp macro="" textlink="">
      <xdr:nvSpPr>
        <xdr:cNvPr id="8" name="Text Box 1032">
          <a:extLst>
            <a:ext uri="{FF2B5EF4-FFF2-40B4-BE49-F238E27FC236}">
              <a16:creationId xmlns:a16="http://schemas.microsoft.com/office/drawing/2014/main" id="{EA7E5AB8-F49D-4B90-B66B-A07E4261DDF2}"/>
            </a:ext>
          </a:extLst>
        </xdr:cNvPr>
        <xdr:cNvSpPr txBox="1">
          <a:spLocks noChangeArrowheads="1"/>
        </xdr:cNvSpPr>
      </xdr:nvSpPr>
      <xdr:spPr bwMode="auto">
        <a:xfrm>
          <a:off x="3366135" y="149428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180975</xdr:colOff>
      <xdr:row>78</xdr:row>
      <xdr:rowOff>76200</xdr:rowOff>
    </xdr:from>
    <xdr:ext cx="1445763" cy="159873"/>
    <xdr:sp macro="" textlink="">
      <xdr:nvSpPr>
        <xdr:cNvPr id="9" name="Text Box 1033">
          <a:extLst>
            <a:ext uri="{FF2B5EF4-FFF2-40B4-BE49-F238E27FC236}">
              <a16:creationId xmlns:a16="http://schemas.microsoft.com/office/drawing/2014/main" id="{AD0721E3-6106-4630-AF21-F30F21DB46E4}"/>
            </a:ext>
          </a:extLst>
        </xdr:cNvPr>
        <xdr:cNvSpPr txBox="1">
          <a:spLocks noChangeArrowheads="1"/>
        </xdr:cNvSpPr>
      </xdr:nvSpPr>
      <xdr:spPr bwMode="auto">
        <a:xfrm>
          <a:off x="180975" y="14409420"/>
          <a:ext cx="1445763" cy="15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82</xdr:row>
      <xdr:rowOff>0</xdr:rowOff>
    </xdr:from>
    <xdr:to>
      <xdr:col>4</xdr:col>
      <xdr:colOff>523875</xdr:colOff>
      <xdr:row>82</xdr:row>
      <xdr:rowOff>190500</xdr:rowOff>
    </xdr:to>
    <xdr:sp macro="" textlink="">
      <xdr:nvSpPr>
        <xdr:cNvPr id="10" name="Text Box 1042">
          <a:extLst>
            <a:ext uri="{FF2B5EF4-FFF2-40B4-BE49-F238E27FC236}">
              <a16:creationId xmlns:a16="http://schemas.microsoft.com/office/drawing/2014/main" id="{80DF8C9A-3660-4723-ABD7-1A14B1A324AE}"/>
            </a:ext>
          </a:extLst>
        </xdr:cNvPr>
        <xdr:cNvSpPr txBox="1">
          <a:spLocks noChangeArrowheads="1"/>
        </xdr:cNvSpPr>
      </xdr:nvSpPr>
      <xdr:spPr bwMode="auto">
        <a:xfrm>
          <a:off x="3366135" y="149428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771525</xdr:colOff>
      <xdr:row>97</xdr:row>
      <xdr:rowOff>22860</xdr:rowOff>
    </xdr:to>
    <xdr:sp macro="" textlink="">
      <xdr:nvSpPr>
        <xdr:cNvPr id="11" name="Text Box 1043">
          <a:extLst>
            <a:ext uri="{FF2B5EF4-FFF2-40B4-BE49-F238E27FC236}">
              <a16:creationId xmlns:a16="http://schemas.microsoft.com/office/drawing/2014/main" id="{B43A1ABE-3F81-41AE-81FB-76F01F16DE8A}"/>
            </a:ext>
          </a:extLst>
        </xdr:cNvPr>
        <xdr:cNvSpPr txBox="1">
          <a:spLocks noChangeArrowheads="1"/>
        </xdr:cNvSpPr>
      </xdr:nvSpPr>
      <xdr:spPr bwMode="auto">
        <a:xfrm>
          <a:off x="695325" y="17708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771525</xdr:colOff>
      <xdr:row>97</xdr:row>
      <xdr:rowOff>22860</xdr:rowOff>
    </xdr:to>
    <xdr:sp macro="" textlink="">
      <xdr:nvSpPr>
        <xdr:cNvPr id="12" name="Text Box 1044">
          <a:extLst>
            <a:ext uri="{FF2B5EF4-FFF2-40B4-BE49-F238E27FC236}">
              <a16:creationId xmlns:a16="http://schemas.microsoft.com/office/drawing/2014/main" id="{C6CD5563-CE43-4867-A221-73E5CC89F412}"/>
            </a:ext>
          </a:extLst>
        </xdr:cNvPr>
        <xdr:cNvSpPr txBox="1">
          <a:spLocks noChangeArrowheads="1"/>
        </xdr:cNvSpPr>
      </xdr:nvSpPr>
      <xdr:spPr bwMode="auto">
        <a:xfrm>
          <a:off x="695325" y="17708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771525</xdr:colOff>
      <xdr:row>97</xdr:row>
      <xdr:rowOff>22860</xdr:rowOff>
    </xdr:to>
    <xdr:sp macro="" textlink="">
      <xdr:nvSpPr>
        <xdr:cNvPr id="13" name="Text Box 1045">
          <a:extLst>
            <a:ext uri="{FF2B5EF4-FFF2-40B4-BE49-F238E27FC236}">
              <a16:creationId xmlns:a16="http://schemas.microsoft.com/office/drawing/2014/main" id="{DD1BA53B-33CA-4781-A4D9-60D9E76BEC4B}"/>
            </a:ext>
          </a:extLst>
        </xdr:cNvPr>
        <xdr:cNvSpPr txBox="1">
          <a:spLocks noChangeArrowheads="1"/>
        </xdr:cNvSpPr>
      </xdr:nvSpPr>
      <xdr:spPr bwMode="auto">
        <a:xfrm>
          <a:off x="695325" y="17708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523875</xdr:colOff>
      <xdr:row>95</xdr:row>
      <xdr:rowOff>190500</xdr:rowOff>
    </xdr:to>
    <xdr:sp macro="" textlink="">
      <xdr:nvSpPr>
        <xdr:cNvPr id="14" name="Text Box 1046">
          <a:extLst>
            <a:ext uri="{FF2B5EF4-FFF2-40B4-BE49-F238E27FC236}">
              <a16:creationId xmlns:a16="http://schemas.microsoft.com/office/drawing/2014/main" id="{E8E31EBD-6E60-4272-AADE-A0B35CFCFE71}"/>
            </a:ext>
          </a:extLst>
        </xdr:cNvPr>
        <xdr:cNvSpPr txBox="1">
          <a:spLocks noChangeArrowheads="1"/>
        </xdr:cNvSpPr>
      </xdr:nvSpPr>
      <xdr:spPr bwMode="auto">
        <a:xfrm>
          <a:off x="3366135" y="17487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523875</xdr:colOff>
      <xdr:row>95</xdr:row>
      <xdr:rowOff>190500</xdr:rowOff>
    </xdr:to>
    <xdr:sp macro="" textlink="">
      <xdr:nvSpPr>
        <xdr:cNvPr id="15" name="Text Box 1047">
          <a:extLst>
            <a:ext uri="{FF2B5EF4-FFF2-40B4-BE49-F238E27FC236}">
              <a16:creationId xmlns:a16="http://schemas.microsoft.com/office/drawing/2014/main" id="{69D08A93-D9DE-4842-A719-3D0A58638218}"/>
            </a:ext>
          </a:extLst>
        </xdr:cNvPr>
        <xdr:cNvSpPr txBox="1">
          <a:spLocks noChangeArrowheads="1"/>
        </xdr:cNvSpPr>
      </xdr:nvSpPr>
      <xdr:spPr bwMode="auto">
        <a:xfrm>
          <a:off x="3366135" y="17487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0.93598</cdr:x>
      <cdr:y>0.51565</cdr:y>
    </cdr:from>
    <cdr:to>
      <cdr:x>0.98369</cdr:x>
      <cdr:y>0.71485</cdr:y>
    </cdr:to>
    <cdr:sp macro="" textlink="">
      <cdr:nvSpPr>
        <cdr:cNvPr id="2140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1474" y="1343304"/>
          <a:ext cx="277177" cy="517379"/>
        </a:xfrm>
        <a:prstGeom xmlns:a="http://schemas.openxmlformats.org/drawingml/2006/main" prst="upArrow">
          <a:avLst>
            <a:gd name="adj1" fmla="val 50000"/>
            <a:gd name="adj2" fmla="val 4666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0.94693</cdr:x>
      <cdr:y>0.27963</cdr:y>
    </cdr:from>
    <cdr:to>
      <cdr:x>0.99086</cdr:x>
      <cdr:y>0.45741</cdr:y>
    </cdr:to>
    <cdr:sp macro="" textlink="">
      <cdr:nvSpPr>
        <cdr:cNvPr id="2150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23769"/>
          <a:ext cx="228893" cy="394547"/>
        </a:xfrm>
        <a:prstGeom xmlns:a="http://schemas.openxmlformats.org/drawingml/2006/main" prst="downArrow">
          <a:avLst>
            <a:gd name="adj1" fmla="val 50000"/>
            <a:gd name="adj2" fmla="val 430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0.31309</cdr:y>
    </cdr:from>
    <cdr:to>
      <cdr:x>0.99061</cdr:x>
      <cdr:y>0.47867</cdr:y>
    </cdr:to>
    <cdr:sp macro="" textlink="">
      <cdr:nvSpPr>
        <cdr:cNvPr id="21606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21884"/>
          <a:ext cx="228893" cy="380097"/>
        </a:xfrm>
        <a:prstGeom xmlns:a="http://schemas.openxmlformats.org/drawingml/2006/main" prst="downArrow">
          <a:avLst>
            <a:gd name="adj1" fmla="val 50000"/>
            <a:gd name="adj2" fmla="val 426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7</xdr:col>
      <xdr:colOff>104775</xdr:colOff>
      <xdr:row>81</xdr:row>
      <xdr:rowOff>123825</xdr:rowOff>
    </xdr:to>
    <xdr:graphicFrame macro="">
      <xdr:nvGraphicFramePr>
        <xdr:cNvPr id="1120587" name="Chart 1">
          <a:extLst>
            <a:ext uri="{FF2B5EF4-FFF2-40B4-BE49-F238E27FC236}">
              <a16:creationId xmlns:a16="http://schemas.microsoft.com/office/drawing/2014/main" id="{00000000-0008-0000-0500-00004B19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18</xdr:row>
      <xdr:rowOff>38100</xdr:rowOff>
    </xdr:from>
    <xdr:to>
      <xdr:col>6</xdr:col>
      <xdr:colOff>552450</xdr:colOff>
      <xdr:row>32</xdr:row>
      <xdr:rowOff>123825</xdr:rowOff>
    </xdr:to>
    <xdr:graphicFrame macro="">
      <xdr:nvGraphicFramePr>
        <xdr:cNvPr id="1120588" name="Chart 2">
          <a:extLst>
            <a:ext uri="{FF2B5EF4-FFF2-40B4-BE49-F238E27FC236}">
              <a16:creationId xmlns:a16="http://schemas.microsoft.com/office/drawing/2014/main" id="{00000000-0008-0000-0500-00004C19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33</xdr:row>
      <xdr:rowOff>114300</xdr:rowOff>
    </xdr:from>
    <xdr:to>
      <xdr:col>6</xdr:col>
      <xdr:colOff>495300</xdr:colOff>
      <xdr:row>48</xdr:row>
      <xdr:rowOff>114300</xdr:rowOff>
    </xdr:to>
    <xdr:graphicFrame macro="">
      <xdr:nvGraphicFramePr>
        <xdr:cNvPr id="1120589" name="Chart 3">
          <a:extLst>
            <a:ext uri="{FF2B5EF4-FFF2-40B4-BE49-F238E27FC236}">
              <a16:creationId xmlns:a16="http://schemas.microsoft.com/office/drawing/2014/main" id="{00000000-0008-0000-0500-00004D19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120590" name="Text Box 5">
          <a:extLst>
            <a:ext uri="{FF2B5EF4-FFF2-40B4-BE49-F238E27FC236}">
              <a16:creationId xmlns:a16="http://schemas.microsoft.com/office/drawing/2014/main" id="{00000000-0008-0000-0500-00004E191100}"/>
            </a:ext>
          </a:extLst>
        </xdr:cNvPr>
        <xdr:cNvSpPr txBox="1">
          <a:spLocks noChangeArrowheads="1"/>
        </xdr:cNvSpPr>
      </xdr:nvSpPr>
      <xdr:spPr bwMode="auto">
        <a:xfrm>
          <a:off x="69532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657225</xdr:colOff>
      <xdr:row>18</xdr:row>
      <xdr:rowOff>19050</xdr:rowOff>
    </xdr:from>
    <xdr:to>
      <xdr:col>8</xdr:col>
      <xdr:colOff>266700</xdr:colOff>
      <xdr:row>21</xdr:row>
      <xdr:rowOff>142875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5381625" y="3657600"/>
          <a:ext cx="1133475" cy="581025"/>
        </a:xfrm>
        <a:prstGeom prst="borderCallout1">
          <a:avLst>
            <a:gd name="adj1" fmla="val 12194"/>
            <a:gd name="adj2" fmla="val -8931"/>
            <a:gd name="adj3" fmla="val 24802"/>
            <a:gd name="adj4" fmla="val -1820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552450</xdr:colOff>
      <xdr:row>35</xdr:row>
      <xdr:rowOff>47625</xdr:rowOff>
    </xdr:from>
    <xdr:to>
      <xdr:col>8</xdr:col>
      <xdr:colOff>180975</xdr:colOff>
      <xdr:row>38</xdr:row>
      <xdr:rowOff>28575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5276850" y="6276975"/>
          <a:ext cx="1152525" cy="438150"/>
        </a:xfrm>
        <a:prstGeom prst="borderCallout1">
          <a:avLst>
            <a:gd name="adj1" fmla="val 18519"/>
            <a:gd name="adj2" fmla="val -8694"/>
            <a:gd name="adj3" fmla="val 2723"/>
            <a:gd name="adj4" fmla="val -1268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1120593" name="Text Box 10">
          <a:extLst>
            <a:ext uri="{FF2B5EF4-FFF2-40B4-BE49-F238E27FC236}">
              <a16:creationId xmlns:a16="http://schemas.microsoft.com/office/drawing/2014/main" id="{00000000-0008-0000-0500-000051191100}"/>
            </a:ext>
          </a:extLst>
        </xdr:cNvPr>
        <xdr:cNvSpPr txBox="1">
          <a:spLocks noChangeArrowheads="1"/>
        </xdr:cNvSpPr>
      </xdr:nvSpPr>
      <xdr:spPr bwMode="auto">
        <a:xfrm>
          <a:off x="3648075" y="1394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104775</xdr:colOff>
      <xdr:row>80</xdr:row>
      <xdr:rowOff>28575</xdr:rowOff>
    </xdr:from>
    <xdr:ext cx="1445763" cy="159873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4775" y="132111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1120595" name="Text Box 23">
          <a:extLst>
            <a:ext uri="{FF2B5EF4-FFF2-40B4-BE49-F238E27FC236}">
              <a16:creationId xmlns:a16="http://schemas.microsoft.com/office/drawing/2014/main" id="{00000000-0008-0000-0500-000053191100}"/>
            </a:ext>
          </a:extLst>
        </xdr:cNvPr>
        <xdr:cNvSpPr txBox="1">
          <a:spLocks noChangeArrowheads="1"/>
        </xdr:cNvSpPr>
      </xdr:nvSpPr>
      <xdr:spPr bwMode="auto">
        <a:xfrm>
          <a:off x="3648075" y="13944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120596" name="Text Box 24">
          <a:extLst>
            <a:ext uri="{FF2B5EF4-FFF2-40B4-BE49-F238E27FC236}">
              <a16:creationId xmlns:a16="http://schemas.microsoft.com/office/drawing/2014/main" id="{00000000-0008-0000-0500-000054191100}"/>
            </a:ext>
          </a:extLst>
        </xdr:cNvPr>
        <xdr:cNvSpPr txBox="1">
          <a:spLocks noChangeArrowheads="1"/>
        </xdr:cNvSpPr>
      </xdr:nvSpPr>
      <xdr:spPr bwMode="auto">
        <a:xfrm>
          <a:off x="69532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120597" name="Text Box 25">
          <a:extLst>
            <a:ext uri="{FF2B5EF4-FFF2-40B4-BE49-F238E27FC236}">
              <a16:creationId xmlns:a16="http://schemas.microsoft.com/office/drawing/2014/main" id="{00000000-0008-0000-0500-000055191100}"/>
            </a:ext>
          </a:extLst>
        </xdr:cNvPr>
        <xdr:cNvSpPr txBox="1">
          <a:spLocks noChangeArrowheads="1"/>
        </xdr:cNvSpPr>
      </xdr:nvSpPr>
      <xdr:spPr bwMode="auto">
        <a:xfrm>
          <a:off x="69532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120598" name="Text Box 26">
          <a:extLst>
            <a:ext uri="{FF2B5EF4-FFF2-40B4-BE49-F238E27FC236}">
              <a16:creationId xmlns:a16="http://schemas.microsoft.com/office/drawing/2014/main" id="{00000000-0008-0000-0500-000056191100}"/>
            </a:ext>
          </a:extLst>
        </xdr:cNvPr>
        <xdr:cNvSpPr txBox="1">
          <a:spLocks noChangeArrowheads="1"/>
        </xdr:cNvSpPr>
      </xdr:nvSpPr>
      <xdr:spPr bwMode="auto">
        <a:xfrm>
          <a:off x="69532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120599" name="Text Box 27">
          <a:extLst>
            <a:ext uri="{FF2B5EF4-FFF2-40B4-BE49-F238E27FC236}">
              <a16:creationId xmlns:a16="http://schemas.microsoft.com/office/drawing/2014/main" id="{00000000-0008-0000-0500-000057191100}"/>
            </a:ext>
          </a:extLst>
        </xdr:cNvPr>
        <xdr:cNvSpPr txBox="1">
          <a:spLocks noChangeArrowheads="1"/>
        </xdr:cNvSpPr>
      </xdr:nvSpPr>
      <xdr:spPr bwMode="auto">
        <a:xfrm>
          <a:off x="69532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120600" name="Text Box 28">
          <a:extLst>
            <a:ext uri="{FF2B5EF4-FFF2-40B4-BE49-F238E27FC236}">
              <a16:creationId xmlns:a16="http://schemas.microsoft.com/office/drawing/2014/main" id="{00000000-0008-0000-0500-000058191100}"/>
            </a:ext>
          </a:extLst>
        </xdr:cNvPr>
        <xdr:cNvSpPr txBox="1">
          <a:spLocks noChangeArrowheads="1"/>
        </xdr:cNvSpPr>
      </xdr:nvSpPr>
      <xdr:spPr bwMode="auto">
        <a:xfrm>
          <a:off x="364807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120601" name="Text Box 29">
          <a:extLst>
            <a:ext uri="{FF2B5EF4-FFF2-40B4-BE49-F238E27FC236}">
              <a16:creationId xmlns:a16="http://schemas.microsoft.com/office/drawing/2014/main" id="{00000000-0008-0000-0500-000059191100}"/>
            </a:ext>
          </a:extLst>
        </xdr:cNvPr>
        <xdr:cNvSpPr txBox="1">
          <a:spLocks noChangeArrowheads="1"/>
        </xdr:cNvSpPr>
      </xdr:nvSpPr>
      <xdr:spPr bwMode="auto">
        <a:xfrm>
          <a:off x="3648075" y="16621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0.93115</cdr:x>
      <cdr:y>0.52528</cdr:y>
    </cdr:from>
    <cdr:to>
      <cdr:x>0.98253</cdr:x>
      <cdr:y>0.78009</cdr:y>
    </cdr:to>
    <cdr:sp macro="" textlink="">
      <cdr:nvSpPr>
        <cdr:cNvPr id="32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8118" y="1364086"/>
          <a:ext cx="292139" cy="658208"/>
        </a:xfrm>
        <a:prstGeom xmlns:a="http://schemas.openxmlformats.org/drawingml/2006/main" prst="upArrow">
          <a:avLst>
            <a:gd name="adj1" fmla="val 50000"/>
            <a:gd name="adj2" fmla="val 5632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0.30643</cdr:y>
    </cdr:from>
    <cdr:to>
      <cdr:x>0.99086</cdr:x>
      <cdr:y>0.47248</cdr:y>
    </cdr:to>
    <cdr:sp macro="" textlink="">
      <cdr:nvSpPr>
        <cdr:cNvPr id="3379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83243"/>
          <a:ext cx="226335" cy="368527"/>
        </a:xfrm>
        <a:prstGeom xmlns:a="http://schemas.openxmlformats.org/drawingml/2006/main" prst="downArrow">
          <a:avLst>
            <a:gd name="adj1" fmla="val 50000"/>
            <a:gd name="adj2" fmla="val 4070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0.37635</cdr:y>
    </cdr:from>
    <cdr:to>
      <cdr:x>0.99061</cdr:x>
      <cdr:y>0.53427</cdr:y>
    </cdr:to>
    <cdr:sp macro="" textlink="">
      <cdr:nvSpPr>
        <cdr:cNvPr id="34819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67102"/>
          <a:ext cx="228893" cy="362495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0.94693</cdr:x>
      <cdr:y>0.2971</cdr:y>
    </cdr:from>
    <cdr:to>
      <cdr:x>0.99086</cdr:x>
      <cdr:y>0.46435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62534"/>
          <a:ext cx="228893" cy="371182"/>
        </a:xfrm>
        <a:prstGeom xmlns:a="http://schemas.openxmlformats.org/drawingml/2006/main" prst="downArrow">
          <a:avLst>
            <a:gd name="adj1" fmla="val 50000"/>
            <a:gd name="adj2" fmla="val 405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0.32244</cdr:y>
    </cdr:from>
    <cdr:to>
      <cdr:x>0.99061</cdr:x>
      <cdr:y>0.48059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43337"/>
          <a:ext cx="228893" cy="363045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276225</xdr:colOff>
      <xdr:row>84</xdr:row>
      <xdr:rowOff>104775</xdr:rowOff>
    </xdr:to>
    <xdr:graphicFrame macro="">
      <xdr:nvGraphicFramePr>
        <xdr:cNvPr id="1385624" name="Chart 1">
          <a:extLst>
            <a:ext uri="{FF2B5EF4-FFF2-40B4-BE49-F238E27FC236}">
              <a16:creationId xmlns:a16="http://schemas.microsoft.com/office/drawing/2014/main" id="{00000000-0008-0000-0100-00009824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144780</xdr:rowOff>
    </xdr:from>
    <xdr:to>
      <xdr:col>6</xdr:col>
      <xdr:colOff>476250</xdr:colOff>
      <xdr:row>36</xdr:row>
      <xdr:rowOff>78105</xdr:rowOff>
    </xdr:to>
    <xdr:graphicFrame macro="">
      <xdr:nvGraphicFramePr>
        <xdr:cNvPr id="1385625" name="Chart 2">
          <a:extLst>
            <a:ext uri="{FF2B5EF4-FFF2-40B4-BE49-F238E27FC236}">
              <a16:creationId xmlns:a16="http://schemas.microsoft.com/office/drawing/2014/main" id="{00000000-0008-0000-0100-00009924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</xdr:colOff>
      <xdr:row>36</xdr:row>
      <xdr:rowOff>38100</xdr:rowOff>
    </xdr:from>
    <xdr:to>
      <xdr:col>6</xdr:col>
      <xdr:colOff>478155</xdr:colOff>
      <xdr:row>51</xdr:row>
      <xdr:rowOff>38100</xdr:rowOff>
    </xdr:to>
    <xdr:graphicFrame macro="">
      <xdr:nvGraphicFramePr>
        <xdr:cNvPr id="1385626" name="Chart 3">
          <a:extLst>
            <a:ext uri="{FF2B5EF4-FFF2-40B4-BE49-F238E27FC236}">
              <a16:creationId xmlns:a16="http://schemas.microsoft.com/office/drawing/2014/main" id="{00000000-0008-0000-0100-00009A24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777240</xdr:colOff>
      <xdr:row>105</xdr:row>
      <xdr:rowOff>0</xdr:rowOff>
    </xdr:to>
    <xdr:sp macro="" textlink="">
      <xdr:nvSpPr>
        <xdr:cNvPr id="1385627" name="Text Box 5">
          <a:extLst>
            <a:ext uri="{FF2B5EF4-FFF2-40B4-BE49-F238E27FC236}">
              <a16:creationId xmlns:a16="http://schemas.microsoft.com/office/drawing/2014/main" id="{00000000-0008-0000-0100-00009B241500}"/>
            </a:ext>
          </a:extLst>
        </xdr:cNvPr>
        <xdr:cNvSpPr txBox="1">
          <a:spLocks noChangeArrowheads="1"/>
        </xdr:cNvSpPr>
      </xdr:nvSpPr>
      <xdr:spPr bwMode="auto">
        <a:xfrm>
          <a:off x="695325" y="18268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659130</xdr:colOff>
      <xdr:row>22</xdr:row>
      <xdr:rowOff>150496</xdr:rowOff>
    </xdr:from>
    <xdr:to>
      <xdr:col>8</xdr:col>
      <xdr:colOff>468630</xdr:colOff>
      <xdr:row>26</xdr:row>
      <xdr:rowOff>131446</xdr:rowOff>
    </xdr:to>
    <xdr:sp macro="" textlink="">
      <xdr:nvSpPr>
        <xdr:cNvPr id="26632" name="AutoShape 8">
          <a:extLst>
            <a:ext uri="{FF2B5EF4-FFF2-40B4-BE49-F238E27FC236}">
              <a16:creationId xmlns:a16="http://schemas.microsoft.com/office/drawing/2014/main" id="{00000000-0008-0000-0100-000008680000}"/>
            </a:ext>
          </a:extLst>
        </xdr:cNvPr>
        <xdr:cNvSpPr>
          <a:spLocks/>
        </xdr:cNvSpPr>
      </xdr:nvSpPr>
      <xdr:spPr bwMode="auto">
        <a:xfrm>
          <a:off x="4964430" y="4128136"/>
          <a:ext cx="1181100" cy="590550"/>
        </a:xfrm>
        <a:prstGeom prst="borderCallout1">
          <a:avLst>
            <a:gd name="adj1" fmla="val 12194"/>
            <a:gd name="adj2" fmla="val -8931"/>
            <a:gd name="adj3" fmla="val 5421"/>
            <a:gd name="adj4" fmla="val -1627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544829</xdr:colOff>
      <xdr:row>38</xdr:row>
      <xdr:rowOff>11430</xdr:rowOff>
    </xdr:from>
    <xdr:to>
      <xdr:col>8</xdr:col>
      <xdr:colOff>649604</xdr:colOff>
      <xdr:row>40</xdr:row>
      <xdr:rowOff>30480</xdr:rowOff>
    </xdr:to>
    <xdr:sp macro="" textlink="">
      <xdr:nvSpPr>
        <xdr:cNvPr id="26633" name="AutoShape 9">
          <a:extLst>
            <a:ext uri="{FF2B5EF4-FFF2-40B4-BE49-F238E27FC236}">
              <a16:creationId xmlns:a16="http://schemas.microsoft.com/office/drawing/2014/main" id="{00000000-0008-0000-0100-000009680000}"/>
            </a:ext>
          </a:extLst>
        </xdr:cNvPr>
        <xdr:cNvSpPr>
          <a:spLocks/>
        </xdr:cNvSpPr>
      </xdr:nvSpPr>
      <xdr:spPr bwMode="auto">
        <a:xfrm>
          <a:off x="4850129" y="6427470"/>
          <a:ext cx="1476375" cy="323850"/>
        </a:xfrm>
        <a:prstGeom prst="borderCallout1">
          <a:avLst>
            <a:gd name="adj1" fmla="val 18519"/>
            <a:gd name="adj2" fmla="val -8694"/>
            <a:gd name="adj3" fmla="val 11803"/>
            <a:gd name="adj4" fmla="val -972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520065</xdr:colOff>
      <xdr:row>87</xdr:row>
      <xdr:rowOff>190500</xdr:rowOff>
    </xdr:to>
    <xdr:sp macro="" textlink="">
      <xdr:nvSpPr>
        <xdr:cNvPr id="1385630" name="Text Box 10">
          <a:extLst>
            <a:ext uri="{FF2B5EF4-FFF2-40B4-BE49-F238E27FC236}">
              <a16:creationId xmlns:a16="http://schemas.microsoft.com/office/drawing/2014/main" id="{00000000-0008-0000-0100-00009E241500}"/>
            </a:ext>
          </a:extLst>
        </xdr:cNvPr>
        <xdr:cNvSpPr txBox="1">
          <a:spLocks noChangeArrowheads="1"/>
        </xdr:cNvSpPr>
      </xdr:nvSpPr>
      <xdr:spPr bwMode="auto">
        <a:xfrm>
          <a:off x="3648075" y="15087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83</xdr:row>
      <xdr:rowOff>28575</xdr:rowOff>
    </xdr:from>
    <xdr:ext cx="1445763" cy="159873"/>
    <xdr:sp macro="" textlink="">
      <xdr:nvSpPr>
        <xdr:cNvPr id="26635" name="Text Box 11">
          <a:extLst>
            <a:ext uri="{FF2B5EF4-FFF2-40B4-BE49-F238E27FC236}">
              <a16:creationId xmlns:a16="http://schemas.microsoft.com/office/drawing/2014/main" id="{00000000-0008-0000-0100-00000B680000}"/>
            </a:ext>
          </a:extLst>
        </xdr:cNvPr>
        <xdr:cNvSpPr txBox="1">
          <a:spLocks noChangeArrowheads="1"/>
        </xdr:cNvSpPr>
      </xdr:nvSpPr>
      <xdr:spPr bwMode="auto">
        <a:xfrm>
          <a:off x="95250" y="143160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87</xdr:row>
      <xdr:rowOff>0</xdr:rowOff>
    </xdr:from>
    <xdr:to>
      <xdr:col>4</xdr:col>
      <xdr:colOff>520065</xdr:colOff>
      <xdr:row>87</xdr:row>
      <xdr:rowOff>190500</xdr:rowOff>
    </xdr:to>
    <xdr:sp macro="" textlink="">
      <xdr:nvSpPr>
        <xdr:cNvPr id="1385632" name="Text Box 22">
          <a:extLst>
            <a:ext uri="{FF2B5EF4-FFF2-40B4-BE49-F238E27FC236}">
              <a16:creationId xmlns:a16="http://schemas.microsoft.com/office/drawing/2014/main" id="{00000000-0008-0000-0100-0000A0241500}"/>
            </a:ext>
          </a:extLst>
        </xdr:cNvPr>
        <xdr:cNvSpPr txBox="1">
          <a:spLocks noChangeArrowheads="1"/>
        </xdr:cNvSpPr>
      </xdr:nvSpPr>
      <xdr:spPr bwMode="auto">
        <a:xfrm>
          <a:off x="3648075" y="15087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3" name="Text Box 23">
          <a:extLst>
            <a:ext uri="{FF2B5EF4-FFF2-40B4-BE49-F238E27FC236}">
              <a16:creationId xmlns:a16="http://schemas.microsoft.com/office/drawing/2014/main" id="{00000000-0008-0000-0100-0000A1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4" name="Text Box 24">
          <a:extLst>
            <a:ext uri="{FF2B5EF4-FFF2-40B4-BE49-F238E27FC236}">
              <a16:creationId xmlns:a16="http://schemas.microsoft.com/office/drawing/2014/main" id="{00000000-0008-0000-0100-0000A2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5" name="Text Box 25">
          <a:extLst>
            <a:ext uri="{FF2B5EF4-FFF2-40B4-BE49-F238E27FC236}">
              <a16:creationId xmlns:a16="http://schemas.microsoft.com/office/drawing/2014/main" id="{00000000-0008-0000-0100-0000A3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6" name="Text Box 26">
          <a:extLst>
            <a:ext uri="{FF2B5EF4-FFF2-40B4-BE49-F238E27FC236}">
              <a16:creationId xmlns:a16="http://schemas.microsoft.com/office/drawing/2014/main" id="{00000000-0008-0000-0100-0000A4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7" name="Text Box 27">
          <a:extLst>
            <a:ext uri="{FF2B5EF4-FFF2-40B4-BE49-F238E27FC236}">
              <a16:creationId xmlns:a16="http://schemas.microsoft.com/office/drawing/2014/main" id="{00000000-0008-0000-0100-0000A5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8" name="Text Box 28">
          <a:extLst>
            <a:ext uri="{FF2B5EF4-FFF2-40B4-BE49-F238E27FC236}">
              <a16:creationId xmlns:a16="http://schemas.microsoft.com/office/drawing/2014/main" id="{00000000-0008-0000-0100-0000A6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39" name="Text Box 29">
          <a:extLst>
            <a:ext uri="{FF2B5EF4-FFF2-40B4-BE49-F238E27FC236}">
              <a16:creationId xmlns:a16="http://schemas.microsoft.com/office/drawing/2014/main" id="{00000000-0008-0000-0100-0000A7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777240</xdr:colOff>
      <xdr:row>101</xdr:row>
      <xdr:rowOff>190500</xdr:rowOff>
    </xdr:to>
    <xdr:sp macro="" textlink="">
      <xdr:nvSpPr>
        <xdr:cNvPr id="1385640" name="Text Box 30">
          <a:extLst>
            <a:ext uri="{FF2B5EF4-FFF2-40B4-BE49-F238E27FC236}">
              <a16:creationId xmlns:a16="http://schemas.microsoft.com/office/drawing/2014/main" id="{00000000-0008-0000-0100-0000A82415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520065</xdr:colOff>
      <xdr:row>100</xdr:row>
      <xdr:rowOff>190500</xdr:rowOff>
    </xdr:to>
    <xdr:sp macro="" textlink="">
      <xdr:nvSpPr>
        <xdr:cNvPr id="1385641" name="Text Box 31">
          <a:extLst>
            <a:ext uri="{FF2B5EF4-FFF2-40B4-BE49-F238E27FC236}">
              <a16:creationId xmlns:a16="http://schemas.microsoft.com/office/drawing/2014/main" id="{00000000-0008-0000-0100-0000A9241500}"/>
            </a:ext>
          </a:extLst>
        </xdr:cNvPr>
        <xdr:cNvSpPr txBox="1">
          <a:spLocks noChangeArrowheads="1"/>
        </xdr:cNvSpPr>
      </xdr:nvSpPr>
      <xdr:spPr bwMode="auto">
        <a:xfrm>
          <a:off x="364807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520065</xdr:colOff>
      <xdr:row>100</xdr:row>
      <xdr:rowOff>190500</xdr:rowOff>
    </xdr:to>
    <xdr:sp macro="" textlink="">
      <xdr:nvSpPr>
        <xdr:cNvPr id="1385642" name="Text Box 32">
          <a:extLst>
            <a:ext uri="{FF2B5EF4-FFF2-40B4-BE49-F238E27FC236}">
              <a16:creationId xmlns:a16="http://schemas.microsoft.com/office/drawing/2014/main" id="{00000000-0008-0000-0100-0000AA241500}"/>
            </a:ext>
          </a:extLst>
        </xdr:cNvPr>
        <xdr:cNvSpPr txBox="1">
          <a:spLocks noChangeArrowheads="1"/>
        </xdr:cNvSpPr>
      </xdr:nvSpPr>
      <xdr:spPr bwMode="auto">
        <a:xfrm>
          <a:off x="364807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0.93826</cdr:x>
      <cdr:y>0.53764</cdr:y>
    </cdr:from>
    <cdr:to>
      <cdr:x>0.98302</cdr:x>
      <cdr:y>0.75214</cdr:y>
    </cdr:to>
    <cdr:sp macro="" textlink="">
      <cdr:nvSpPr>
        <cdr:cNvPr id="276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9362" y="1466975"/>
          <a:ext cx="262199" cy="583092"/>
        </a:xfrm>
        <a:prstGeom xmlns:a="http://schemas.openxmlformats.org/drawingml/2006/main" prst="upArrow">
          <a:avLst>
            <a:gd name="adj1" fmla="val 50000"/>
            <a:gd name="adj2" fmla="val 555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0.29997</cdr:y>
    </cdr:from>
    <cdr:to>
      <cdr:x>0.99086</cdr:x>
      <cdr:y>0.46866</cdr:y>
    </cdr:to>
    <cdr:sp macro="" textlink="">
      <cdr:nvSpPr>
        <cdr:cNvPr id="286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8906"/>
          <a:ext cx="226335" cy="374368"/>
        </a:xfrm>
        <a:prstGeom xmlns:a="http://schemas.openxmlformats.org/drawingml/2006/main" prst="downArrow">
          <a:avLst>
            <a:gd name="adj1" fmla="val 50000"/>
            <a:gd name="adj2" fmla="val 4135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0.94619</cdr:x>
      <cdr:y>0.33849</cdr:y>
    </cdr:from>
    <cdr:to>
      <cdr:x>0.99012</cdr:x>
      <cdr:y>0.49569</cdr:y>
    </cdr:to>
    <cdr:sp macro="" textlink="">
      <cdr:nvSpPr>
        <cdr:cNvPr id="296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996" y="780191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190500</xdr:colOff>
      <xdr:row>81</xdr:row>
      <xdr:rowOff>142875</xdr:rowOff>
    </xdr:to>
    <xdr:graphicFrame macro="">
      <xdr:nvGraphicFramePr>
        <xdr:cNvPr id="37880" name="Chart 1">
          <a:extLst>
            <a:ext uri="{FF2B5EF4-FFF2-40B4-BE49-F238E27FC236}">
              <a16:creationId xmlns:a16="http://schemas.microsoft.com/office/drawing/2014/main" id="{00000000-0008-0000-0200-0000F89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57150</xdr:rowOff>
    </xdr:from>
    <xdr:to>
      <xdr:col>6</xdr:col>
      <xdr:colOff>476250</xdr:colOff>
      <xdr:row>34</xdr:row>
      <xdr:rowOff>142875</xdr:rowOff>
    </xdr:to>
    <xdr:graphicFrame macro="">
      <xdr:nvGraphicFramePr>
        <xdr:cNvPr id="37881" name="Chart 2">
          <a:extLst>
            <a:ext uri="{FF2B5EF4-FFF2-40B4-BE49-F238E27FC236}">
              <a16:creationId xmlns:a16="http://schemas.microsoft.com/office/drawing/2014/main" id="{00000000-0008-0000-0200-0000F99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</xdr:colOff>
      <xdr:row>34</xdr:row>
      <xdr:rowOff>140970</xdr:rowOff>
    </xdr:from>
    <xdr:to>
      <xdr:col>6</xdr:col>
      <xdr:colOff>502920</xdr:colOff>
      <xdr:row>49</xdr:row>
      <xdr:rowOff>140970</xdr:rowOff>
    </xdr:to>
    <xdr:graphicFrame macro="">
      <xdr:nvGraphicFramePr>
        <xdr:cNvPr id="37882" name="Chart 3">
          <a:extLst>
            <a:ext uri="{FF2B5EF4-FFF2-40B4-BE49-F238E27FC236}">
              <a16:creationId xmlns:a16="http://schemas.microsoft.com/office/drawing/2014/main" id="{00000000-0008-0000-0200-0000FA9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7883" name="Text Box 5">
          <a:extLst>
            <a:ext uri="{FF2B5EF4-FFF2-40B4-BE49-F238E27FC236}">
              <a16:creationId xmlns:a16="http://schemas.microsoft.com/office/drawing/2014/main" id="{00000000-0008-0000-0200-0000FB930000}"/>
            </a:ext>
          </a:extLst>
        </xdr:cNvPr>
        <xdr:cNvSpPr txBox="1">
          <a:spLocks noChangeArrowheads="1"/>
        </xdr:cNvSpPr>
      </xdr:nvSpPr>
      <xdr:spPr bwMode="auto">
        <a:xfrm>
          <a:off x="695325" y="17449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287655</xdr:colOff>
      <xdr:row>21</xdr:row>
      <xdr:rowOff>13335</xdr:rowOff>
    </xdr:from>
    <xdr:to>
      <xdr:col>9</xdr:col>
      <xdr:colOff>11430</xdr:colOff>
      <xdr:row>25</xdr:row>
      <xdr:rowOff>3810</xdr:rowOff>
    </xdr:to>
    <xdr:sp macro="" textlink="">
      <xdr:nvSpPr>
        <xdr:cNvPr id="36872" name="AutoShape 8">
          <a:extLst>
            <a:ext uri="{FF2B5EF4-FFF2-40B4-BE49-F238E27FC236}">
              <a16:creationId xmlns:a16="http://schemas.microsoft.com/office/drawing/2014/main" id="{00000000-0008-0000-0200-000008900000}"/>
            </a:ext>
          </a:extLst>
        </xdr:cNvPr>
        <xdr:cNvSpPr>
          <a:spLocks/>
        </xdr:cNvSpPr>
      </xdr:nvSpPr>
      <xdr:spPr bwMode="auto">
        <a:xfrm>
          <a:off x="5286375" y="4516755"/>
          <a:ext cx="1102995" cy="600075"/>
        </a:xfrm>
        <a:prstGeom prst="borderCallout1">
          <a:avLst>
            <a:gd name="adj1" fmla="val 12194"/>
            <a:gd name="adj2" fmla="val -8931"/>
            <a:gd name="adj3" fmla="val 25771"/>
            <a:gd name="adj4" fmla="val -2008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611506</xdr:colOff>
      <xdr:row>36</xdr:row>
      <xdr:rowOff>66675</xdr:rowOff>
    </xdr:from>
    <xdr:to>
      <xdr:col>8</xdr:col>
      <xdr:colOff>640081</xdr:colOff>
      <xdr:row>40</xdr:row>
      <xdr:rowOff>104775</xdr:rowOff>
    </xdr:to>
    <xdr:sp macro="" textlink="">
      <xdr:nvSpPr>
        <xdr:cNvPr id="36873" name="AutoShape 9">
          <a:extLst>
            <a:ext uri="{FF2B5EF4-FFF2-40B4-BE49-F238E27FC236}">
              <a16:creationId xmlns:a16="http://schemas.microsoft.com/office/drawing/2014/main" id="{00000000-0008-0000-0200-000009900000}"/>
            </a:ext>
          </a:extLst>
        </xdr:cNvPr>
        <xdr:cNvSpPr>
          <a:spLocks/>
        </xdr:cNvSpPr>
      </xdr:nvSpPr>
      <xdr:spPr bwMode="auto">
        <a:xfrm>
          <a:off x="4916806" y="6856095"/>
          <a:ext cx="1407795" cy="647700"/>
        </a:xfrm>
        <a:prstGeom prst="borderCallout1">
          <a:avLst>
            <a:gd name="adj1" fmla="val 18519"/>
            <a:gd name="adj2" fmla="val -8694"/>
            <a:gd name="adj3" fmla="val 14744"/>
            <a:gd name="adj4" fmla="val -1040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37886" name="Text Box 10">
          <a:extLst>
            <a:ext uri="{FF2B5EF4-FFF2-40B4-BE49-F238E27FC236}">
              <a16:creationId xmlns:a16="http://schemas.microsoft.com/office/drawing/2014/main" id="{00000000-0008-0000-0200-0000FE9300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80</xdr:row>
      <xdr:rowOff>104775</xdr:rowOff>
    </xdr:from>
    <xdr:ext cx="1445763" cy="159873"/>
    <xdr:sp macro="" textlink="">
      <xdr:nvSpPr>
        <xdr:cNvPr id="36875" name="Text Box 11">
          <a:extLst>
            <a:ext uri="{FF2B5EF4-FFF2-40B4-BE49-F238E27FC236}">
              <a16:creationId xmlns:a16="http://schemas.microsoft.com/office/drawing/2014/main" id="{00000000-0008-0000-0200-00000B900000}"/>
            </a:ext>
          </a:extLst>
        </xdr:cNvPr>
        <xdr:cNvSpPr txBox="1">
          <a:spLocks noChangeArrowheads="1"/>
        </xdr:cNvSpPr>
      </xdr:nvSpPr>
      <xdr:spPr bwMode="auto">
        <a:xfrm>
          <a:off x="95250" y="140874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1543168" name="Text Box 23">
          <a:extLst>
            <a:ext uri="{FF2B5EF4-FFF2-40B4-BE49-F238E27FC236}">
              <a16:creationId xmlns:a16="http://schemas.microsoft.com/office/drawing/2014/main" id="{00000000-0008-0000-0200-0000008C17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543169" name="Text Box 24">
          <a:extLst>
            <a:ext uri="{FF2B5EF4-FFF2-40B4-BE49-F238E27FC236}">
              <a16:creationId xmlns:a16="http://schemas.microsoft.com/office/drawing/2014/main" id="{00000000-0008-0000-0200-0000018C1700}"/>
            </a:ext>
          </a:extLst>
        </xdr:cNvPr>
        <xdr:cNvSpPr txBox="1">
          <a:spLocks noChangeArrowheads="1"/>
        </xdr:cNvSpPr>
      </xdr:nvSpPr>
      <xdr:spPr bwMode="auto">
        <a:xfrm>
          <a:off x="695325" y="17449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543170" name="Text Box 25">
          <a:extLst>
            <a:ext uri="{FF2B5EF4-FFF2-40B4-BE49-F238E27FC236}">
              <a16:creationId xmlns:a16="http://schemas.microsoft.com/office/drawing/2014/main" id="{00000000-0008-0000-0200-0000028C1700}"/>
            </a:ext>
          </a:extLst>
        </xdr:cNvPr>
        <xdr:cNvSpPr txBox="1">
          <a:spLocks noChangeArrowheads="1"/>
        </xdr:cNvSpPr>
      </xdr:nvSpPr>
      <xdr:spPr bwMode="auto">
        <a:xfrm>
          <a:off x="695325" y="17449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1543171" name="Text Box 26">
          <a:extLst>
            <a:ext uri="{FF2B5EF4-FFF2-40B4-BE49-F238E27FC236}">
              <a16:creationId xmlns:a16="http://schemas.microsoft.com/office/drawing/2014/main" id="{00000000-0008-0000-0200-0000038C1700}"/>
            </a:ext>
          </a:extLst>
        </xdr:cNvPr>
        <xdr:cNvSpPr txBox="1">
          <a:spLocks noChangeArrowheads="1"/>
        </xdr:cNvSpPr>
      </xdr:nvSpPr>
      <xdr:spPr bwMode="auto">
        <a:xfrm>
          <a:off x="3648075" y="17449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1543172" name="Text Box 27">
          <a:extLst>
            <a:ext uri="{FF2B5EF4-FFF2-40B4-BE49-F238E27FC236}">
              <a16:creationId xmlns:a16="http://schemas.microsoft.com/office/drawing/2014/main" id="{00000000-0008-0000-0200-0000048C1700}"/>
            </a:ext>
          </a:extLst>
        </xdr:cNvPr>
        <xdr:cNvSpPr txBox="1">
          <a:spLocks noChangeArrowheads="1"/>
        </xdr:cNvSpPr>
      </xdr:nvSpPr>
      <xdr:spPr bwMode="auto">
        <a:xfrm>
          <a:off x="3648075" y="17449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105"/>
  <sheetViews>
    <sheetView showGridLines="0" tabSelected="1" zoomScaleNormal="100" zoomScaleSheetLayoutView="100" workbookViewId="0">
      <selection activeCell="M84" sqref="M84:M85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" style="4" customWidth="1"/>
    <col min="9" max="9" width="11.375" style="4" customWidth="1"/>
    <col min="10" max="11" width="11.375" style="5" customWidth="1"/>
    <col min="12" max="12" width="12.875" style="5" customWidth="1"/>
    <col min="13" max="13" width="19.875" style="5" customWidth="1"/>
    <col min="14" max="53" width="5.125" style="5" customWidth="1"/>
    <col min="54" max="16384" width="11.375" style="4"/>
  </cols>
  <sheetData>
    <row r="1" spans="1:53" ht="15" customHeight="1"/>
    <row r="2" spans="1:53" ht="22.8">
      <c r="A2" s="116" t="s">
        <v>28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53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117"/>
      <c r="J3" s="6"/>
    </row>
    <row r="4" spans="1:53" ht="6.75" customHeight="1">
      <c r="F4" s="7"/>
    </row>
    <row r="5" spans="1:53" ht="13.8" thickBot="1">
      <c r="F5" s="7"/>
    </row>
    <row r="6" spans="1:53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37">
        <v>2023</v>
      </c>
      <c r="H6" s="8">
        <v>2024</v>
      </c>
      <c r="I6" s="114"/>
      <c r="J6" s="114"/>
      <c r="K6" s="114"/>
      <c r="L6" s="1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3" s="1" customFormat="1" ht="14.4" thickBot="1">
      <c r="A7" s="10" t="s">
        <v>2</v>
      </c>
      <c r="B7" s="11">
        <v>0.81</v>
      </c>
      <c r="C7" s="11">
        <v>0.76819999999999999</v>
      </c>
      <c r="D7" s="11">
        <v>0.81759999999999999</v>
      </c>
      <c r="E7" s="11">
        <v>0.89629999999999999</v>
      </c>
      <c r="F7" s="11">
        <v>0.73029999999999995</v>
      </c>
      <c r="G7" s="138">
        <v>0.94</v>
      </c>
      <c r="H7" s="139">
        <v>0.79</v>
      </c>
      <c r="I7" s="135"/>
      <c r="J7" s="135"/>
      <c r="K7" s="135"/>
      <c r="L7" s="1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3" ht="15" customHeight="1">
      <c r="D8" s="3" t="s">
        <v>39</v>
      </c>
    </row>
    <row r="9" spans="1:53" ht="15" customHeight="1"/>
    <row r="10" spans="1:53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  <c r="I10" s="120"/>
    </row>
    <row r="11" spans="1:53" ht="12" customHeight="1" thickBot="1">
      <c r="A11" s="122"/>
      <c r="B11" s="122"/>
      <c r="C11" s="122"/>
      <c r="D11" s="122"/>
      <c r="E11" s="122"/>
      <c r="F11" s="122"/>
      <c r="G11" s="122"/>
      <c r="H11" s="13"/>
    </row>
    <row r="12" spans="1:53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3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3" ht="14.4" thickBot="1">
      <c r="A14" s="73">
        <v>2018</v>
      </c>
      <c r="B14" s="22">
        <v>0.6</v>
      </c>
      <c r="C14" s="23">
        <v>0.78169999999999995</v>
      </c>
      <c r="D14" s="80">
        <v>5.5E-2</v>
      </c>
      <c r="E14" s="24">
        <v>0.6</v>
      </c>
      <c r="F14" s="23">
        <v>0.73599999999999999</v>
      </c>
      <c r="G14" s="80">
        <v>9.4E-2</v>
      </c>
      <c r="H14" s="25" t="s">
        <v>14</v>
      </c>
      <c r="I14" s="79">
        <v>0.75929999999999997</v>
      </c>
      <c r="J14" s="79">
        <v>0.71540000000000004</v>
      </c>
      <c r="T14" s="34"/>
      <c r="U14" s="35"/>
      <c r="X14" s="34"/>
      <c r="Y14" s="35"/>
    </row>
    <row r="15" spans="1:53" s="85" customFormat="1" ht="14.4" thickBot="1">
      <c r="A15" s="73">
        <v>2019</v>
      </c>
      <c r="B15" s="86">
        <v>0.6</v>
      </c>
      <c r="C15" s="87">
        <v>0.70299999999999996</v>
      </c>
      <c r="D15" s="88">
        <f>(C15-C14)/C14</f>
        <v>-0.10067800946654727</v>
      </c>
      <c r="E15" s="89">
        <v>0.6</v>
      </c>
      <c r="F15" s="87">
        <v>0.66369999999999996</v>
      </c>
      <c r="G15" s="88">
        <f>(F15-F14)/F14</f>
        <v>-9.8233695652173963E-2</v>
      </c>
      <c r="H15" s="25" t="s">
        <v>14</v>
      </c>
      <c r="I15" s="79">
        <v>0.73650000000000004</v>
      </c>
      <c r="J15" s="79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</row>
    <row r="16" spans="1:53" s="85" customFormat="1" ht="14.4" thickBot="1">
      <c r="A16" s="73">
        <v>2020</v>
      </c>
      <c r="B16" s="86">
        <v>0.6</v>
      </c>
      <c r="C16" s="87">
        <v>0.75170000000000003</v>
      </c>
      <c r="D16" s="88">
        <f>(C16-C15)/C15</f>
        <v>6.9274537695590443E-2</v>
      </c>
      <c r="E16" s="89">
        <v>0.6</v>
      </c>
      <c r="F16" s="87">
        <v>0.72289999999999999</v>
      </c>
      <c r="G16" s="88">
        <f>(F16-F15)/F15</f>
        <v>8.9196926322133552E-2</v>
      </c>
      <c r="H16" s="25" t="s">
        <v>14</v>
      </c>
      <c r="I16" s="79">
        <v>0.73740000000000006</v>
      </c>
      <c r="J16" s="79">
        <v>0.70799999999999996</v>
      </c>
      <c r="K16" s="35"/>
      <c r="L16" s="35"/>
      <c r="M16" s="35"/>
      <c r="N16" s="35"/>
      <c r="O16" s="35"/>
      <c r="P16" s="35"/>
      <c r="Q16" s="35"/>
      <c r="R16" s="35"/>
      <c r="S16" s="35"/>
      <c r="T16" s="34"/>
      <c r="U16" s="35"/>
      <c r="V16" s="35"/>
      <c r="W16" s="35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</row>
    <row r="17" spans="1:53" s="85" customFormat="1" ht="14.4" thickBot="1">
      <c r="A17" s="73">
        <v>2021</v>
      </c>
      <c r="B17" s="86">
        <v>0.6</v>
      </c>
      <c r="C17" s="87">
        <v>0.77159999999999995</v>
      </c>
      <c r="D17" s="88">
        <f>(C17-C16)/C16</f>
        <v>2.6473327125182806E-2</v>
      </c>
      <c r="E17" s="89">
        <v>0.6</v>
      </c>
      <c r="F17" s="87">
        <v>0.73799999999999999</v>
      </c>
      <c r="G17" s="88">
        <f>(F17-F16)/F16</f>
        <v>2.0888089638954214E-2</v>
      </c>
      <c r="H17" s="25" t="s">
        <v>14</v>
      </c>
      <c r="I17" s="79">
        <v>0.48699999999999999</v>
      </c>
      <c r="J17" s="79">
        <v>0.46700000000000003</v>
      </c>
      <c r="K17" s="35"/>
      <c r="L17" s="35"/>
      <c r="M17" s="35"/>
      <c r="N17" s="35"/>
      <c r="O17" s="35"/>
      <c r="P17" s="35"/>
      <c r="Q17" s="35"/>
      <c r="R17" s="35"/>
      <c r="S17" s="35"/>
      <c r="T17" s="34"/>
      <c r="U17" s="35"/>
      <c r="V17" s="35"/>
      <c r="W17" s="35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</row>
    <row r="18" spans="1:53" ht="14.4" thickBot="1">
      <c r="A18" s="73">
        <v>2022</v>
      </c>
      <c r="B18" s="86">
        <v>0.6</v>
      </c>
      <c r="C18" s="87">
        <v>0.79530000000000001</v>
      </c>
      <c r="D18" s="88">
        <f>(C18-C17)/C17</f>
        <v>3.0715396578538175E-2</v>
      </c>
      <c r="E18" s="89">
        <v>0.6</v>
      </c>
      <c r="F18" s="87">
        <v>0.76570000000000005</v>
      </c>
      <c r="G18" s="88">
        <f>(F18-F17)/F17</f>
        <v>3.7533875338753464E-2</v>
      </c>
      <c r="H18" s="25" t="s">
        <v>14</v>
      </c>
      <c r="I18" s="79">
        <v>0.50949999999999995</v>
      </c>
      <c r="J18" s="79">
        <v>0.51470000000000005</v>
      </c>
      <c r="T18" s="36"/>
      <c r="X18" s="36"/>
    </row>
    <row r="19" spans="1:53" ht="14.4" thickBot="1">
      <c r="A19" s="73">
        <v>2023</v>
      </c>
      <c r="B19" s="86">
        <v>0.6</v>
      </c>
      <c r="C19" s="87">
        <v>0.72050000000000003</v>
      </c>
      <c r="D19" s="88">
        <f>(C19-C18)/C18</f>
        <v>-9.405255878284921E-2</v>
      </c>
      <c r="E19" s="89">
        <v>0.6</v>
      </c>
      <c r="F19" s="87">
        <v>0.57420000000000004</v>
      </c>
      <c r="G19" s="88">
        <f>(F19-F18)/F18</f>
        <v>-0.2500979495886117</v>
      </c>
      <c r="H19" s="25" t="s">
        <v>14</v>
      </c>
      <c r="I19" s="140">
        <v>0.4698</v>
      </c>
      <c r="J19" s="140">
        <v>0.45379999999999998</v>
      </c>
      <c r="T19" s="36"/>
      <c r="X19" s="36"/>
    </row>
    <row r="20" spans="1:53" ht="14.4" thickBot="1">
      <c r="A20" s="72">
        <v>2024</v>
      </c>
      <c r="B20" s="81">
        <v>0.6</v>
      </c>
      <c r="C20" s="82">
        <v>0.62590000000000001</v>
      </c>
      <c r="D20" s="83">
        <f>(C20-C19)/C19</f>
        <v>-0.13129770992366413</v>
      </c>
      <c r="E20" s="84">
        <v>0.6</v>
      </c>
      <c r="F20" s="82">
        <v>0.40770000000000001</v>
      </c>
      <c r="G20" s="83">
        <f>(F20-F19)/F19</f>
        <v>-0.28996865203761762</v>
      </c>
      <c r="H20" s="27" t="s">
        <v>14</v>
      </c>
      <c r="I20" s="110">
        <v>0.45800000000000002</v>
      </c>
      <c r="J20" s="110">
        <v>0.42049999999999998</v>
      </c>
      <c r="L20" s="5" t="s">
        <v>42</v>
      </c>
      <c r="T20" s="34"/>
      <c r="U20" s="35"/>
      <c r="X20" s="34"/>
      <c r="Y20" s="35"/>
    </row>
    <row r="21" spans="1:53">
      <c r="T21" s="34"/>
      <c r="U21" s="35"/>
      <c r="X21" s="34"/>
      <c r="Y21" s="35"/>
    </row>
    <row r="22" spans="1:53">
      <c r="T22" s="34"/>
      <c r="U22" s="35"/>
      <c r="X22" s="34"/>
      <c r="Y22" s="35"/>
    </row>
    <row r="23" spans="1:53">
      <c r="T23" s="34"/>
      <c r="U23" s="35"/>
      <c r="X23" s="34"/>
      <c r="Y23" s="35"/>
    </row>
    <row r="24" spans="1:53">
      <c r="T24" s="34"/>
      <c r="U24" s="35"/>
      <c r="X24" s="34"/>
      <c r="Y24" s="35"/>
    </row>
    <row r="25" spans="1:53">
      <c r="T25" s="34"/>
      <c r="U25" s="35"/>
      <c r="X25" s="34"/>
      <c r="Y25" s="35"/>
    </row>
    <row r="26" spans="1:53">
      <c r="T26" s="34"/>
      <c r="U26" s="35"/>
      <c r="X26" s="34"/>
      <c r="Y26" s="35"/>
    </row>
    <row r="27" spans="1:53">
      <c r="L27" s="35"/>
      <c r="M27" s="35"/>
    </row>
    <row r="29" spans="1:53">
      <c r="W29" s="36"/>
    </row>
    <row r="30" spans="1:53">
      <c r="W30" s="36"/>
    </row>
    <row r="31" spans="1:53">
      <c r="W31" s="36"/>
    </row>
    <row r="32" spans="1:53">
      <c r="W32" s="36"/>
    </row>
    <row r="33" spans="23:23">
      <c r="W33" s="36"/>
    </row>
    <row r="34" spans="23:23">
      <c r="W34" s="36"/>
    </row>
    <row r="51" spans="1:53" ht="12" customHeight="1"/>
    <row r="52" spans="1:53" ht="19.05" customHeight="1">
      <c r="A52" s="121" t="s">
        <v>15</v>
      </c>
      <c r="B52" s="121"/>
      <c r="C52" s="121"/>
      <c r="D52" s="121"/>
      <c r="E52" s="121"/>
      <c r="F52" s="121"/>
      <c r="G52" s="121"/>
      <c r="H52" s="120"/>
      <c r="I52" s="120"/>
    </row>
    <row r="53" spans="1:53" ht="12.6" thickBot="1"/>
    <row r="54" spans="1:53" s="7" customFormat="1" ht="14.1" customHeight="1" thickBot="1">
      <c r="B54" s="124">
        <v>2019</v>
      </c>
      <c r="C54" s="125"/>
      <c r="D54" s="124">
        <v>2020</v>
      </c>
      <c r="E54" s="125"/>
      <c r="F54" s="124">
        <v>2021</v>
      </c>
      <c r="G54" s="125"/>
      <c r="H54" s="124">
        <v>2022</v>
      </c>
      <c r="I54" s="125"/>
      <c r="J54" s="124">
        <v>2023</v>
      </c>
      <c r="K54" s="125"/>
      <c r="L54" s="124">
        <v>2024</v>
      </c>
      <c r="M54" s="125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</row>
    <row r="55" spans="1:53" s="7" customFormat="1" ht="13.8" thickBot="1">
      <c r="A55" s="76" t="s">
        <v>16</v>
      </c>
      <c r="B55" s="38" t="s">
        <v>17</v>
      </c>
      <c r="C55" s="18" t="s">
        <v>18</v>
      </c>
      <c r="D55" s="38" t="s">
        <v>17</v>
      </c>
      <c r="E55" s="18" t="s">
        <v>18</v>
      </c>
      <c r="F55" s="38" t="s">
        <v>17</v>
      </c>
      <c r="G55" s="18" t="s">
        <v>18</v>
      </c>
      <c r="H55" s="38" t="s">
        <v>17</v>
      </c>
      <c r="I55" s="18" t="s">
        <v>18</v>
      </c>
      <c r="J55" s="38" t="s">
        <v>17</v>
      </c>
      <c r="K55" s="18" t="s">
        <v>18</v>
      </c>
      <c r="L55" s="38" t="s">
        <v>17</v>
      </c>
      <c r="M55" s="18" t="s">
        <v>18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</row>
    <row r="56" spans="1:53" s="7" customFormat="1" ht="13.2">
      <c r="A56" s="42" t="s">
        <v>19</v>
      </c>
      <c r="B56" s="39">
        <v>3348.28</v>
      </c>
      <c r="C56" s="40">
        <v>0.70297711526348949</v>
      </c>
      <c r="D56" s="39">
        <v>3293.1799999999985</v>
      </c>
      <c r="E56" s="40">
        <v>0.7516959598265236</v>
      </c>
      <c r="F56" s="39">
        <v>3547.9399999999978</v>
      </c>
      <c r="G56" s="40">
        <v>0.7672880622837368</v>
      </c>
      <c r="H56" s="39">
        <v>2804.1799999999976</v>
      </c>
      <c r="I56" s="40">
        <v>0.79528644356210987</v>
      </c>
      <c r="J56" s="39">
        <v>3219.079999999999</v>
      </c>
      <c r="K56" s="40">
        <v>0.72047448522828994</v>
      </c>
      <c r="L56" s="39">
        <v>3299.599999999999</v>
      </c>
      <c r="M56" s="40">
        <v>0.62593189794176218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</row>
    <row r="57" spans="1:53" s="7" customFormat="1" ht="13.2">
      <c r="A57" s="42" t="s">
        <v>25</v>
      </c>
      <c r="B57" s="43">
        <v>163.72</v>
      </c>
      <c r="C57" s="44">
        <v>3.4373294142347258E-2</v>
      </c>
      <c r="D57" s="43">
        <v>121.81999999999994</v>
      </c>
      <c r="E57" s="44">
        <v>2.7806436886555579E-2</v>
      </c>
      <c r="F57" s="43">
        <v>186.06000000000012</v>
      </c>
      <c r="G57" s="44">
        <v>4.0237889273356441E-2</v>
      </c>
      <c r="H57" s="43">
        <v>225.82000000000002</v>
      </c>
      <c r="I57" s="44">
        <v>6.404424276800913E-2</v>
      </c>
      <c r="J57" s="43">
        <v>188.92000000000004</v>
      </c>
      <c r="K57" s="44">
        <v>4.2282900626678624E-2</v>
      </c>
      <c r="L57" s="43">
        <v>164.39999999999995</v>
      </c>
      <c r="M57" s="44">
        <v>3.1186569287679024E-2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</row>
    <row r="58" spans="1:53" s="7" customFormat="1" ht="13.2">
      <c r="A58" s="42" t="s">
        <v>22</v>
      </c>
      <c r="B58" s="43">
        <v>8</v>
      </c>
      <c r="C58" s="44">
        <v>1.6796136888515641E-3</v>
      </c>
      <c r="D58" s="43">
        <v>20</v>
      </c>
      <c r="E58" s="44">
        <v>4.5651677699155464E-3</v>
      </c>
      <c r="F58" s="43">
        <v>8</v>
      </c>
      <c r="G58" s="44">
        <v>1.7301038062283744E-3</v>
      </c>
      <c r="H58" s="43">
        <v>0</v>
      </c>
      <c r="I58" s="44">
        <v>0</v>
      </c>
      <c r="J58" s="43">
        <v>10</v>
      </c>
      <c r="K58" s="44">
        <v>2.2381378692927487E-3</v>
      </c>
      <c r="L58" s="43">
        <v>5</v>
      </c>
      <c r="M58" s="44">
        <v>9.4849663283695358E-4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</row>
    <row r="59" spans="1:53" s="7" customFormat="1" ht="13.2">
      <c r="A59" s="42" t="s">
        <v>20</v>
      </c>
      <c r="B59" s="43">
        <v>16</v>
      </c>
      <c r="C59" s="44">
        <v>3.3592273777031281E-3</v>
      </c>
      <c r="D59" s="43">
        <v>13</v>
      </c>
      <c r="E59" s="44">
        <v>2.9673590504451053E-3</v>
      </c>
      <c r="F59" s="43">
        <v>17</v>
      </c>
      <c r="G59" s="44">
        <v>3.6764705882352954E-3</v>
      </c>
      <c r="H59" s="43">
        <v>0</v>
      </c>
      <c r="I59" s="44">
        <v>0</v>
      </c>
      <c r="J59" s="43">
        <v>50</v>
      </c>
      <c r="K59" s="44">
        <v>1.1190689346463745E-2</v>
      </c>
      <c r="L59" s="43">
        <v>78</v>
      </c>
      <c r="M59" s="44">
        <v>1.4796547472256475E-2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</row>
    <row r="60" spans="1:53" s="7" customFormat="1" ht="13.2">
      <c r="A60" s="42" t="s">
        <v>21</v>
      </c>
      <c r="B60" s="43">
        <v>390</v>
      </c>
      <c r="C60" s="44">
        <v>8.1881167331513752E-2</v>
      </c>
      <c r="D60" s="43">
        <v>301</v>
      </c>
      <c r="E60" s="44">
        <v>6.8705774937228972E-2</v>
      </c>
      <c r="F60" s="43">
        <v>269</v>
      </c>
      <c r="G60" s="44">
        <v>5.817474048442909E-2</v>
      </c>
      <c r="H60" s="43">
        <v>92</v>
      </c>
      <c r="I60" s="44">
        <v>2.6091888825865019E-2</v>
      </c>
      <c r="J60" s="43">
        <v>177</v>
      </c>
      <c r="K60" s="44">
        <v>3.9615040286481655E-2</v>
      </c>
      <c r="L60" s="43">
        <v>431</v>
      </c>
      <c r="M60" s="44">
        <v>8.1760409750545396E-2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</row>
    <row r="61" spans="1:53" s="7" customFormat="1" ht="12.75" customHeight="1">
      <c r="A61" s="45" t="s">
        <v>26</v>
      </c>
      <c r="B61" s="43">
        <v>443</v>
      </c>
      <c r="C61" s="44">
        <v>9.300860802015537E-2</v>
      </c>
      <c r="D61" s="43">
        <v>370</v>
      </c>
      <c r="E61" s="44">
        <v>8.4455603743437607E-2</v>
      </c>
      <c r="F61" s="43">
        <v>406</v>
      </c>
      <c r="G61" s="44">
        <v>8.7802768166090006E-2</v>
      </c>
      <c r="H61" s="43">
        <v>281</v>
      </c>
      <c r="I61" s="44">
        <v>7.9693703913783373E-2</v>
      </c>
      <c r="J61" s="43">
        <v>404</v>
      </c>
      <c r="K61" s="44">
        <v>9.042076991942706E-2</v>
      </c>
      <c r="L61" s="43">
        <v>592.5</v>
      </c>
      <c r="M61" s="44">
        <v>0.11239685099117901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</row>
    <row r="62" spans="1:53" ht="13.2">
      <c r="A62" s="42" t="s">
        <v>34</v>
      </c>
      <c r="B62" s="43">
        <v>7</v>
      </c>
      <c r="C62" s="44">
        <v>1.4696619777451185E-3</v>
      </c>
      <c r="D62" s="43">
        <v>16</v>
      </c>
      <c r="E62" s="44">
        <v>3.6521342159324369E-3</v>
      </c>
      <c r="F62" s="43">
        <v>7</v>
      </c>
      <c r="G62" s="44">
        <v>1.5138408304498276E-3</v>
      </c>
      <c r="H62" s="43">
        <v>0</v>
      </c>
      <c r="I62" s="44">
        <v>0</v>
      </c>
      <c r="J62" s="43">
        <v>5</v>
      </c>
      <c r="K62" s="44">
        <v>1.1190689346463744E-3</v>
      </c>
      <c r="L62" s="43">
        <v>1</v>
      </c>
      <c r="M62" s="44">
        <v>1.8969932656739071E-4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s="7" customFormat="1" ht="13.2">
      <c r="A63" s="42" t="s">
        <v>32</v>
      </c>
      <c r="B63" s="43">
        <v>9</v>
      </c>
      <c r="C63" s="44">
        <v>1.8895653999580096E-3</v>
      </c>
      <c r="D63" s="43">
        <v>11</v>
      </c>
      <c r="E63" s="44">
        <v>2.5108422734535503E-3</v>
      </c>
      <c r="F63" s="43">
        <v>5</v>
      </c>
      <c r="G63" s="44">
        <v>1.0813148788927341E-3</v>
      </c>
      <c r="H63" s="43">
        <v>2</v>
      </c>
      <c r="I63" s="44">
        <v>5.6721497447532652E-4</v>
      </c>
      <c r="J63" s="43">
        <v>12</v>
      </c>
      <c r="K63" s="44">
        <v>2.6857654431512988E-3</v>
      </c>
      <c r="L63" s="43">
        <v>25</v>
      </c>
      <c r="M63" s="44">
        <v>4.7424831641847678E-3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</row>
    <row r="64" spans="1:53" s="7" customFormat="1" ht="13.2">
      <c r="A64" s="42" t="s">
        <v>24</v>
      </c>
      <c r="B64" s="43">
        <v>365</v>
      </c>
      <c r="C64" s="44">
        <v>7.663237455385262E-2</v>
      </c>
      <c r="D64" s="43">
        <v>215</v>
      </c>
      <c r="E64" s="44">
        <v>4.9075553526592125E-2</v>
      </c>
      <c r="F64" s="43">
        <v>170</v>
      </c>
      <c r="G64" s="44">
        <v>3.6764705882352956E-2</v>
      </c>
      <c r="H64" s="43">
        <v>121</v>
      </c>
      <c r="I64" s="44">
        <v>3.4316505955757255E-2</v>
      </c>
      <c r="J64" s="43">
        <v>384</v>
      </c>
      <c r="K64" s="44">
        <v>8.594449418084156E-2</v>
      </c>
      <c r="L64" s="43">
        <v>671</v>
      </c>
      <c r="M64" s="44">
        <v>0.12728824812671918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</row>
    <row r="65" spans="1:53" s="7" customFormat="1" ht="13.2">
      <c r="A65" s="42" t="s">
        <v>23</v>
      </c>
      <c r="B65" s="43">
        <v>13</v>
      </c>
      <c r="C65" s="44">
        <v>2.7293722443837917E-3</v>
      </c>
      <c r="D65" s="43">
        <v>20</v>
      </c>
      <c r="E65" s="44">
        <v>4.5651677699155464E-3</v>
      </c>
      <c r="F65" s="43">
        <v>8</v>
      </c>
      <c r="G65" s="44">
        <v>1.7301038062283744E-3</v>
      </c>
      <c r="H65" s="43">
        <v>0</v>
      </c>
      <c r="I65" s="44">
        <v>0</v>
      </c>
      <c r="J65" s="43">
        <v>18</v>
      </c>
      <c r="K65" s="44">
        <v>4.0286481647269484E-3</v>
      </c>
      <c r="L65" s="43">
        <v>4</v>
      </c>
      <c r="M65" s="44">
        <v>7.5879730626956284E-4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</row>
    <row r="66" spans="1:53" s="7" customFormat="1" ht="13.8" thickBot="1">
      <c r="A66" s="42" t="s">
        <v>27</v>
      </c>
      <c r="B66" s="77">
        <v>4763</v>
      </c>
      <c r="C66" s="78">
        <v>1.0000000000000002</v>
      </c>
      <c r="D66" s="77">
        <v>4380.9999999999982</v>
      </c>
      <c r="E66" s="78">
        <v>1</v>
      </c>
      <c r="F66" s="77">
        <v>4623.9999999999982</v>
      </c>
      <c r="G66" s="78">
        <v>0.99999999999999989</v>
      </c>
      <c r="H66" s="77">
        <v>3525.9999999999977</v>
      </c>
      <c r="I66" s="78">
        <v>1</v>
      </c>
      <c r="J66" s="77">
        <v>4467.9999999999991</v>
      </c>
      <c r="K66" s="78">
        <v>1</v>
      </c>
      <c r="L66" s="77">
        <v>5271.4999999999991</v>
      </c>
      <c r="M66" s="78">
        <v>1</v>
      </c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</row>
    <row r="67" spans="1:53" s="7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</row>
    <row r="68" spans="1:53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</row>
    <row r="69" spans="1:53" s="7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</row>
    <row r="70" spans="1:53" s="7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</row>
    <row r="71" spans="1:53" s="7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</row>
    <row r="72" spans="1:53" s="7" customFormat="1" ht="13.2">
      <c r="A72" s="46"/>
      <c r="B72" s="47"/>
      <c r="C72" s="48"/>
      <c r="D72" s="49"/>
      <c r="E72" s="41"/>
      <c r="F72" s="49"/>
      <c r="G72" s="41"/>
      <c r="H72" s="4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</row>
    <row r="86" spans="1:48" ht="8.25" customHeight="1"/>
    <row r="88" spans="1:48" ht="41.1" customHeight="1">
      <c r="A88" s="50"/>
      <c r="B88" s="115" t="s">
        <v>35</v>
      </c>
      <c r="C88" s="115"/>
      <c r="D88" s="115"/>
      <c r="E88" s="115"/>
      <c r="F88" s="115"/>
      <c r="G88" s="50"/>
      <c r="H88" s="51"/>
      <c r="I88" s="51"/>
    </row>
    <row r="89" spans="1:48" ht="12.6" thickBot="1"/>
    <row r="90" spans="1:48" s="7" customFormat="1" ht="13.8" thickBot="1">
      <c r="D90" s="52">
        <v>2019</v>
      </c>
      <c r="E90" s="52">
        <v>2020</v>
      </c>
      <c r="F90" s="52">
        <v>2021</v>
      </c>
      <c r="G90" s="52">
        <v>2022</v>
      </c>
      <c r="H90" s="52">
        <v>2023</v>
      </c>
      <c r="I90" s="52">
        <v>2024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</row>
    <row r="91" spans="1:48" s="7" customFormat="1" ht="13.2">
      <c r="B91" s="42" t="s">
        <v>25</v>
      </c>
      <c r="C91" s="57"/>
      <c r="D91" s="105">
        <v>161</v>
      </c>
      <c r="E91" s="62">
        <v>145</v>
      </c>
      <c r="F91" s="62">
        <v>154</v>
      </c>
      <c r="G91" s="62">
        <v>128</v>
      </c>
      <c r="H91" s="62">
        <v>172</v>
      </c>
      <c r="I91" s="62">
        <v>138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</row>
    <row r="92" spans="1:48" s="7" customFormat="1" ht="13.2">
      <c r="B92" s="42" t="s">
        <v>22</v>
      </c>
      <c r="C92" s="55"/>
      <c r="D92" s="61">
        <v>20</v>
      </c>
      <c r="E92" s="62">
        <v>17</v>
      </c>
      <c r="F92" s="62">
        <v>24</v>
      </c>
      <c r="G92" s="62">
        <v>7</v>
      </c>
      <c r="H92" s="62">
        <v>30</v>
      </c>
      <c r="I92" s="62">
        <v>22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</row>
    <row r="93" spans="1:48" s="7" customFormat="1" ht="13.2">
      <c r="B93" s="42" t="s">
        <v>43</v>
      </c>
      <c r="C93" s="55"/>
      <c r="D93" s="61">
        <v>74</v>
      </c>
      <c r="E93" s="62">
        <v>74</v>
      </c>
      <c r="F93" s="62">
        <v>66</v>
      </c>
      <c r="G93" s="62">
        <v>55</v>
      </c>
      <c r="H93" s="62">
        <v>61</v>
      </c>
      <c r="I93" s="62">
        <v>55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</row>
    <row r="94" spans="1:48" s="7" customFormat="1" ht="13.2">
      <c r="B94" s="42" t="s">
        <v>21</v>
      </c>
      <c r="C94" s="55"/>
      <c r="D94" s="61">
        <v>357</v>
      </c>
      <c r="E94" s="62">
        <v>240</v>
      </c>
      <c r="F94" s="62">
        <v>235</v>
      </c>
      <c r="G94" s="62">
        <v>175</v>
      </c>
      <c r="H94" s="62">
        <v>201</v>
      </c>
      <c r="I94" s="62">
        <v>277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</row>
    <row r="95" spans="1:48" s="7" customFormat="1" ht="12.75" customHeight="1">
      <c r="B95" s="45" t="s">
        <v>26</v>
      </c>
      <c r="C95" s="55"/>
      <c r="D95" s="61">
        <v>161</v>
      </c>
      <c r="E95" s="62">
        <v>167</v>
      </c>
      <c r="F95" s="62">
        <v>130</v>
      </c>
      <c r="G95" s="62">
        <v>106</v>
      </c>
      <c r="H95" s="62">
        <v>120</v>
      </c>
      <c r="I95" s="62">
        <v>114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</row>
    <row r="96" spans="1:48" s="7" customFormat="1" ht="12.75" customHeight="1">
      <c r="B96" s="42" t="s">
        <v>32</v>
      </c>
      <c r="C96" s="55"/>
      <c r="D96" s="61">
        <v>132</v>
      </c>
      <c r="E96" s="62">
        <v>137</v>
      </c>
      <c r="F96" s="62">
        <v>156</v>
      </c>
      <c r="G96" s="62">
        <v>103</v>
      </c>
      <c r="H96" s="62">
        <v>128</v>
      </c>
      <c r="I96" s="62">
        <v>150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</row>
    <row r="97" spans="2:63" s="7" customFormat="1" ht="15" customHeight="1">
      <c r="B97" s="42" t="s">
        <v>24</v>
      </c>
      <c r="C97" s="55"/>
      <c r="D97" s="61">
        <v>247</v>
      </c>
      <c r="E97" s="62">
        <v>212</v>
      </c>
      <c r="F97" s="62">
        <v>181</v>
      </c>
      <c r="G97" s="62">
        <v>142</v>
      </c>
      <c r="H97" s="62">
        <v>189</v>
      </c>
      <c r="I97" s="62">
        <v>292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</row>
    <row r="98" spans="2:63" s="7" customFormat="1" ht="15" customHeight="1" thickBot="1">
      <c r="B98" s="42" t="s">
        <v>23</v>
      </c>
      <c r="C98" s="57"/>
      <c r="D98" s="63">
        <v>17</v>
      </c>
      <c r="E98" s="64">
        <v>10</v>
      </c>
      <c r="F98" s="64">
        <v>21</v>
      </c>
      <c r="G98" s="64">
        <v>7</v>
      </c>
      <c r="H98" s="64">
        <v>30</v>
      </c>
      <c r="I98" s="64">
        <v>9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</row>
    <row r="99" spans="2:63" s="7" customFormat="1" ht="13.2">
      <c r="B99" s="4"/>
      <c r="C99" s="4"/>
      <c r="D99" s="4"/>
      <c r="E99" s="4"/>
      <c r="F99" s="4"/>
      <c r="G99" s="4"/>
      <c r="H99" s="4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</row>
    <row r="101" spans="2:63" ht="17.399999999999999">
      <c r="B101" s="115" t="s">
        <v>36</v>
      </c>
      <c r="C101" s="115"/>
      <c r="D101" s="115"/>
      <c r="E101" s="115"/>
      <c r="F101" s="115"/>
    </row>
    <row r="102" spans="2:63" ht="18.75" customHeight="1"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111">
        <v>67.63</v>
      </c>
      <c r="D103" s="46" t="s">
        <v>37</v>
      </c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112">
        <v>66.45</v>
      </c>
      <c r="D104" s="46" t="s">
        <v>38</v>
      </c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</sheetData>
  <mergeCells count="16">
    <mergeCell ref="L54:M54"/>
    <mergeCell ref="B101:F101"/>
    <mergeCell ref="A2:I2"/>
    <mergeCell ref="A3:I3"/>
    <mergeCell ref="A10:I10"/>
    <mergeCell ref="A52:I52"/>
    <mergeCell ref="A11:G11"/>
    <mergeCell ref="B88:F88"/>
    <mergeCell ref="I12:J12"/>
    <mergeCell ref="F54:G54"/>
    <mergeCell ref="B12:D12"/>
    <mergeCell ref="E12:G12"/>
    <mergeCell ref="B54:C54"/>
    <mergeCell ref="D54:E54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K105"/>
  <sheetViews>
    <sheetView showGridLines="0" zoomScaleNormal="100" zoomScaleSheetLayoutView="100" workbookViewId="0">
      <selection activeCell="K104" sqref="K104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125" style="4" customWidth="1"/>
    <col min="9" max="9" width="11.375" style="4" customWidth="1"/>
    <col min="10" max="11" width="11.375" style="5" customWidth="1"/>
    <col min="12" max="12" width="11.875" style="5" customWidth="1"/>
    <col min="13" max="13" width="12" style="5" customWidth="1"/>
    <col min="14" max="48" width="5.125" style="5" customWidth="1"/>
    <col min="49" max="58" width="11.375" style="5" customWidth="1"/>
    <col min="59" max="16384" width="11.375" style="4"/>
  </cols>
  <sheetData>
    <row r="1" spans="1:58" ht="15" customHeight="1"/>
    <row r="2" spans="1:58" ht="22.8">
      <c r="A2" s="116" t="s">
        <v>30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58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117"/>
      <c r="J3" s="6"/>
    </row>
    <row r="4" spans="1:58" ht="6.75" customHeight="1">
      <c r="F4" s="7"/>
    </row>
    <row r="5" spans="1:58" ht="13.8" thickBot="1">
      <c r="F5" s="7"/>
    </row>
    <row r="6" spans="1:58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37">
        <v>2023</v>
      </c>
      <c r="H6" s="8">
        <v>2024</v>
      </c>
      <c r="I6" s="114"/>
      <c r="J6" s="114"/>
      <c r="K6" s="114"/>
      <c r="L6" s="1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8" s="1" customFormat="1" ht="14.4" thickBot="1">
      <c r="A7" s="10" t="s">
        <v>2</v>
      </c>
      <c r="B7" s="11">
        <v>0.99</v>
      </c>
      <c r="C7" s="11">
        <v>1</v>
      </c>
      <c r="D7" s="11">
        <v>1</v>
      </c>
      <c r="E7" s="11">
        <v>1</v>
      </c>
      <c r="F7" s="11">
        <v>0.97899999999999998</v>
      </c>
      <c r="G7" s="138">
        <v>1</v>
      </c>
      <c r="H7" s="139">
        <v>0.88</v>
      </c>
      <c r="I7" s="135"/>
      <c r="J7" s="135"/>
      <c r="K7" s="135"/>
      <c r="L7" s="1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8" ht="15" customHeight="1">
      <c r="D8" s="3" t="s">
        <v>39</v>
      </c>
    </row>
    <row r="9" spans="1:58" ht="15" customHeight="1"/>
    <row r="10" spans="1:58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  <c r="I10" s="120"/>
    </row>
    <row r="11" spans="1:58" ht="12" customHeight="1" thickBot="1">
      <c r="A11" s="122"/>
      <c r="B11" s="122"/>
      <c r="C11" s="122"/>
      <c r="D11" s="122"/>
      <c r="E11" s="122"/>
      <c r="F11" s="122"/>
      <c r="G11" s="122"/>
      <c r="H11" s="13"/>
    </row>
    <row r="12" spans="1:58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spans="1:58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</row>
    <row r="14" spans="1:58" ht="14.4" thickBot="1">
      <c r="A14" s="25">
        <v>2018</v>
      </c>
      <c r="B14" s="24">
        <v>0.6</v>
      </c>
      <c r="C14" s="23">
        <v>0.67600000000000005</v>
      </c>
      <c r="D14" s="80">
        <v>-7.6999999999999999E-2</v>
      </c>
      <c r="E14" s="24">
        <v>0.6</v>
      </c>
      <c r="F14" s="23">
        <v>0.64600000000000002</v>
      </c>
      <c r="G14" s="80">
        <v>-6.2E-2</v>
      </c>
      <c r="H14" s="25" t="s">
        <v>14</v>
      </c>
      <c r="I14" s="79">
        <v>0.75929999999999997</v>
      </c>
      <c r="J14" s="79">
        <v>0.71540000000000004</v>
      </c>
      <c r="T14" s="34"/>
      <c r="U14" s="35"/>
      <c r="X14" s="34"/>
      <c r="Y14" s="35"/>
    </row>
    <row r="15" spans="1:58" s="85" customFormat="1" ht="14.4" thickBot="1">
      <c r="A15" s="73">
        <v>2019</v>
      </c>
      <c r="B15" s="86">
        <v>0.6</v>
      </c>
      <c r="C15" s="87">
        <v>0.68430000000000002</v>
      </c>
      <c r="D15" s="88">
        <f t="shared" ref="D15" si="0">(C15-C14)/C14</f>
        <v>1.2278106508875701E-2</v>
      </c>
      <c r="E15" s="89">
        <v>0.6</v>
      </c>
      <c r="F15" s="87">
        <v>0.65569999999999995</v>
      </c>
      <c r="G15" s="88">
        <f t="shared" ref="G15" si="1">(F15-F14)/F14</f>
        <v>1.5015479876160883E-2</v>
      </c>
      <c r="H15" s="25" t="s">
        <v>14</v>
      </c>
      <c r="I15" s="79">
        <v>0.73650000000000004</v>
      </c>
      <c r="J15" s="79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</row>
    <row r="16" spans="1:58" s="85" customFormat="1" ht="14.4" thickBot="1">
      <c r="A16" s="73">
        <v>2020</v>
      </c>
      <c r="B16" s="86">
        <v>0.6</v>
      </c>
      <c r="C16" s="87">
        <v>0.68669999999999998</v>
      </c>
      <c r="D16" s="88">
        <f>(C16-C15)/C15</f>
        <v>3.5072336694431648E-3</v>
      </c>
      <c r="E16" s="89">
        <v>0.6</v>
      </c>
      <c r="F16" s="87">
        <v>0.67269999999999996</v>
      </c>
      <c r="G16" s="88">
        <f>(F16-F15)/F15</f>
        <v>2.5926490773219485E-2</v>
      </c>
      <c r="H16" s="25" t="s">
        <v>14</v>
      </c>
      <c r="I16" s="79">
        <v>0.73740000000000006</v>
      </c>
      <c r="J16" s="79">
        <v>0.70799999999999996</v>
      </c>
      <c r="K16" s="35"/>
      <c r="L16" s="35"/>
      <c r="M16" s="35"/>
      <c r="N16" s="35"/>
      <c r="O16" s="35"/>
      <c r="P16" s="35"/>
      <c r="Q16" s="35"/>
      <c r="R16" s="35"/>
      <c r="S16" s="35"/>
      <c r="T16" s="34"/>
      <c r="U16" s="35"/>
      <c r="V16" s="35"/>
      <c r="W16" s="35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</row>
    <row r="17" spans="1:58" s="85" customFormat="1" ht="14.4" thickBot="1">
      <c r="A17" s="73">
        <v>2021</v>
      </c>
      <c r="B17" s="86">
        <v>0.6</v>
      </c>
      <c r="C17" s="87">
        <v>0.66969999999999996</v>
      </c>
      <c r="D17" s="88">
        <f>(C17-C16)/C16</f>
        <v>-2.4756079801951384E-2</v>
      </c>
      <c r="E17" s="89">
        <v>0.6</v>
      </c>
      <c r="F17" s="87">
        <v>0.63619999999999999</v>
      </c>
      <c r="G17" s="88">
        <f>(F17-F16)/F16</f>
        <v>-5.4258956444180141E-2</v>
      </c>
      <c r="H17" s="25" t="s">
        <v>14</v>
      </c>
      <c r="I17" s="79">
        <v>0.48699999999999999</v>
      </c>
      <c r="J17" s="79">
        <v>0.46700000000000003</v>
      </c>
      <c r="K17" s="35"/>
      <c r="L17" s="35"/>
      <c r="M17" s="35"/>
      <c r="N17" s="35"/>
      <c r="O17" s="35"/>
      <c r="P17" s="35"/>
      <c r="Q17" s="35"/>
      <c r="R17" s="35"/>
      <c r="S17" s="35"/>
      <c r="T17" s="34"/>
      <c r="U17" s="35"/>
      <c r="V17" s="35"/>
      <c r="W17" s="35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</row>
    <row r="18" spans="1:58" ht="14.4" thickBot="1">
      <c r="A18" s="73">
        <v>2022</v>
      </c>
      <c r="B18" s="86">
        <v>0.6</v>
      </c>
      <c r="C18" s="87">
        <v>0.67969999999999997</v>
      </c>
      <c r="D18" s="88">
        <f>(C18-C17)/C17</f>
        <v>1.4932059130954172E-2</v>
      </c>
      <c r="E18" s="89">
        <v>0.6</v>
      </c>
      <c r="F18" s="87">
        <v>0.69989999999999997</v>
      </c>
      <c r="G18" s="88">
        <f>(F18-F17)/F17</f>
        <v>0.10012574662055954</v>
      </c>
      <c r="H18" s="25" t="s">
        <v>14</v>
      </c>
      <c r="I18" s="79">
        <v>0.50949999999999995</v>
      </c>
      <c r="J18" s="79">
        <v>0.51470000000000005</v>
      </c>
      <c r="T18" s="36"/>
      <c r="X18" s="36"/>
    </row>
    <row r="19" spans="1:58" ht="14.4" thickBot="1">
      <c r="A19" s="73">
        <v>2023</v>
      </c>
      <c r="B19" s="86">
        <v>0.6</v>
      </c>
      <c r="C19" s="87">
        <v>0.66379999999999995</v>
      </c>
      <c r="D19" s="88">
        <f>(C19-C18)/C18</f>
        <v>-2.339267323819336E-2</v>
      </c>
      <c r="E19" s="89">
        <v>0.6</v>
      </c>
      <c r="F19" s="87">
        <v>0.66039999999999999</v>
      </c>
      <c r="G19" s="88">
        <f>(F19-F18)/F18</f>
        <v>-5.6436633804829238E-2</v>
      </c>
      <c r="H19" s="25" t="s">
        <v>14</v>
      </c>
      <c r="I19" s="140">
        <v>0.4698</v>
      </c>
      <c r="J19" s="140">
        <v>0.45379999999999998</v>
      </c>
      <c r="T19" s="36"/>
      <c r="X19" s="36"/>
    </row>
    <row r="20" spans="1:58" ht="14.4" thickBot="1">
      <c r="A20" s="72">
        <v>2024</v>
      </c>
      <c r="B20" s="81">
        <v>0.6</v>
      </c>
      <c r="C20" s="82">
        <v>0.62180000000000002</v>
      </c>
      <c r="D20" s="83">
        <f>(C20-C19)/C19</f>
        <v>-6.3272069900572353E-2</v>
      </c>
      <c r="E20" s="84">
        <v>0.6</v>
      </c>
      <c r="F20" s="82">
        <v>0.58850000000000002</v>
      </c>
      <c r="G20" s="83">
        <f>(F20-F19)/F19</f>
        <v>-0.10887341005451237</v>
      </c>
      <c r="H20" s="27" t="s">
        <v>14</v>
      </c>
      <c r="I20" s="110">
        <v>0.45800000000000002</v>
      </c>
      <c r="J20" s="110">
        <v>0.42049999999999998</v>
      </c>
      <c r="T20" s="34"/>
      <c r="U20" s="35"/>
      <c r="X20" s="34"/>
      <c r="Y20" s="35"/>
    </row>
    <row r="21" spans="1:58">
      <c r="T21" s="34"/>
      <c r="U21" s="35"/>
      <c r="X21" s="34"/>
      <c r="Y21" s="35"/>
    </row>
    <row r="22" spans="1:58">
      <c r="T22" s="34"/>
      <c r="U22" s="35"/>
      <c r="X22" s="34"/>
      <c r="Y22" s="35"/>
    </row>
    <row r="23" spans="1:58">
      <c r="T23" s="34"/>
      <c r="U23" s="35"/>
      <c r="X23" s="34"/>
      <c r="Y23" s="35"/>
    </row>
    <row r="24" spans="1:58">
      <c r="T24" s="34"/>
      <c r="U24" s="35"/>
      <c r="X24" s="34"/>
      <c r="Y24" s="35"/>
    </row>
    <row r="25" spans="1:58">
      <c r="T25" s="34"/>
      <c r="U25" s="35"/>
      <c r="X25" s="34"/>
      <c r="Y25" s="35"/>
    </row>
    <row r="26" spans="1:58">
      <c r="T26" s="34"/>
      <c r="U26" s="35"/>
      <c r="X26" s="34"/>
      <c r="Y26" s="35"/>
    </row>
    <row r="27" spans="1:58">
      <c r="L27" s="35"/>
      <c r="M27" s="35"/>
    </row>
    <row r="29" spans="1:58">
      <c r="W29" s="36"/>
    </row>
    <row r="30" spans="1:58">
      <c r="W30" s="36"/>
    </row>
    <row r="31" spans="1:58">
      <c r="W31" s="36"/>
    </row>
    <row r="32" spans="1:58">
      <c r="W32" s="36"/>
    </row>
    <row r="33" spans="23:23">
      <c r="W33" s="36"/>
    </row>
    <row r="34" spans="23:23">
      <c r="W34" s="36"/>
    </row>
    <row r="51" spans="1:58" ht="12" customHeight="1"/>
    <row r="52" spans="1:58" ht="19.05" customHeight="1">
      <c r="A52" s="121" t="s">
        <v>15</v>
      </c>
      <c r="B52" s="121"/>
      <c r="C52" s="121"/>
      <c r="D52" s="121"/>
      <c r="E52" s="121"/>
      <c r="F52" s="121"/>
      <c r="G52" s="121"/>
      <c r="H52" s="120"/>
      <c r="I52" s="120"/>
    </row>
    <row r="53" spans="1:58" ht="12.6" thickBot="1"/>
    <row r="54" spans="1:58" s="7" customFormat="1" ht="14.1" customHeight="1" thickBot="1">
      <c r="B54" s="124">
        <v>2019</v>
      </c>
      <c r="C54" s="125"/>
      <c r="D54" s="124">
        <v>2020</v>
      </c>
      <c r="E54" s="125"/>
      <c r="F54" s="124">
        <v>2021</v>
      </c>
      <c r="G54" s="125"/>
      <c r="H54" s="124">
        <v>2022</v>
      </c>
      <c r="I54" s="125"/>
      <c r="J54" s="124">
        <v>2023</v>
      </c>
      <c r="K54" s="125"/>
      <c r="L54" s="124">
        <v>2024</v>
      </c>
      <c r="M54" s="125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</row>
    <row r="55" spans="1:58" s="7" customFormat="1" ht="13.8" thickBot="1">
      <c r="A55" s="76" t="s">
        <v>16</v>
      </c>
      <c r="B55" s="38" t="s">
        <v>17</v>
      </c>
      <c r="C55" s="18" t="s">
        <v>18</v>
      </c>
      <c r="D55" s="38" t="s">
        <v>17</v>
      </c>
      <c r="E55" s="18" t="s">
        <v>18</v>
      </c>
      <c r="F55" s="38" t="s">
        <v>17</v>
      </c>
      <c r="G55" s="18" t="s">
        <v>18</v>
      </c>
      <c r="H55" s="38" t="s">
        <v>17</v>
      </c>
      <c r="I55" s="18" t="s">
        <v>18</v>
      </c>
      <c r="J55" s="38" t="s">
        <v>17</v>
      </c>
      <c r="K55" s="18" t="s">
        <v>18</v>
      </c>
      <c r="L55" s="38" t="s">
        <v>17</v>
      </c>
      <c r="M55" s="18" t="s">
        <v>18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</row>
    <row r="56" spans="1:58" s="7" customFormat="1" ht="13.2">
      <c r="A56" s="42" t="s">
        <v>19</v>
      </c>
      <c r="B56" s="39">
        <v>1660.46</v>
      </c>
      <c r="C56" s="40">
        <v>0.68430249330311155</v>
      </c>
      <c r="D56" s="39">
        <v>1587.6399999999996</v>
      </c>
      <c r="E56" s="40">
        <v>0.68669550173010363</v>
      </c>
      <c r="F56" s="39">
        <v>1518.56</v>
      </c>
      <c r="G56" s="40">
        <v>0.65809750812567713</v>
      </c>
      <c r="H56" s="39">
        <v>1380.8999999999999</v>
      </c>
      <c r="I56" s="40">
        <v>0.67974403150381491</v>
      </c>
      <c r="J56" s="39">
        <v>333.88</v>
      </c>
      <c r="K56" s="40">
        <v>0.66377733598409538</v>
      </c>
      <c r="L56" s="39">
        <v>277.94000000000005</v>
      </c>
      <c r="M56" s="40">
        <v>0.62178970917225951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</row>
    <row r="57" spans="1:58" s="7" customFormat="1" ht="13.2">
      <c r="A57" s="42" t="s">
        <v>25</v>
      </c>
      <c r="B57" s="43">
        <v>83.54</v>
      </c>
      <c r="C57" s="44">
        <v>3.4428188749227283E-2</v>
      </c>
      <c r="D57" s="43">
        <v>92.360000000000028</v>
      </c>
      <c r="E57" s="44">
        <v>3.9948096885813161E-2</v>
      </c>
      <c r="F57" s="43">
        <v>105.44</v>
      </c>
      <c r="G57" s="44">
        <v>4.5694474539544963E-2</v>
      </c>
      <c r="H57" s="43">
        <v>83.09999999999998</v>
      </c>
      <c r="I57" s="44">
        <v>4.0905734678808758E-2</v>
      </c>
      <c r="J57" s="43">
        <v>20.119999999999997</v>
      </c>
      <c r="K57" s="44">
        <v>3.9999999999999994E-2</v>
      </c>
      <c r="L57" s="43">
        <v>15.06</v>
      </c>
      <c r="M57" s="44">
        <v>3.369127516778523E-2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</row>
    <row r="58" spans="1:58" s="7" customFormat="1" ht="13.2">
      <c r="A58" s="42" t="s">
        <v>22</v>
      </c>
      <c r="B58" s="43">
        <v>2</v>
      </c>
      <c r="C58" s="44">
        <v>8.2423243354626003E-4</v>
      </c>
      <c r="D58" s="43">
        <v>8</v>
      </c>
      <c r="E58" s="44">
        <v>3.4602076124567475E-3</v>
      </c>
      <c r="F58" s="43">
        <v>0</v>
      </c>
      <c r="G58" s="44">
        <v>0</v>
      </c>
      <c r="H58" s="43">
        <v>1</v>
      </c>
      <c r="I58" s="44">
        <v>4.922471080482403E-4</v>
      </c>
      <c r="J58" s="43">
        <v>0</v>
      </c>
      <c r="K58" s="44">
        <v>0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</row>
    <row r="59" spans="1:58" s="7" customFormat="1" ht="13.2">
      <c r="A59" s="42" t="s">
        <v>20</v>
      </c>
      <c r="B59" s="43">
        <v>263</v>
      </c>
      <c r="C59" s="44">
        <v>0.1083865650113332</v>
      </c>
      <c r="D59" s="43">
        <v>270</v>
      </c>
      <c r="E59" s="44">
        <v>0.11678200692041522</v>
      </c>
      <c r="F59" s="43">
        <v>79</v>
      </c>
      <c r="G59" s="44">
        <v>3.4236186348862406E-2</v>
      </c>
      <c r="H59" s="43">
        <v>64</v>
      </c>
      <c r="I59" s="44">
        <v>3.1503814915087379E-2</v>
      </c>
      <c r="J59" s="43">
        <v>6</v>
      </c>
      <c r="K59" s="44">
        <v>1.1928429423459244E-2</v>
      </c>
      <c r="L59" s="43">
        <v>2</v>
      </c>
      <c r="M59" s="44">
        <v>4.4742729306487686E-3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</row>
    <row r="60" spans="1:58" s="7" customFormat="1" ht="13.2">
      <c r="A60" s="42" t="s">
        <v>21</v>
      </c>
      <c r="B60" s="43">
        <v>273</v>
      </c>
      <c r="C60" s="44">
        <v>0.1125077271790645</v>
      </c>
      <c r="D60" s="43">
        <v>261</v>
      </c>
      <c r="E60" s="44">
        <v>0.11288927335640138</v>
      </c>
      <c r="F60" s="43">
        <v>86</v>
      </c>
      <c r="G60" s="44">
        <v>3.7269772481040089E-2</v>
      </c>
      <c r="H60" s="43">
        <v>102</v>
      </c>
      <c r="I60" s="44">
        <v>5.0209205020920508E-2</v>
      </c>
      <c r="J60" s="43">
        <v>23</v>
      </c>
      <c r="K60" s="44">
        <v>4.5725646123260438E-2</v>
      </c>
      <c r="L60" s="43">
        <v>30</v>
      </c>
      <c r="M60" s="44">
        <v>6.711409395973153E-2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</row>
    <row r="61" spans="1:58" s="7" customFormat="1" ht="12.75" customHeight="1">
      <c r="A61" s="45" t="s">
        <v>26</v>
      </c>
      <c r="B61" s="43">
        <v>79.5</v>
      </c>
      <c r="C61" s="44">
        <v>3.2763239233463838E-2</v>
      </c>
      <c r="D61" s="43">
        <v>47</v>
      </c>
      <c r="E61" s="44">
        <v>2.032871972318339E-2</v>
      </c>
      <c r="F61" s="43">
        <v>84.5</v>
      </c>
      <c r="G61" s="44">
        <v>3.6619718309859155E-2</v>
      </c>
      <c r="H61" s="43">
        <v>68.5</v>
      </c>
      <c r="I61" s="44">
        <v>3.3718926901304458E-2</v>
      </c>
      <c r="J61" s="43">
        <v>6</v>
      </c>
      <c r="K61" s="44">
        <v>1.1928429423459244E-2</v>
      </c>
      <c r="L61" s="43">
        <v>5</v>
      </c>
      <c r="M61" s="44">
        <v>1.1185682326621923E-2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</row>
    <row r="62" spans="1:58" ht="13.2">
      <c r="A62" s="42" t="s">
        <v>34</v>
      </c>
      <c r="B62" s="43">
        <v>14</v>
      </c>
      <c r="C62" s="44">
        <v>5.7696270348238203E-3</v>
      </c>
      <c r="D62" s="43">
        <v>10</v>
      </c>
      <c r="E62" s="44">
        <v>4.3252595155709346E-3</v>
      </c>
      <c r="F62" s="43">
        <v>1</v>
      </c>
      <c r="G62" s="44">
        <v>4.3336944745395449E-4</v>
      </c>
      <c r="H62" s="43">
        <v>3</v>
      </c>
      <c r="I62" s="44">
        <v>1.4767413241447208E-3</v>
      </c>
      <c r="J62" s="43">
        <v>0</v>
      </c>
      <c r="K62" s="44">
        <v>0</v>
      </c>
      <c r="L62" s="43">
        <v>0</v>
      </c>
      <c r="M62" s="44">
        <v>0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 s="7" customFormat="1" ht="13.2">
      <c r="A63" s="42" t="s">
        <v>32</v>
      </c>
      <c r="B63" s="43">
        <v>6</v>
      </c>
      <c r="C63" s="44">
        <v>2.4726973006387802E-3</v>
      </c>
      <c r="D63" s="43">
        <v>8</v>
      </c>
      <c r="E63" s="44">
        <v>3.4602076124567475E-3</v>
      </c>
      <c r="F63" s="43">
        <v>413</v>
      </c>
      <c r="G63" s="44">
        <v>0.1789815817984832</v>
      </c>
      <c r="H63" s="43">
        <v>325</v>
      </c>
      <c r="I63" s="44">
        <v>0.15998031011567809</v>
      </c>
      <c r="J63" s="43">
        <v>113</v>
      </c>
      <c r="K63" s="44">
        <v>0.22465208747514911</v>
      </c>
      <c r="L63" s="43">
        <v>117</v>
      </c>
      <c r="M63" s="44">
        <v>0.26174496644295298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</row>
    <row r="64" spans="1:58" s="7" customFormat="1" ht="13.2">
      <c r="A64" s="42" t="s">
        <v>24</v>
      </c>
      <c r="B64" s="43">
        <v>35</v>
      </c>
      <c r="C64" s="44">
        <v>1.4424067587059551E-2</v>
      </c>
      <c r="D64" s="43">
        <v>21</v>
      </c>
      <c r="E64" s="44">
        <v>9.0830449826989623E-3</v>
      </c>
      <c r="F64" s="43">
        <v>20</v>
      </c>
      <c r="G64" s="44">
        <v>8.6673889490790895E-3</v>
      </c>
      <c r="H64" s="43">
        <v>2</v>
      </c>
      <c r="I64" s="44">
        <v>9.8449421609648059E-4</v>
      </c>
      <c r="J64" s="43">
        <v>1</v>
      </c>
      <c r="K64" s="44">
        <v>1.9880715705765406E-3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</row>
    <row r="65" spans="1:58" s="7" customFormat="1" ht="13.2">
      <c r="A65" s="42" t="s">
        <v>23</v>
      </c>
      <c r="B65" s="43">
        <v>10</v>
      </c>
      <c r="C65" s="44">
        <v>4.1211621677313005E-3</v>
      </c>
      <c r="D65" s="43">
        <v>7</v>
      </c>
      <c r="E65" s="44">
        <v>3.027681660899654E-3</v>
      </c>
      <c r="F65" s="43">
        <v>0</v>
      </c>
      <c r="G65" s="44">
        <v>0</v>
      </c>
      <c r="H65" s="43">
        <v>2</v>
      </c>
      <c r="I65" s="44">
        <v>9.8449421609648059E-4</v>
      </c>
      <c r="J65" s="43">
        <v>0</v>
      </c>
      <c r="K65" s="44">
        <v>0</v>
      </c>
      <c r="L65" s="43">
        <v>0</v>
      </c>
      <c r="M65" s="44">
        <v>0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</row>
    <row r="66" spans="1:58" s="7" customFormat="1" ht="13.8" thickBot="1">
      <c r="A66" s="42" t="s">
        <v>27</v>
      </c>
      <c r="B66" s="77">
        <v>2426.5</v>
      </c>
      <c r="C66" s="78">
        <v>1</v>
      </c>
      <c r="D66" s="77">
        <v>2312</v>
      </c>
      <c r="E66" s="78">
        <v>0.99999999999999989</v>
      </c>
      <c r="F66" s="77">
        <v>2307.5</v>
      </c>
      <c r="G66" s="78">
        <v>1</v>
      </c>
      <c r="H66" s="77">
        <v>2031.4999999999998</v>
      </c>
      <c r="I66" s="78">
        <v>1</v>
      </c>
      <c r="J66" s="77">
        <v>503</v>
      </c>
      <c r="K66" s="78">
        <v>1</v>
      </c>
      <c r="L66" s="77">
        <v>447.00000000000006</v>
      </c>
      <c r="M66" s="78">
        <v>1</v>
      </c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</row>
    <row r="67" spans="1:58" s="7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</row>
    <row r="68" spans="1:58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</row>
    <row r="69" spans="1:58" s="7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</row>
    <row r="70" spans="1:58" s="7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</row>
    <row r="71" spans="1:58" s="7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</row>
    <row r="72" spans="1:58" s="7" customFormat="1" ht="13.2">
      <c r="A72" s="46"/>
      <c r="B72" s="47"/>
      <c r="C72" s="48"/>
      <c r="D72" s="49"/>
      <c r="E72" s="41"/>
      <c r="F72" s="49"/>
      <c r="G72" s="41"/>
      <c r="H72" s="4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</row>
    <row r="88" spans="1:53" ht="41.1" customHeight="1">
      <c r="A88" s="50"/>
      <c r="B88" s="115" t="s">
        <v>35</v>
      </c>
      <c r="C88" s="115"/>
      <c r="D88" s="115"/>
      <c r="E88" s="115"/>
      <c r="F88" s="115"/>
      <c r="G88" s="50"/>
      <c r="H88" s="51"/>
      <c r="I88" s="51"/>
    </row>
    <row r="89" spans="1:53" ht="12.6" thickBot="1"/>
    <row r="90" spans="1:53" s="7" customFormat="1" ht="13.8" thickBot="1">
      <c r="D90" s="52">
        <v>2019</v>
      </c>
      <c r="E90" s="52">
        <v>2020</v>
      </c>
      <c r="F90" s="52">
        <v>2021</v>
      </c>
      <c r="G90" s="52">
        <v>2022</v>
      </c>
      <c r="H90" s="52">
        <v>2023</v>
      </c>
      <c r="I90" s="52">
        <v>2024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</row>
    <row r="91" spans="1:53" s="7" customFormat="1" ht="13.2">
      <c r="B91" s="42" t="s">
        <v>25</v>
      </c>
      <c r="C91" s="57"/>
      <c r="D91" s="105">
        <v>55</v>
      </c>
      <c r="E91" s="62">
        <v>55</v>
      </c>
      <c r="F91" s="62">
        <v>38</v>
      </c>
      <c r="G91" s="62">
        <v>34</v>
      </c>
      <c r="H91" s="62">
        <v>15</v>
      </c>
      <c r="I91" s="62">
        <v>6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</row>
    <row r="92" spans="1:53" s="7" customFormat="1" ht="13.2">
      <c r="B92" s="42" t="s">
        <v>22</v>
      </c>
      <c r="C92" s="55"/>
      <c r="D92" s="61">
        <v>20</v>
      </c>
      <c r="E92" s="62">
        <v>13</v>
      </c>
      <c r="F92" s="62">
        <v>9</v>
      </c>
      <c r="G92" s="62">
        <v>16</v>
      </c>
      <c r="H92" s="62">
        <v>1</v>
      </c>
      <c r="I92" s="62">
        <v>1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</row>
    <row r="93" spans="1:53" s="7" customFormat="1" ht="13.2">
      <c r="B93" s="42" t="s">
        <v>43</v>
      </c>
      <c r="C93" s="55"/>
      <c r="D93" s="61">
        <v>82</v>
      </c>
      <c r="E93" s="62">
        <v>75</v>
      </c>
      <c r="F93" s="62">
        <v>61</v>
      </c>
      <c r="G93" s="62">
        <v>59</v>
      </c>
      <c r="H93" s="62">
        <v>10</v>
      </c>
      <c r="I93" s="62">
        <v>11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</row>
    <row r="94" spans="1:53" s="7" customFormat="1" ht="13.2">
      <c r="B94" s="42" t="s">
        <v>21</v>
      </c>
      <c r="C94" s="55"/>
      <c r="D94" s="61">
        <v>97</v>
      </c>
      <c r="E94" s="62">
        <v>70</v>
      </c>
      <c r="F94" s="62">
        <v>68</v>
      </c>
      <c r="G94" s="62">
        <v>52</v>
      </c>
      <c r="H94" s="62">
        <v>10</v>
      </c>
      <c r="I94" s="62">
        <v>6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</row>
    <row r="95" spans="1:53" s="7" customFormat="1" ht="12.75" customHeight="1">
      <c r="B95" s="45" t="s">
        <v>26</v>
      </c>
      <c r="C95" s="55"/>
      <c r="D95" s="61">
        <v>194</v>
      </c>
      <c r="E95" s="62">
        <v>192</v>
      </c>
      <c r="F95" s="62">
        <v>160</v>
      </c>
      <c r="G95" s="62">
        <v>123</v>
      </c>
      <c r="H95" s="62">
        <v>28</v>
      </c>
      <c r="I95" s="62">
        <v>31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</row>
    <row r="96" spans="1:53" s="7" customFormat="1" ht="12.75" customHeight="1">
      <c r="B96" s="42" t="s">
        <v>32</v>
      </c>
      <c r="C96" s="55"/>
      <c r="D96" s="61">
        <v>194</v>
      </c>
      <c r="E96" s="62">
        <v>196</v>
      </c>
      <c r="F96" s="62">
        <v>283</v>
      </c>
      <c r="G96" s="62">
        <v>262</v>
      </c>
      <c r="H96" s="62">
        <v>71</v>
      </c>
      <c r="I96" s="62">
        <v>67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</row>
    <row r="97" spans="2:63" s="7" customFormat="1" ht="15" customHeight="1">
      <c r="B97" s="42" t="s">
        <v>24</v>
      </c>
      <c r="C97" s="55"/>
      <c r="D97" s="61">
        <v>55</v>
      </c>
      <c r="E97" s="62">
        <v>36</v>
      </c>
      <c r="F97" s="62">
        <v>25</v>
      </c>
      <c r="G97" s="62">
        <v>28</v>
      </c>
      <c r="H97" s="62">
        <v>5</v>
      </c>
      <c r="I97" s="62">
        <v>4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</row>
    <row r="98" spans="2:63" s="7" customFormat="1" ht="15" customHeight="1" thickBot="1">
      <c r="B98" s="42" t="s">
        <v>23</v>
      </c>
      <c r="C98" s="57"/>
      <c r="D98" s="63">
        <v>6</v>
      </c>
      <c r="E98" s="64">
        <v>6</v>
      </c>
      <c r="F98" s="64">
        <v>10</v>
      </c>
      <c r="G98" s="64">
        <v>7</v>
      </c>
      <c r="H98" s="64">
        <v>1</v>
      </c>
      <c r="I98" s="64">
        <v>0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</row>
    <row r="99" spans="2:63" s="7" customFormat="1" ht="13.2">
      <c r="B99" s="4"/>
      <c r="C99" s="4"/>
      <c r="D99" s="4"/>
      <c r="E99" s="4"/>
      <c r="F99" s="4"/>
      <c r="G99" s="4"/>
      <c r="H99" s="4"/>
      <c r="I99" s="37">
        <v>0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</row>
    <row r="101" spans="2:63" ht="17.399999999999999">
      <c r="B101" s="115" t="s">
        <v>36</v>
      </c>
      <c r="C101" s="115"/>
      <c r="D101" s="115"/>
      <c r="E101" s="115"/>
      <c r="F101" s="115"/>
    </row>
    <row r="102" spans="2:63" ht="18.75" customHeight="1">
      <c r="BG102" s="5"/>
      <c r="BH102" s="5"/>
      <c r="BI102" s="5"/>
      <c r="BJ102" s="5"/>
      <c r="BK102" s="5"/>
    </row>
    <row r="103" spans="2:63" ht="13.2">
      <c r="C103" s="59">
        <v>25.22</v>
      </c>
      <c r="D103" s="46" t="s">
        <v>37</v>
      </c>
      <c r="BG103" s="5"/>
      <c r="BH103" s="5"/>
      <c r="BI103" s="5"/>
      <c r="BJ103" s="5"/>
      <c r="BK103" s="5"/>
    </row>
    <row r="104" spans="2:63" ht="13.2">
      <c r="C104" s="60">
        <v>50.22</v>
      </c>
      <c r="D104" s="46" t="s">
        <v>38</v>
      </c>
      <c r="BG104" s="5"/>
      <c r="BH104" s="5"/>
      <c r="BI104" s="5"/>
      <c r="BJ104" s="5"/>
      <c r="BK104" s="5"/>
    </row>
    <row r="105" spans="2:63">
      <c r="BG105" s="5"/>
      <c r="BH105" s="5"/>
      <c r="BI105" s="5"/>
      <c r="BJ105" s="5"/>
      <c r="BK105" s="5"/>
    </row>
  </sheetData>
  <mergeCells count="16">
    <mergeCell ref="L54:M54"/>
    <mergeCell ref="B101:F101"/>
    <mergeCell ref="B88:F88"/>
    <mergeCell ref="A2:I2"/>
    <mergeCell ref="A3:I3"/>
    <mergeCell ref="A10:I10"/>
    <mergeCell ref="A52:I52"/>
    <mergeCell ref="A11:G11"/>
    <mergeCell ref="I12:J12"/>
    <mergeCell ref="D54:E54"/>
    <mergeCell ref="B54:C54"/>
    <mergeCell ref="F54:G54"/>
    <mergeCell ref="B12:D12"/>
    <mergeCell ref="E12:G12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102"/>
  <sheetViews>
    <sheetView showGridLines="0" zoomScaleNormal="100" zoomScaleSheetLayoutView="100" workbookViewId="0">
      <selection activeCell="I103" sqref="I103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25" style="4" customWidth="1"/>
    <col min="9" max="9" width="11.375" style="4" customWidth="1"/>
    <col min="10" max="11" width="11.375" style="5" customWidth="1"/>
    <col min="12" max="12" width="15.25" style="5" customWidth="1"/>
    <col min="13" max="13" width="9.5" style="5" customWidth="1"/>
    <col min="14" max="14" width="5.125" style="5" customWidth="1"/>
    <col min="15" max="15" width="1.375" style="5" customWidth="1"/>
    <col min="16" max="18" width="5.125" style="5" customWidth="1"/>
    <col min="19" max="19" width="1.375" style="5" customWidth="1"/>
    <col min="20" max="22" width="5.125" style="5" customWidth="1"/>
    <col min="23" max="23" width="1.375" style="5" customWidth="1"/>
    <col min="24" max="26" width="5.125" style="5" customWidth="1"/>
    <col min="27" max="27" width="1.375" style="5" customWidth="1"/>
    <col min="28" max="30" width="5.125" style="5" customWidth="1"/>
    <col min="31" max="31" width="1.375" style="5" customWidth="1"/>
    <col min="32" max="34" width="5.125" style="5" customWidth="1"/>
    <col min="35" max="35" width="1.375" style="5" customWidth="1"/>
    <col min="36" max="38" width="5.125" style="5" customWidth="1"/>
    <col min="39" max="39" width="1.375" style="5" customWidth="1"/>
    <col min="40" max="42" width="5.125" style="5" customWidth="1"/>
    <col min="43" max="43" width="1.375" style="5" customWidth="1"/>
    <col min="44" max="46" width="5.125" style="5" customWidth="1"/>
    <col min="47" max="47" width="1.375" style="5" customWidth="1"/>
    <col min="48" max="49" width="5.125" style="5" customWidth="1"/>
    <col min="50" max="51" width="11.375" style="5" customWidth="1"/>
    <col min="52" max="16384" width="11.375" style="4"/>
  </cols>
  <sheetData>
    <row r="1" spans="1:51" ht="15" customHeight="1"/>
    <row r="2" spans="1:51" ht="22.8">
      <c r="A2" s="116" t="s">
        <v>31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51" ht="15.75" customHeight="1">
      <c r="A3" s="118" t="s">
        <v>0</v>
      </c>
      <c r="B3" s="118"/>
      <c r="C3" s="118"/>
      <c r="D3" s="118"/>
      <c r="E3" s="118"/>
      <c r="F3" s="118"/>
      <c r="G3" s="118"/>
      <c r="H3" s="131"/>
      <c r="I3" s="131"/>
      <c r="J3" s="6"/>
    </row>
    <row r="4" spans="1:51" ht="6.75" customHeight="1">
      <c r="F4" s="7"/>
    </row>
    <row r="5" spans="1:51" ht="13.8" thickBot="1">
      <c r="F5" s="7"/>
    </row>
    <row r="6" spans="1:51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37">
        <v>2023</v>
      </c>
      <c r="H6" s="8">
        <v>2024</v>
      </c>
      <c r="I6" s="114"/>
      <c r="J6" s="114"/>
      <c r="K6" s="114"/>
      <c r="L6" s="1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51" s="1" customFormat="1" ht="14.4" thickBot="1">
      <c r="A7" s="10" t="s">
        <v>2</v>
      </c>
      <c r="B7" s="11">
        <v>0.9</v>
      </c>
      <c r="C7" s="11">
        <v>0.81100000000000005</v>
      </c>
      <c r="D7" s="11">
        <v>0.91800000000000004</v>
      </c>
      <c r="E7" s="11">
        <v>0.94630000000000003</v>
      </c>
      <c r="F7" s="11">
        <v>0.79579999999999995</v>
      </c>
      <c r="G7" s="138">
        <v>0.87</v>
      </c>
      <c r="H7" s="139">
        <v>0.95</v>
      </c>
      <c r="I7" s="135"/>
      <c r="J7" s="135"/>
      <c r="K7" s="135"/>
      <c r="L7" s="1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51" ht="15" customHeight="1">
      <c r="D8" s="3" t="s">
        <v>39</v>
      </c>
    </row>
    <row r="9" spans="1:51" ht="15" customHeight="1"/>
    <row r="10" spans="1:51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  <c r="I10" s="120"/>
    </row>
    <row r="11" spans="1:51" ht="12" customHeight="1" thickBot="1">
      <c r="A11" s="122"/>
      <c r="B11" s="122"/>
      <c r="C11" s="122"/>
      <c r="D11" s="122"/>
      <c r="E11" s="122"/>
      <c r="F11" s="122"/>
      <c r="G11" s="122"/>
      <c r="H11" s="13"/>
    </row>
    <row r="12" spans="1:51" s="1" customFormat="1" ht="14.4" thickBot="1">
      <c r="B12" s="126" t="s">
        <v>4</v>
      </c>
      <c r="C12" s="127"/>
      <c r="D12" s="127"/>
      <c r="E12" s="126" t="s">
        <v>5</v>
      </c>
      <c r="F12" s="129"/>
      <c r="G12" s="130"/>
      <c r="H12" s="103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s="1" customFormat="1" ht="14.4" thickBot="1">
      <c r="A13" s="15"/>
      <c r="B13" s="16" t="s">
        <v>8</v>
      </c>
      <c r="C13" s="17" t="s">
        <v>9</v>
      </c>
      <c r="D13" s="99" t="s">
        <v>10</v>
      </c>
      <c r="E13" s="16" t="s">
        <v>8</v>
      </c>
      <c r="F13" s="17" t="s">
        <v>9</v>
      </c>
      <c r="G13" s="18" t="s">
        <v>10</v>
      </c>
      <c r="H13" s="104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3.8">
      <c r="A14" s="25">
        <v>2018</v>
      </c>
      <c r="B14" s="24">
        <v>0.6</v>
      </c>
      <c r="C14" s="23">
        <v>0.90169999999999995</v>
      </c>
      <c r="D14" s="100">
        <v>-4.9000000000000002E-2</v>
      </c>
      <c r="E14" s="22">
        <v>0.6</v>
      </c>
      <c r="F14" s="23">
        <v>0.82899999999999996</v>
      </c>
      <c r="G14" s="80">
        <v>-0.126</v>
      </c>
      <c r="H14" s="97" t="s">
        <v>14</v>
      </c>
      <c r="I14" s="79">
        <v>0.75929999999999997</v>
      </c>
      <c r="J14" s="79">
        <v>0.71540000000000004</v>
      </c>
      <c r="T14" s="34"/>
      <c r="U14" s="35"/>
      <c r="X14" s="34"/>
      <c r="Y14" s="35"/>
    </row>
    <row r="15" spans="1:51" s="85" customFormat="1" ht="13.8">
      <c r="A15" s="92">
        <v>2019</v>
      </c>
      <c r="B15" s="70">
        <v>0.6</v>
      </c>
      <c r="C15" s="70">
        <v>0.88539999999999996</v>
      </c>
      <c r="D15" s="101">
        <f t="shared" ref="D15" si="0">(C15-C14)/C14</f>
        <v>-1.8076965731396232E-2</v>
      </c>
      <c r="E15" s="69">
        <v>0.6</v>
      </c>
      <c r="F15" s="70">
        <v>0.8498</v>
      </c>
      <c r="G15" s="71">
        <f t="shared" ref="G15" si="1">(F15-F14)/F14</f>
        <v>2.5090470446320918E-2</v>
      </c>
      <c r="H15" s="97" t="s">
        <v>14</v>
      </c>
      <c r="I15" s="79">
        <v>0.73650000000000004</v>
      </c>
      <c r="J15" s="79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</row>
    <row r="16" spans="1:51" s="85" customFormat="1" ht="13.8">
      <c r="A16" s="92">
        <v>2020</v>
      </c>
      <c r="B16" s="70">
        <v>0.6</v>
      </c>
      <c r="C16" s="70">
        <v>0.87829999999999997</v>
      </c>
      <c r="D16" s="101">
        <f>(C16-C15)/C15</f>
        <v>-8.018974474813638E-3</v>
      </c>
      <c r="E16" s="69">
        <v>0.6</v>
      </c>
      <c r="F16" s="70">
        <v>0.82579999999999998</v>
      </c>
      <c r="G16" s="71">
        <f>(F16-F15)/F15</f>
        <v>-2.8241939279830573E-2</v>
      </c>
      <c r="H16" s="97" t="s">
        <v>14</v>
      </c>
      <c r="I16" s="79">
        <v>0.73740000000000006</v>
      </c>
      <c r="J16" s="79">
        <v>0.70799999999999996</v>
      </c>
      <c r="K16" s="35"/>
      <c r="L16" s="35"/>
      <c r="M16" s="35"/>
      <c r="N16" s="35"/>
      <c r="O16" s="35"/>
      <c r="P16" s="35"/>
      <c r="Q16" s="35"/>
      <c r="R16" s="35"/>
      <c r="S16" s="35"/>
      <c r="T16" s="34"/>
      <c r="U16" s="35"/>
      <c r="V16" s="35"/>
      <c r="W16" s="35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</row>
    <row r="17" spans="1:51" s="85" customFormat="1" ht="14.4" thickBot="1">
      <c r="A17" s="92">
        <v>2021</v>
      </c>
      <c r="B17" s="106">
        <v>0.6</v>
      </c>
      <c r="C17" s="107">
        <v>0.91769999999999996</v>
      </c>
      <c r="D17" s="108">
        <f>(C17-C16)/C16</f>
        <v>4.4859387453034263E-2</v>
      </c>
      <c r="E17" s="106">
        <v>0.6</v>
      </c>
      <c r="F17" s="107">
        <v>0.89470000000000005</v>
      </c>
      <c r="G17" s="109">
        <f>(F17-F16)/F16</f>
        <v>8.3434245580043684E-2</v>
      </c>
      <c r="H17" s="97" t="s">
        <v>14</v>
      </c>
      <c r="I17" s="79">
        <v>0.48699999999999999</v>
      </c>
      <c r="J17" s="79">
        <v>0.46700000000000003</v>
      </c>
      <c r="K17" s="35"/>
      <c r="L17" s="35"/>
      <c r="M17" s="35"/>
      <c r="N17" s="35"/>
      <c r="O17" s="35"/>
      <c r="P17" s="35"/>
      <c r="Q17" s="35"/>
      <c r="R17" s="35"/>
      <c r="S17" s="35"/>
      <c r="T17" s="34"/>
      <c r="U17" s="35"/>
      <c r="V17" s="35"/>
      <c r="W17" s="35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</row>
    <row r="18" spans="1:51" ht="14.4" thickBot="1">
      <c r="A18" s="92">
        <v>2022</v>
      </c>
      <c r="B18" s="106">
        <v>0.6</v>
      </c>
      <c r="C18" s="107">
        <v>0.89849999999999997</v>
      </c>
      <c r="D18" s="108">
        <f>(C18-C17)/C17</f>
        <v>-2.0921869892121605E-2</v>
      </c>
      <c r="E18" s="106">
        <v>0.6</v>
      </c>
      <c r="F18" s="107">
        <v>0.87229999999999996</v>
      </c>
      <c r="G18" s="109">
        <f>(F18-F17)/F17</f>
        <v>-2.5036325025148191E-2</v>
      </c>
      <c r="H18" s="97" t="s">
        <v>14</v>
      </c>
      <c r="I18" s="79">
        <v>0.50949999999999995</v>
      </c>
      <c r="J18" s="79">
        <v>0.51470000000000005</v>
      </c>
      <c r="T18" s="36"/>
      <c r="X18" s="36"/>
    </row>
    <row r="19" spans="1:51" ht="14.4" thickBot="1">
      <c r="A19" s="92">
        <v>2023</v>
      </c>
      <c r="B19" s="106">
        <v>0.6</v>
      </c>
      <c r="C19" s="107">
        <v>0.87680000000000002</v>
      </c>
      <c r="D19" s="108">
        <f>(C19-C18)/C18</f>
        <v>-2.4151363383416741E-2</v>
      </c>
      <c r="E19" s="106">
        <v>0.6</v>
      </c>
      <c r="F19" s="107">
        <v>0.85650000000000004</v>
      </c>
      <c r="G19" s="109">
        <f>(F19-F18)/F18</f>
        <v>-1.8113034506477044E-2</v>
      </c>
      <c r="H19" s="97" t="s">
        <v>14</v>
      </c>
      <c r="I19" s="140">
        <v>0.4698</v>
      </c>
      <c r="J19" s="140">
        <v>0.45379999999999998</v>
      </c>
      <c r="T19" s="36"/>
      <c r="X19" s="36"/>
    </row>
    <row r="20" spans="1:51" ht="14.4" thickBot="1">
      <c r="A20" s="96">
        <v>2024</v>
      </c>
      <c r="B20" s="93">
        <v>0.6</v>
      </c>
      <c r="C20" s="94">
        <v>0.89680000000000004</v>
      </c>
      <c r="D20" s="102">
        <f>(C20-C19)/C19</f>
        <v>2.281021897810221E-2</v>
      </c>
      <c r="E20" s="93">
        <v>0.6</v>
      </c>
      <c r="F20" s="94">
        <v>0.91359999999999997</v>
      </c>
      <c r="G20" s="95">
        <f>(F20-F19)/F19</f>
        <v>6.6666666666666582E-2</v>
      </c>
      <c r="H20" s="98" t="s">
        <v>14</v>
      </c>
      <c r="I20" s="110">
        <v>0.45800000000000002</v>
      </c>
      <c r="J20" s="110">
        <v>0.42049999999999998</v>
      </c>
      <c r="T20" s="34"/>
      <c r="U20" s="35"/>
      <c r="X20" s="34"/>
      <c r="Y20" s="35"/>
    </row>
    <row r="21" spans="1:51">
      <c r="T21" s="34"/>
      <c r="U21" s="35"/>
      <c r="X21" s="34"/>
      <c r="Y21" s="35"/>
    </row>
    <row r="22" spans="1:51">
      <c r="T22" s="34"/>
      <c r="U22" s="35"/>
      <c r="X22" s="34"/>
      <c r="Y22" s="35"/>
    </row>
    <row r="23" spans="1:51">
      <c r="T23" s="34"/>
      <c r="U23" s="35"/>
      <c r="X23" s="34"/>
      <c r="Y23" s="35"/>
    </row>
    <row r="24" spans="1:51">
      <c r="T24" s="34"/>
      <c r="U24" s="35"/>
      <c r="X24" s="34"/>
      <c r="Y24" s="35"/>
    </row>
    <row r="25" spans="1:51">
      <c r="T25" s="34"/>
      <c r="U25" s="35"/>
      <c r="X25" s="34"/>
      <c r="Y25" s="35"/>
    </row>
    <row r="26" spans="1:51">
      <c r="L26" s="35"/>
      <c r="M26" s="35"/>
    </row>
    <row r="28" spans="1:51">
      <c r="W28" s="36"/>
    </row>
    <row r="29" spans="1:51">
      <c r="W29" s="36"/>
    </row>
    <row r="30" spans="1:51">
      <c r="W30" s="36"/>
    </row>
    <row r="31" spans="1:51">
      <c r="W31" s="36"/>
    </row>
    <row r="32" spans="1:51">
      <c r="W32" s="36"/>
    </row>
    <row r="33" spans="23:23">
      <c r="W33" s="36"/>
    </row>
    <row r="50" spans="1:51" ht="12" customHeight="1"/>
    <row r="51" spans="1:51" ht="19.05" customHeight="1">
      <c r="A51" s="121" t="s">
        <v>15</v>
      </c>
      <c r="B51" s="121"/>
      <c r="C51" s="121"/>
      <c r="D51" s="121"/>
      <c r="E51" s="121"/>
      <c r="F51" s="121"/>
      <c r="G51" s="121"/>
      <c r="H51" s="120"/>
      <c r="I51" s="120"/>
    </row>
    <row r="52" spans="1:51" ht="12.6" thickBot="1"/>
    <row r="53" spans="1:51" s="7" customFormat="1" ht="14.1" customHeight="1" thickBot="1">
      <c r="B53" s="124">
        <v>2019</v>
      </c>
      <c r="C53" s="125"/>
      <c r="D53" s="124">
        <v>2020</v>
      </c>
      <c r="E53" s="125"/>
      <c r="F53" s="124">
        <v>2021</v>
      </c>
      <c r="G53" s="125"/>
      <c r="H53" s="124">
        <v>2022</v>
      </c>
      <c r="I53" s="125"/>
      <c r="J53" s="124">
        <v>2023</v>
      </c>
      <c r="K53" s="125"/>
      <c r="L53" s="124">
        <v>2024</v>
      </c>
      <c r="M53" s="125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</row>
    <row r="54" spans="1:51" s="7" customFormat="1" ht="13.8" thickBot="1">
      <c r="A54" s="76" t="s">
        <v>16</v>
      </c>
      <c r="B54" s="38" t="s">
        <v>17</v>
      </c>
      <c r="C54" s="18" t="s">
        <v>18</v>
      </c>
      <c r="D54" s="38" t="s">
        <v>17</v>
      </c>
      <c r="E54" s="18" t="s">
        <v>18</v>
      </c>
      <c r="F54" s="38" t="s">
        <v>17</v>
      </c>
      <c r="G54" s="18" t="s">
        <v>18</v>
      </c>
      <c r="H54" s="38" t="s">
        <v>17</v>
      </c>
      <c r="I54" s="18" t="s">
        <v>18</v>
      </c>
      <c r="J54" s="38" t="s">
        <v>17</v>
      </c>
      <c r="K54" s="18" t="s">
        <v>18</v>
      </c>
      <c r="L54" s="38" t="s">
        <v>17</v>
      </c>
      <c r="M54" s="18" t="s">
        <v>18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</row>
    <row r="55" spans="1:51" s="7" customFormat="1" ht="13.2">
      <c r="A55" s="42" t="s">
        <v>19</v>
      </c>
      <c r="B55" s="39">
        <v>2961.1</v>
      </c>
      <c r="C55" s="40">
        <f>B55/B65</f>
        <v>0.88536403049783219</v>
      </c>
      <c r="D55" s="39">
        <v>3285.6799999999976</v>
      </c>
      <c r="E55" s="40">
        <f>D55/D65</f>
        <v>0.87828922747928351</v>
      </c>
      <c r="F55" s="39">
        <v>3575.4599999999991</v>
      </c>
      <c r="G55" s="40">
        <f>F55/F65</f>
        <v>0.90839939024390248</v>
      </c>
      <c r="H55" s="39">
        <v>2500.4799999999991</v>
      </c>
      <c r="I55" s="40">
        <f>H55/H65</f>
        <v>0.89848365073661518</v>
      </c>
      <c r="J55" s="39">
        <v>2577.8399999999988</v>
      </c>
      <c r="K55" s="40">
        <v>0.87681632653061226</v>
      </c>
      <c r="L55" s="39">
        <v>3201.5399999999986</v>
      </c>
      <c r="M55" s="40">
        <v>0.89678991596638646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51" s="7" customFormat="1" ht="13.2">
      <c r="A56" s="42" t="s">
        <v>25</v>
      </c>
      <c r="B56" s="43">
        <v>136.9</v>
      </c>
      <c r="C56" s="44">
        <f>B56/B65</f>
        <v>4.0932874869188222E-2</v>
      </c>
      <c r="D56" s="43">
        <v>192.32000000000016</v>
      </c>
      <c r="E56" s="44">
        <f>D56/D65</f>
        <v>5.1408714247527472E-2</v>
      </c>
      <c r="F56" s="43">
        <v>149.54000000000011</v>
      </c>
      <c r="G56" s="44">
        <f>F56/F65</f>
        <v>3.7992886178861825E-2</v>
      </c>
      <c r="H56" s="43">
        <v>135.52000000000007</v>
      </c>
      <c r="I56" s="44">
        <f>H56/H65</f>
        <v>4.8695652173913084E-2</v>
      </c>
      <c r="J56" s="43">
        <v>131.16000000000005</v>
      </c>
      <c r="K56" s="44">
        <v>4.4612244897959223E-2</v>
      </c>
      <c r="L56" s="43">
        <v>160.46000000000015</v>
      </c>
      <c r="M56" s="44">
        <v>4.4946778711484656E-2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51" s="7" customFormat="1" ht="13.2">
      <c r="A57" s="42" t="s">
        <v>22</v>
      </c>
      <c r="B57" s="43">
        <v>11</v>
      </c>
      <c r="C57" s="44">
        <f>B57/B65</f>
        <v>3.2889819105994915E-3</v>
      </c>
      <c r="D57" s="43">
        <v>9</v>
      </c>
      <c r="E57" s="44">
        <f>D57/D65</f>
        <v>2.4057738572574191E-3</v>
      </c>
      <c r="F57" s="43">
        <v>6</v>
      </c>
      <c r="G57" s="44">
        <f>F57/F65</f>
        <v>1.5243902439024393E-3</v>
      </c>
      <c r="H57" s="43">
        <v>2</v>
      </c>
      <c r="I57" s="44">
        <f>H57/H65</f>
        <v>7.1864893999281374E-4</v>
      </c>
      <c r="J57" s="43">
        <v>7</v>
      </c>
      <c r="K57" s="44">
        <v>2.380952380952382E-3</v>
      </c>
      <c r="L57" s="43">
        <v>4</v>
      </c>
      <c r="M57" s="44">
        <v>1.120448179271709E-3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</row>
    <row r="58" spans="1:51" s="7" customFormat="1" ht="13.2">
      <c r="A58" s="42" t="s">
        <v>20</v>
      </c>
      <c r="B58" s="43">
        <v>12</v>
      </c>
      <c r="C58" s="44">
        <f>B58/B65</f>
        <v>3.5879802661085364E-3</v>
      </c>
      <c r="D58" s="43">
        <v>17</v>
      </c>
      <c r="E58" s="44">
        <f>D58/D65</f>
        <v>4.5442395081529028E-3</v>
      </c>
      <c r="F58" s="43">
        <v>12</v>
      </c>
      <c r="G58" s="44">
        <f>F58/F65</f>
        <v>3.0487804878048786E-3</v>
      </c>
      <c r="H58" s="43">
        <v>0</v>
      </c>
      <c r="I58" s="44">
        <f>H58/H65</f>
        <v>0</v>
      </c>
      <c r="J58" s="43">
        <v>10</v>
      </c>
      <c r="K58" s="44">
        <v>3.4013605442176887E-3</v>
      </c>
      <c r="L58" s="43">
        <v>1</v>
      </c>
      <c r="M58" s="44">
        <v>2.8011204481792726E-4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</row>
    <row r="59" spans="1:51" s="7" customFormat="1" ht="13.2">
      <c r="A59" s="42" t="s">
        <v>21</v>
      </c>
      <c r="B59" s="43">
        <v>105</v>
      </c>
      <c r="C59" s="44">
        <f>B59/B65</f>
        <v>3.1394827328449691E-2</v>
      </c>
      <c r="D59" s="43">
        <v>92</v>
      </c>
      <c r="E59" s="44">
        <f>D59/D65</f>
        <v>2.4592354985298062E-2</v>
      </c>
      <c r="F59" s="43">
        <v>62</v>
      </c>
      <c r="G59" s="44">
        <f>F59/F65</f>
        <v>1.5752032520325206E-2</v>
      </c>
      <c r="H59" s="43">
        <v>52</v>
      </c>
      <c r="I59" s="44">
        <f>H59/H65</f>
        <v>1.8684872439813156E-2</v>
      </c>
      <c r="J59" s="43">
        <v>83</v>
      </c>
      <c r="K59" s="44">
        <v>2.8231292517006817E-2</v>
      </c>
      <c r="L59" s="43">
        <v>80</v>
      </c>
      <c r="M59" s="44">
        <v>2.2408963585434181E-2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</row>
    <row r="60" spans="1:51" s="7" customFormat="1" ht="12.75" customHeight="1">
      <c r="A60" s="45" t="s">
        <v>26</v>
      </c>
      <c r="B60" s="43">
        <v>74.5</v>
      </c>
      <c r="C60" s="44">
        <f>B60/B65</f>
        <v>2.2275377485423829E-2</v>
      </c>
      <c r="D60" s="43">
        <v>91</v>
      </c>
      <c r="E60" s="44">
        <f>D60/D65</f>
        <v>2.4325046778936127E-2</v>
      </c>
      <c r="F60" s="43">
        <v>88</v>
      </c>
      <c r="G60" s="44">
        <f>F60/F65</f>
        <v>2.2357723577235776E-2</v>
      </c>
      <c r="H60" s="43">
        <v>77</v>
      </c>
      <c r="I60" s="44">
        <f>H60/H65</f>
        <v>2.766798418972333E-2</v>
      </c>
      <c r="J60" s="43">
        <v>81</v>
      </c>
      <c r="K60" s="44">
        <v>2.7551020408163276E-2</v>
      </c>
      <c r="L60" s="43">
        <v>76</v>
      </c>
      <c r="M60" s="44">
        <v>2.1288515406162473E-2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</row>
    <row r="61" spans="1:51" ht="13.2">
      <c r="A61" s="42" t="s">
        <v>34</v>
      </c>
      <c r="B61" s="43">
        <v>5</v>
      </c>
      <c r="C61" s="44">
        <f>B61/B65</f>
        <v>1.4949917775452235E-3</v>
      </c>
      <c r="D61" s="43">
        <v>12</v>
      </c>
      <c r="E61" s="44">
        <f>D61/D65</f>
        <v>3.2076984763432259E-3</v>
      </c>
      <c r="F61" s="43">
        <v>3</v>
      </c>
      <c r="G61" s="44">
        <f>F61/F65</f>
        <v>7.6219512195121965E-4</v>
      </c>
      <c r="H61" s="43">
        <v>1</v>
      </c>
      <c r="I61" s="44">
        <f>H61/H65</f>
        <v>3.5932446999640687E-4</v>
      </c>
      <c r="J61" s="43">
        <v>1</v>
      </c>
      <c r="K61" s="44">
        <v>3.4013605442176885E-4</v>
      </c>
      <c r="L61" s="43">
        <v>2</v>
      </c>
      <c r="M61" s="44">
        <v>5.6022408963585452E-4</v>
      </c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s="7" customFormat="1" ht="13.2">
      <c r="A62" s="42" t="s">
        <v>32</v>
      </c>
      <c r="B62" s="43">
        <v>9</v>
      </c>
      <c r="C62" s="44">
        <f>B62/B65</f>
        <v>2.6909851995814021E-3</v>
      </c>
      <c r="D62" s="43">
        <v>8</v>
      </c>
      <c r="E62" s="44">
        <f>D62/D65</f>
        <v>2.1384656508954838E-3</v>
      </c>
      <c r="F62" s="43">
        <v>14</v>
      </c>
      <c r="G62" s="44">
        <f>F62/F65</f>
        <v>3.5569105691056918E-3</v>
      </c>
      <c r="H62" s="43">
        <v>2</v>
      </c>
      <c r="I62" s="44">
        <f>H62/H65</f>
        <v>7.1864893999281374E-4</v>
      </c>
      <c r="J62" s="43">
        <v>29</v>
      </c>
      <c r="K62" s="44">
        <v>9.8639455782312969E-3</v>
      </c>
      <c r="L62" s="43">
        <v>24</v>
      </c>
      <c r="M62" s="44">
        <v>6.7226890756302542E-3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</row>
    <row r="63" spans="1:51" s="7" customFormat="1" ht="13.2">
      <c r="A63" s="42" t="s">
        <v>24</v>
      </c>
      <c r="B63" s="43">
        <v>17</v>
      </c>
      <c r="C63" s="44">
        <f>B63/B65</f>
        <v>5.0829720436537601E-3</v>
      </c>
      <c r="D63" s="43">
        <v>7</v>
      </c>
      <c r="E63" s="44">
        <f>D63/D65</f>
        <v>1.8711574445335482E-3</v>
      </c>
      <c r="F63" s="43">
        <v>7</v>
      </c>
      <c r="G63" s="44">
        <f>F63/F65</f>
        <v>1.7784552845528459E-3</v>
      </c>
      <c r="H63" s="43">
        <v>0</v>
      </c>
      <c r="I63" s="44">
        <f>H63/H65</f>
        <v>0</v>
      </c>
      <c r="J63" s="43">
        <v>10</v>
      </c>
      <c r="K63" s="44">
        <v>3.4013605442176887E-3</v>
      </c>
      <c r="L63" s="43">
        <v>7</v>
      </c>
      <c r="M63" s="44">
        <v>1.960784313725491E-3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</row>
    <row r="64" spans="1:51" s="7" customFormat="1" ht="13.2">
      <c r="A64" s="42" t="s">
        <v>23</v>
      </c>
      <c r="B64" s="43">
        <v>13</v>
      </c>
      <c r="C64" s="44">
        <f>B64/B65</f>
        <v>3.8869786216175809E-3</v>
      </c>
      <c r="D64" s="43">
        <v>27</v>
      </c>
      <c r="E64" s="44">
        <f>D64/D65</f>
        <v>7.2173215717722576E-3</v>
      </c>
      <c r="F64" s="43">
        <v>19</v>
      </c>
      <c r="G64" s="44">
        <f>F64/F65</f>
        <v>4.8272357723577247E-3</v>
      </c>
      <c r="H64" s="43">
        <v>13</v>
      </c>
      <c r="I64" s="44">
        <f>H64/H65</f>
        <v>4.6712181099532891E-3</v>
      </c>
      <c r="J64" s="43">
        <v>10</v>
      </c>
      <c r="K64" s="44">
        <v>3.4013605442176887E-3</v>
      </c>
      <c r="L64" s="43">
        <v>14</v>
      </c>
      <c r="M64" s="44">
        <v>3.9215686274509821E-3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51" s="7" customFormat="1" ht="13.8" thickBot="1">
      <c r="A65" s="42" t="s">
        <v>27</v>
      </c>
      <c r="B65" s="77">
        <f t="shared" ref="B65:C65" si="2">SUM(B55:B64)</f>
        <v>3344.5</v>
      </c>
      <c r="C65" s="78">
        <f t="shared" si="2"/>
        <v>0.99999999999999978</v>
      </c>
      <c r="D65" s="77">
        <f t="shared" ref="D65:I65" si="3">SUM(D55:D64)</f>
        <v>3740.9999999999977</v>
      </c>
      <c r="E65" s="78">
        <f t="shared" si="3"/>
        <v>1</v>
      </c>
      <c r="F65" s="77">
        <f t="shared" si="3"/>
        <v>3935.9999999999991</v>
      </c>
      <c r="G65" s="78">
        <f t="shared" si="3"/>
        <v>1</v>
      </c>
      <c r="H65" s="77">
        <f t="shared" si="3"/>
        <v>2782.9999999999991</v>
      </c>
      <c r="I65" s="78">
        <f t="shared" si="3"/>
        <v>1.0000000000000002</v>
      </c>
      <c r="J65" s="77">
        <v>2939.9999999999986</v>
      </c>
      <c r="K65" s="78">
        <v>1</v>
      </c>
      <c r="L65" s="77">
        <v>3569.9999999999986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51" s="7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</row>
    <row r="67" spans="1:51" s="7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</row>
    <row r="68" spans="1:51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</row>
    <row r="69" spans="1:51" s="7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</row>
    <row r="70" spans="1:51" s="7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</row>
    <row r="71" spans="1:51" s="7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</row>
    <row r="85" spans="1:47" ht="41.1" customHeight="1">
      <c r="A85" s="50"/>
      <c r="B85" s="115" t="s">
        <v>35</v>
      </c>
      <c r="C85" s="115"/>
      <c r="D85" s="115"/>
      <c r="E85" s="115"/>
      <c r="F85" s="115"/>
      <c r="G85" s="50"/>
      <c r="H85" s="51"/>
      <c r="I85" s="51"/>
    </row>
    <row r="86" spans="1:47" ht="12.6" thickBot="1"/>
    <row r="87" spans="1:47" s="7" customFormat="1" ht="13.8" thickBot="1">
      <c r="D87" s="52">
        <v>2019</v>
      </c>
      <c r="E87" s="52">
        <v>2020</v>
      </c>
      <c r="F87" s="52">
        <v>2021</v>
      </c>
      <c r="G87" s="52">
        <v>2022</v>
      </c>
      <c r="H87" s="52">
        <v>2023</v>
      </c>
      <c r="I87" s="52">
        <v>2024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</row>
    <row r="88" spans="1:47" s="7" customFormat="1" ht="13.2">
      <c r="B88" s="42" t="s">
        <v>25</v>
      </c>
      <c r="C88" s="57"/>
      <c r="D88" s="61">
        <v>99</v>
      </c>
      <c r="E88" s="62">
        <v>113</v>
      </c>
      <c r="F88" s="62">
        <v>127</v>
      </c>
      <c r="G88" s="62">
        <v>100</v>
      </c>
      <c r="H88" s="62">
        <v>109</v>
      </c>
      <c r="I88" s="62">
        <v>128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</row>
    <row r="89" spans="1:47" s="7" customFormat="1" ht="13.2">
      <c r="B89" s="42" t="s">
        <v>22</v>
      </c>
      <c r="C89" s="55"/>
      <c r="D89" s="61">
        <v>48</v>
      </c>
      <c r="E89" s="62">
        <v>47</v>
      </c>
      <c r="F89" s="62">
        <v>41</v>
      </c>
      <c r="G89" s="62">
        <v>41</v>
      </c>
      <c r="H89" s="62">
        <v>38</v>
      </c>
      <c r="I89" s="62">
        <v>42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</row>
    <row r="90" spans="1:47" s="7" customFormat="1" ht="13.2">
      <c r="B90" s="42" t="s">
        <v>43</v>
      </c>
      <c r="C90" s="55"/>
      <c r="D90" s="61">
        <v>65</v>
      </c>
      <c r="E90" s="62">
        <v>67</v>
      </c>
      <c r="F90" s="62">
        <v>60</v>
      </c>
      <c r="G90" s="62">
        <v>49</v>
      </c>
      <c r="H90" s="62">
        <v>49</v>
      </c>
      <c r="I90" s="62">
        <v>73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</row>
    <row r="91" spans="1:47" s="7" customFormat="1" ht="13.2">
      <c r="B91" s="42" t="s">
        <v>21</v>
      </c>
      <c r="C91" s="55"/>
      <c r="D91" s="61">
        <v>166</v>
      </c>
      <c r="E91" s="62">
        <v>149</v>
      </c>
      <c r="F91" s="62">
        <v>172</v>
      </c>
      <c r="G91" s="62">
        <v>107</v>
      </c>
      <c r="H91" s="62">
        <v>133</v>
      </c>
      <c r="I91" s="62">
        <v>181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</row>
    <row r="92" spans="1:47" s="7" customFormat="1" ht="12" customHeight="1">
      <c r="B92" s="45" t="s">
        <v>26</v>
      </c>
      <c r="C92" s="55"/>
      <c r="D92" s="61">
        <v>199</v>
      </c>
      <c r="E92" s="62">
        <v>176</v>
      </c>
      <c r="F92" s="62">
        <v>203</v>
      </c>
      <c r="G92" s="62">
        <v>138</v>
      </c>
      <c r="H92" s="62">
        <v>128</v>
      </c>
      <c r="I92" s="62">
        <v>177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</row>
    <row r="93" spans="1:47" s="7" customFormat="1" ht="12.75" customHeight="1">
      <c r="B93" s="42" t="s">
        <v>32</v>
      </c>
      <c r="C93" s="55"/>
      <c r="D93" s="61">
        <v>102</v>
      </c>
      <c r="E93" s="62">
        <v>85</v>
      </c>
      <c r="F93" s="62">
        <v>118</v>
      </c>
      <c r="G93" s="62">
        <v>105</v>
      </c>
      <c r="H93" s="62">
        <v>109</v>
      </c>
      <c r="I93" s="62">
        <v>104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</row>
    <row r="94" spans="1:47" s="7" customFormat="1" ht="15" customHeight="1">
      <c r="B94" s="42" t="s">
        <v>24</v>
      </c>
      <c r="C94" s="55"/>
      <c r="D94" s="61">
        <v>64</v>
      </c>
      <c r="E94" s="62">
        <v>80</v>
      </c>
      <c r="F94" s="62">
        <v>69</v>
      </c>
      <c r="G94" s="62">
        <v>53</v>
      </c>
      <c r="H94" s="62">
        <v>82</v>
      </c>
      <c r="I94" s="62">
        <v>119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</row>
    <row r="95" spans="1:47" s="7" customFormat="1" ht="15" customHeight="1" thickBot="1">
      <c r="B95" s="42" t="s">
        <v>23</v>
      </c>
      <c r="C95" s="57"/>
      <c r="D95" s="63">
        <v>23</v>
      </c>
      <c r="E95" s="64">
        <v>23</v>
      </c>
      <c r="F95" s="64">
        <v>31</v>
      </c>
      <c r="G95" s="64">
        <v>20</v>
      </c>
      <c r="H95" s="64">
        <v>22</v>
      </c>
      <c r="I95" s="64">
        <v>56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</row>
    <row r="96" spans="1:47" s="7" customFormat="1" ht="13.2">
      <c r="B96" s="4"/>
      <c r="C96" s="4"/>
      <c r="D96" s="4"/>
      <c r="E96" s="4"/>
      <c r="F96" s="4"/>
      <c r="G96" s="4"/>
      <c r="H96" s="4"/>
      <c r="I96" s="37">
        <v>56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</row>
    <row r="98" spans="2:63" ht="17.399999999999999">
      <c r="B98" s="115" t="s">
        <v>36</v>
      </c>
      <c r="C98" s="115"/>
      <c r="D98" s="115"/>
      <c r="E98" s="115"/>
      <c r="F98" s="115"/>
    </row>
    <row r="99" spans="2:63" ht="18.75" customHeight="1"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111">
        <v>20.23</v>
      </c>
      <c r="D100" s="46" t="s">
        <v>37</v>
      </c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0">
        <v>23.45</v>
      </c>
      <c r="D101" s="46" t="s">
        <v>38</v>
      </c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L53:M53"/>
    <mergeCell ref="B98:F98"/>
    <mergeCell ref="A2:I2"/>
    <mergeCell ref="A3:I3"/>
    <mergeCell ref="A10:I10"/>
    <mergeCell ref="A51:I51"/>
    <mergeCell ref="A11:G11"/>
    <mergeCell ref="B85:F85"/>
    <mergeCell ref="I12:J12"/>
    <mergeCell ref="F53:G53"/>
    <mergeCell ref="B12:D12"/>
    <mergeCell ref="E12:G12"/>
    <mergeCell ref="B53:C53"/>
    <mergeCell ref="D53:E53"/>
    <mergeCell ref="H53:I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K103"/>
  <sheetViews>
    <sheetView showGridLines="0" zoomScaleNormal="100" zoomScaleSheetLayoutView="100" workbookViewId="0">
      <selection activeCell="K3" sqref="K3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2.25" style="4" customWidth="1"/>
    <col min="9" max="9" width="11.375" style="4" customWidth="1"/>
    <col min="10" max="11" width="11.375" style="5" customWidth="1"/>
    <col min="12" max="12" width="13.625" style="5" customWidth="1"/>
    <col min="13" max="13" width="16.25" style="5" customWidth="1"/>
    <col min="14" max="47" width="5.125" style="5" customWidth="1"/>
    <col min="48" max="16384" width="11.375" style="4"/>
  </cols>
  <sheetData>
    <row r="1" spans="1:47" ht="15" customHeight="1"/>
    <row r="2" spans="1:47" ht="22.8">
      <c r="A2" s="116" t="s">
        <v>40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47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117"/>
      <c r="J3" s="6"/>
    </row>
    <row r="4" spans="1:47" ht="6.75" customHeight="1">
      <c r="F4" s="7"/>
    </row>
    <row r="5" spans="1:47" ht="13.8" thickBot="1">
      <c r="F5" s="7"/>
    </row>
    <row r="6" spans="1:47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37">
        <v>2023</v>
      </c>
      <c r="H6" s="8">
        <v>2024</v>
      </c>
      <c r="I6" s="114"/>
      <c r="J6" s="114"/>
      <c r="K6" s="114"/>
      <c r="L6" s="1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7" s="1" customFormat="1" ht="14.4" thickBot="1">
      <c r="A7" s="10" t="s">
        <v>2</v>
      </c>
      <c r="B7" s="11">
        <v>0.996</v>
      </c>
      <c r="C7" s="11">
        <v>0.8</v>
      </c>
      <c r="D7" s="11">
        <v>0.97</v>
      </c>
      <c r="E7" s="11">
        <v>0.96</v>
      </c>
      <c r="F7" s="11">
        <v>0.84560000000000002</v>
      </c>
      <c r="G7" s="138">
        <v>0.94</v>
      </c>
      <c r="H7" s="139">
        <v>0.92</v>
      </c>
      <c r="I7" s="135"/>
      <c r="J7" s="135"/>
      <c r="K7" s="135"/>
      <c r="L7" s="1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7" ht="15" customHeight="1">
      <c r="D8" s="3" t="s">
        <v>39</v>
      </c>
    </row>
    <row r="9" spans="1:47" ht="15" customHeight="1"/>
    <row r="10" spans="1:47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  <c r="I10" s="120"/>
    </row>
    <row r="11" spans="1:47" ht="12" customHeight="1" thickBot="1">
      <c r="A11" s="122"/>
      <c r="B11" s="122"/>
      <c r="C11" s="122"/>
      <c r="D11" s="122"/>
      <c r="E11" s="122"/>
      <c r="F11" s="122"/>
      <c r="G11" s="122"/>
      <c r="H11" s="13"/>
      <c r="J11" s="4"/>
    </row>
    <row r="12" spans="1:47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7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7" ht="13.8">
      <c r="A14" s="25">
        <v>2018</v>
      </c>
      <c r="B14" s="141">
        <v>0.6</v>
      </c>
      <c r="C14" s="70">
        <v>0.8397</v>
      </c>
      <c r="D14" s="71">
        <v>0.05</v>
      </c>
      <c r="E14" s="69">
        <v>0.6</v>
      </c>
      <c r="F14" s="70">
        <v>0.73119999999999996</v>
      </c>
      <c r="G14" s="71">
        <v>6.3E-2</v>
      </c>
      <c r="H14" s="97" t="s">
        <v>14</v>
      </c>
      <c r="I14" s="79">
        <v>0.75929999999999997</v>
      </c>
      <c r="J14" s="79">
        <v>0.71540000000000004</v>
      </c>
      <c r="T14" s="34"/>
      <c r="U14" s="35"/>
      <c r="X14" s="34"/>
      <c r="Y14" s="35"/>
    </row>
    <row r="15" spans="1:47" s="85" customFormat="1" ht="13.8">
      <c r="A15" s="92">
        <v>2019</v>
      </c>
      <c r="B15" s="69">
        <v>0.6</v>
      </c>
      <c r="C15" s="70">
        <v>0.82299999999999995</v>
      </c>
      <c r="D15" s="71">
        <f t="shared" ref="D15" si="0">(C15-C14)/C14</f>
        <v>-1.9888055257830235E-2</v>
      </c>
      <c r="E15" s="69">
        <v>0.6</v>
      </c>
      <c r="F15" s="70">
        <v>0.64539999999999997</v>
      </c>
      <c r="G15" s="71">
        <f t="shared" ref="G15" si="1">(F15-F14)/F14</f>
        <v>-0.1173413566739606</v>
      </c>
      <c r="H15" s="97" t="s">
        <v>14</v>
      </c>
      <c r="I15" s="79">
        <v>0.73650000000000004</v>
      </c>
      <c r="J15" s="79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s="85" customFormat="1" ht="13.8">
      <c r="A16" s="92">
        <v>2020</v>
      </c>
      <c r="B16" s="69">
        <v>0.6</v>
      </c>
      <c r="C16" s="70">
        <v>0.8841</v>
      </c>
      <c r="D16" s="71">
        <f>(C16-C15)/C15</f>
        <v>7.4240583232077814E-2</v>
      </c>
      <c r="E16" s="69">
        <v>0.6</v>
      </c>
      <c r="F16" s="70">
        <v>0.87670000000000003</v>
      </c>
      <c r="G16" s="71">
        <f>(F16-F15)/F15</f>
        <v>0.35838239851255049</v>
      </c>
      <c r="H16" s="97" t="s">
        <v>14</v>
      </c>
      <c r="I16" s="79">
        <v>0.73740000000000006</v>
      </c>
      <c r="J16" s="79">
        <v>0.70799999999999996</v>
      </c>
      <c r="K16" s="35"/>
      <c r="L16" s="35"/>
      <c r="M16" s="35"/>
      <c r="N16" s="35"/>
      <c r="O16" s="35"/>
      <c r="P16" s="35"/>
      <c r="Q16" s="35"/>
      <c r="R16" s="35"/>
      <c r="S16" s="35"/>
      <c r="T16" s="34"/>
      <c r="U16" s="35"/>
      <c r="V16" s="35"/>
      <c r="W16" s="35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</row>
    <row r="17" spans="1:47" s="85" customFormat="1" ht="14.4" thickBot="1">
      <c r="A17" s="92">
        <v>2021</v>
      </c>
      <c r="B17" s="106">
        <v>0.6</v>
      </c>
      <c r="C17" s="107">
        <v>0.85880000000000001</v>
      </c>
      <c r="D17" s="109">
        <f>(C17-C16)/C16</f>
        <v>-2.8616672322135491E-2</v>
      </c>
      <c r="E17" s="106">
        <v>0.6</v>
      </c>
      <c r="F17" s="107">
        <v>0.8538</v>
      </c>
      <c r="G17" s="109">
        <f>(F17-F16)/F16</f>
        <v>-2.6120679822060032E-2</v>
      </c>
      <c r="H17" s="97" t="s">
        <v>14</v>
      </c>
      <c r="I17" s="79">
        <v>0.48699999999999999</v>
      </c>
      <c r="J17" s="79">
        <v>0.46700000000000003</v>
      </c>
      <c r="K17" s="35"/>
      <c r="L17" s="35"/>
      <c r="M17" s="35"/>
      <c r="N17" s="35"/>
      <c r="O17" s="35"/>
      <c r="P17" s="35"/>
      <c r="Q17" s="35"/>
      <c r="R17" s="35"/>
      <c r="S17" s="35"/>
      <c r="T17" s="34"/>
      <c r="U17" s="35"/>
      <c r="V17" s="35"/>
      <c r="W17" s="35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ht="14.4" thickBot="1">
      <c r="A18" s="92">
        <v>2022</v>
      </c>
      <c r="B18" s="106">
        <v>0.6</v>
      </c>
      <c r="C18" s="107">
        <v>0.89400000000000002</v>
      </c>
      <c r="D18" s="109">
        <f>(C18-C17)/C17</f>
        <v>4.0987424312994888E-2</v>
      </c>
      <c r="E18" s="106">
        <v>0.6</v>
      </c>
      <c r="F18" s="107">
        <v>0.89070000000000005</v>
      </c>
      <c r="G18" s="109">
        <f>(F18-F17)/F17</f>
        <v>4.3218552354181358E-2</v>
      </c>
      <c r="H18" s="97" t="s">
        <v>14</v>
      </c>
      <c r="I18" s="79">
        <v>0.50949999999999995</v>
      </c>
      <c r="J18" s="79">
        <v>0.51470000000000005</v>
      </c>
      <c r="T18" s="36"/>
      <c r="X18" s="36"/>
    </row>
    <row r="19" spans="1:47" ht="14.4" thickBot="1">
      <c r="A19" s="92">
        <v>2023</v>
      </c>
      <c r="B19" s="106">
        <v>0.6</v>
      </c>
      <c r="C19" s="107">
        <v>0.89910000000000001</v>
      </c>
      <c r="D19" s="109">
        <f>(C19-C18)/C18</f>
        <v>5.704697986577174E-3</v>
      </c>
      <c r="E19" s="106">
        <v>0.6</v>
      </c>
      <c r="F19" s="107">
        <v>0.87760000000000005</v>
      </c>
      <c r="G19" s="109">
        <f>(F19-F18)/F18</f>
        <v>-1.4707533400696082E-2</v>
      </c>
      <c r="H19" s="97" t="s">
        <v>14</v>
      </c>
      <c r="I19" s="140">
        <v>0.4698</v>
      </c>
      <c r="J19" s="140">
        <v>0.45379999999999998</v>
      </c>
      <c r="T19" s="36"/>
      <c r="X19" s="36"/>
    </row>
    <row r="20" spans="1:47" ht="14.4" thickBot="1">
      <c r="A20" s="96">
        <v>2024</v>
      </c>
      <c r="B20" s="93">
        <v>0.6</v>
      </c>
      <c r="C20" s="94">
        <v>0.86760000000000004</v>
      </c>
      <c r="D20" s="95">
        <f>(C20-C19)/C19</f>
        <v>-3.5035035035035002E-2</v>
      </c>
      <c r="E20" s="93">
        <v>0.6</v>
      </c>
      <c r="F20" s="94">
        <v>0.86219999999999997</v>
      </c>
      <c r="G20" s="95">
        <f>(F20-F19)/F19</f>
        <v>-1.7547857793983681E-2</v>
      </c>
      <c r="H20" s="98" t="s">
        <v>14</v>
      </c>
      <c r="I20" s="110">
        <v>0.45800000000000002</v>
      </c>
      <c r="J20" s="110">
        <v>0.42049999999999998</v>
      </c>
      <c r="T20" s="34"/>
      <c r="U20" s="35"/>
      <c r="X20" s="34"/>
      <c r="Y20" s="35"/>
    </row>
    <row r="21" spans="1:47">
      <c r="T21" s="34"/>
      <c r="U21" s="35"/>
      <c r="X21" s="34"/>
      <c r="Y21" s="35"/>
    </row>
    <row r="22" spans="1:47">
      <c r="T22" s="34"/>
      <c r="U22" s="35"/>
      <c r="X22" s="34"/>
      <c r="Y22" s="35"/>
    </row>
    <row r="23" spans="1:47">
      <c r="T23" s="34"/>
      <c r="U23" s="35"/>
      <c r="X23" s="34"/>
      <c r="Y23" s="35"/>
    </row>
    <row r="24" spans="1:47">
      <c r="T24" s="34"/>
      <c r="U24" s="35"/>
      <c r="X24" s="34"/>
      <c r="Y24" s="35"/>
    </row>
    <row r="25" spans="1:47">
      <c r="T25" s="34"/>
      <c r="U25" s="35"/>
      <c r="X25" s="34"/>
      <c r="Y25" s="35"/>
    </row>
    <row r="26" spans="1:47">
      <c r="L26" s="35"/>
      <c r="M26" s="35"/>
    </row>
    <row r="28" spans="1:47">
      <c r="W28" s="36"/>
    </row>
    <row r="29" spans="1:47">
      <c r="W29" s="36"/>
    </row>
    <row r="30" spans="1:47">
      <c r="W30" s="36"/>
    </row>
    <row r="31" spans="1:47">
      <c r="W31" s="36"/>
    </row>
    <row r="32" spans="1:47">
      <c r="W32" s="36"/>
    </row>
    <row r="33" spans="23:23">
      <c r="W33" s="36"/>
    </row>
    <row r="50" spans="1:47" ht="12" customHeight="1"/>
    <row r="51" spans="1:47" ht="19.05" customHeight="1">
      <c r="A51" s="121" t="s">
        <v>15</v>
      </c>
      <c r="B51" s="121"/>
      <c r="C51" s="121"/>
      <c r="D51" s="121"/>
      <c r="E51" s="121"/>
      <c r="F51" s="121"/>
      <c r="G51" s="121"/>
      <c r="H51" s="120"/>
      <c r="I51" s="120"/>
    </row>
    <row r="52" spans="1:47" ht="12.6" thickBot="1"/>
    <row r="53" spans="1:47" s="7" customFormat="1" ht="14.1" customHeight="1" thickBot="1">
      <c r="B53" s="124">
        <v>2019</v>
      </c>
      <c r="C53" s="125"/>
      <c r="D53" s="124">
        <v>2020</v>
      </c>
      <c r="E53" s="125"/>
      <c r="F53" s="124">
        <v>2021</v>
      </c>
      <c r="G53" s="125"/>
      <c r="H53" s="124">
        <v>2022</v>
      </c>
      <c r="I53" s="125"/>
      <c r="J53" s="124">
        <v>2023</v>
      </c>
      <c r="K53" s="125"/>
      <c r="L53" s="124">
        <v>2023</v>
      </c>
      <c r="M53" s="125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</row>
    <row r="54" spans="1:47" s="7" customFormat="1" ht="13.8" thickBot="1">
      <c r="A54" s="76" t="s">
        <v>16</v>
      </c>
      <c r="B54" s="38" t="s">
        <v>17</v>
      </c>
      <c r="C54" s="18" t="s">
        <v>18</v>
      </c>
      <c r="D54" s="38" t="s">
        <v>17</v>
      </c>
      <c r="E54" s="18" t="s">
        <v>18</v>
      </c>
      <c r="F54" s="38" t="s">
        <v>17</v>
      </c>
      <c r="G54" s="18" t="s">
        <v>18</v>
      </c>
      <c r="H54" s="38" t="s">
        <v>17</v>
      </c>
      <c r="I54" s="18" t="s">
        <v>18</v>
      </c>
      <c r="J54" s="38" t="s">
        <v>17</v>
      </c>
      <c r="K54" s="18" t="s">
        <v>18</v>
      </c>
      <c r="L54" s="38" t="s">
        <v>17</v>
      </c>
      <c r="M54" s="18" t="s">
        <v>18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</row>
    <row r="55" spans="1:47" s="7" customFormat="1" ht="13.2">
      <c r="A55" s="42" t="s">
        <v>19</v>
      </c>
      <c r="B55" s="39">
        <v>1113.58</v>
      </c>
      <c r="C55" s="40">
        <f>B55/B65</f>
        <v>0.82304508499630447</v>
      </c>
      <c r="D55" s="39">
        <v>1299.7</v>
      </c>
      <c r="E55" s="40">
        <f>D55/D65</f>
        <v>0.88414965986394556</v>
      </c>
      <c r="F55" s="39">
        <v>1055.46</v>
      </c>
      <c r="G55" s="40">
        <f>F55/F65</f>
        <v>0.85879576891781939</v>
      </c>
      <c r="H55" s="39">
        <v>1120.6400000000001</v>
      </c>
      <c r="I55" s="40">
        <f>H55/H65</f>
        <v>0.89400877542879942</v>
      </c>
      <c r="J55" s="39">
        <v>1211.1399999999996</v>
      </c>
      <c r="K55" s="40">
        <v>0.89913882702301418</v>
      </c>
      <c r="L55" s="39">
        <v>1113.1000000000001</v>
      </c>
      <c r="M55" s="40">
        <v>0.86757599376461414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</row>
    <row r="56" spans="1:47" s="7" customFormat="1" ht="13.2">
      <c r="A56" s="42" t="s">
        <v>25</v>
      </c>
      <c r="B56" s="43">
        <v>56.42</v>
      </c>
      <c r="C56" s="44">
        <f>B56/B65</f>
        <v>4.1699926090169995E-2</v>
      </c>
      <c r="D56" s="43">
        <v>71.299999999999983</v>
      </c>
      <c r="E56" s="44">
        <f>D56/D65</f>
        <v>4.8503401360544207E-2</v>
      </c>
      <c r="F56" s="43">
        <v>86.54000000000002</v>
      </c>
      <c r="G56" s="44">
        <f>F56/F65</f>
        <v>7.0414971521562258E-2</v>
      </c>
      <c r="H56" s="43">
        <v>79.36</v>
      </c>
      <c r="I56" s="44">
        <f>H56/H65</f>
        <v>6.3310729956122858E-2</v>
      </c>
      <c r="J56" s="43">
        <v>63.859999999999985</v>
      </c>
      <c r="K56" s="44">
        <v>4.7409057164068305E-2</v>
      </c>
      <c r="L56" s="43">
        <v>71.900000000000006</v>
      </c>
      <c r="M56" s="44">
        <v>5.6040530007794229E-2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47" s="7" customFormat="1" ht="13.2">
      <c r="A57" s="42" t="s">
        <v>22</v>
      </c>
      <c r="B57" s="43">
        <v>42</v>
      </c>
      <c r="C57" s="44">
        <f>B57/B65</f>
        <v>3.1042128603104215E-2</v>
      </c>
      <c r="D57" s="43">
        <v>26</v>
      </c>
      <c r="E57" s="44">
        <f>D57/D65</f>
        <v>1.7687074829931974E-2</v>
      </c>
      <c r="F57" s="43">
        <v>14</v>
      </c>
      <c r="G57" s="44">
        <f>F57/F65</f>
        <v>1.1391375101708706E-2</v>
      </c>
      <c r="H57" s="43">
        <v>12</v>
      </c>
      <c r="I57" s="44">
        <f>H57/H65</f>
        <v>9.5731950538492216E-3</v>
      </c>
      <c r="J57" s="43">
        <v>3</v>
      </c>
      <c r="K57" s="44">
        <v>2.2271714922049005E-3</v>
      </c>
      <c r="L57" s="43">
        <v>3</v>
      </c>
      <c r="M57" s="44">
        <v>2.3382696804364767E-3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7" s="7" customFormat="1" ht="13.2">
      <c r="A58" s="42" t="s">
        <v>20</v>
      </c>
      <c r="B58" s="43">
        <v>33</v>
      </c>
      <c r="C58" s="44">
        <f>B58/B65</f>
        <v>2.4390243902439025E-2</v>
      </c>
      <c r="D58" s="43">
        <v>7</v>
      </c>
      <c r="E58" s="44">
        <f>D58/D65</f>
        <v>4.7619047619047623E-3</v>
      </c>
      <c r="F58" s="43">
        <v>2</v>
      </c>
      <c r="G58" s="44">
        <f>F58/F65</f>
        <v>1.6273393002441008E-3</v>
      </c>
      <c r="H58" s="43">
        <v>0</v>
      </c>
      <c r="I58" s="44">
        <f>H58/H65</f>
        <v>0</v>
      </c>
      <c r="J58" s="43">
        <v>3</v>
      </c>
      <c r="K58" s="44">
        <v>2.2271714922049005E-3</v>
      </c>
      <c r="L58" s="43">
        <v>16</v>
      </c>
      <c r="M58" s="44">
        <v>1.2470771628994543E-2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7" s="7" customFormat="1" ht="13.2">
      <c r="A59" s="42" t="s">
        <v>21</v>
      </c>
      <c r="B59" s="43">
        <v>28</v>
      </c>
      <c r="C59" s="44">
        <f>B59/B65</f>
        <v>2.0694752402069475E-2</v>
      </c>
      <c r="D59" s="43">
        <v>28</v>
      </c>
      <c r="E59" s="44">
        <f>D59/D65</f>
        <v>1.9047619047619049E-2</v>
      </c>
      <c r="F59" s="43">
        <v>46</v>
      </c>
      <c r="G59" s="44">
        <f>F59/F65</f>
        <v>3.7428803905614323E-2</v>
      </c>
      <c r="H59" s="43">
        <v>19</v>
      </c>
      <c r="I59" s="44">
        <f>H59/H65</f>
        <v>1.5157558835261268E-2</v>
      </c>
      <c r="J59" s="43">
        <v>34</v>
      </c>
      <c r="K59" s="44">
        <v>2.5241276911655539E-2</v>
      </c>
      <c r="L59" s="43">
        <v>43</v>
      </c>
      <c r="M59" s="44">
        <v>3.3515198752922831E-2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47" s="7" customFormat="1" ht="12.75" customHeight="1">
      <c r="A60" s="45" t="s">
        <v>26</v>
      </c>
      <c r="B60" s="43">
        <v>14</v>
      </c>
      <c r="C60" s="44">
        <f>B60/B65</f>
        <v>1.0347376201034738E-2</v>
      </c>
      <c r="D60" s="43">
        <v>14</v>
      </c>
      <c r="E60" s="44">
        <f>D60/D65</f>
        <v>9.5238095238095247E-3</v>
      </c>
      <c r="F60" s="43">
        <v>10</v>
      </c>
      <c r="G60" s="44">
        <f>F60/F65</f>
        <v>8.1366965012205049E-3</v>
      </c>
      <c r="H60" s="43">
        <v>17.5</v>
      </c>
      <c r="I60" s="44">
        <f>H60/H65</f>
        <v>1.3960909453530115E-2</v>
      </c>
      <c r="J60" s="43">
        <v>13</v>
      </c>
      <c r="K60" s="44">
        <v>9.651076466221235E-3</v>
      </c>
      <c r="L60" s="43">
        <v>16</v>
      </c>
      <c r="M60" s="44">
        <v>1.2470771628994543E-2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47" ht="13.2">
      <c r="A61" s="42" t="s">
        <v>34</v>
      </c>
      <c r="B61" s="43">
        <v>28</v>
      </c>
      <c r="C61" s="44">
        <f>B61/B65</f>
        <v>2.0694752402069475E-2</v>
      </c>
      <c r="D61" s="43">
        <v>10</v>
      </c>
      <c r="E61" s="44">
        <f>D61/D65</f>
        <v>6.8027210884353739E-3</v>
      </c>
      <c r="F61" s="43">
        <v>1</v>
      </c>
      <c r="G61" s="44">
        <f>F61/F65</f>
        <v>8.1366965012205042E-4</v>
      </c>
      <c r="H61" s="43">
        <v>0</v>
      </c>
      <c r="I61" s="44">
        <f>H61/H65</f>
        <v>0</v>
      </c>
      <c r="J61" s="43">
        <v>5</v>
      </c>
      <c r="K61" s="44">
        <v>3.7119524870081674E-3</v>
      </c>
      <c r="L61" s="43">
        <v>1</v>
      </c>
      <c r="M61" s="44">
        <v>7.7942322681215891E-4</v>
      </c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s="7" customFormat="1" ht="13.2">
      <c r="A62" s="42" t="s">
        <v>32</v>
      </c>
      <c r="B62" s="43">
        <v>17</v>
      </c>
      <c r="C62" s="44">
        <f>B62/B65</f>
        <v>1.2564671101256468E-2</v>
      </c>
      <c r="D62" s="43">
        <v>0</v>
      </c>
      <c r="E62" s="44">
        <f>D62/D65</f>
        <v>0</v>
      </c>
      <c r="F62" s="43">
        <v>4</v>
      </c>
      <c r="G62" s="44">
        <f>F62/F65</f>
        <v>3.2546786004882017E-3</v>
      </c>
      <c r="H62" s="43">
        <v>2</v>
      </c>
      <c r="I62" s="44">
        <f>H62/H65</f>
        <v>1.5955325089748703E-3</v>
      </c>
      <c r="J62" s="43">
        <v>10</v>
      </c>
      <c r="K62" s="44">
        <v>7.4239049740163349E-3</v>
      </c>
      <c r="L62" s="43">
        <v>11</v>
      </c>
      <c r="M62" s="44">
        <v>8.573655494933748E-3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47" s="7" customFormat="1" ht="13.2">
      <c r="A63" s="42" t="s">
        <v>24</v>
      </c>
      <c r="B63" s="43">
        <v>6</v>
      </c>
      <c r="C63" s="44">
        <f>B63/B65</f>
        <v>4.434589800443459E-3</v>
      </c>
      <c r="D63" s="43">
        <v>7</v>
      </c>
      <c r="E63" s="44">
        <f>D63/D65</f>
        <v>4.7619047619047623E-3</v>
      </c>
      <c r="F63" s="43">
        <v>1</v>
      </c>
      <c r="G63" s="44">
        <f>F63/F65</f>
        <v>8.1366965012205042E-4</v>
      </c>
      <c r="H63" s="43">
        <v>0</v>
      </c>
      <c r="I63" s="44">
        <f>H63/H65</f>
        <v>0</v>
      </c>
      <c r="J63" s="43">
        <v>2</v>
      </c>
      <c r="K63" s="44">
        <v>1.4847809948032671E-3</v>
      </c>
      <c r="L63" s="43">
        <v>1</v>
      </c>
      <c r="M63" s="44">
        <v>7.7942322681215891E-4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47" s="7" customFormat="1" ht="13.2">
      <c r="A64" s="42" t="s">
        <v>23</v>
      </c>
      <c r="B64" s="43">
        <v>15</v>
      </c>
      <c r="C64" s="44">
        <f>B64/B65</f>
        <v>1.1086474501108648E-2</v>
      </c>
      <c r="D64" s="43">
        <v>7</v>
      </c>
      <c r="E64" s="44">
        <f>D64/D65</f>
        <v>4.7619047619047623E-3</v>
      </c>
      <c r="F64" s="43">
        <v>9</v>
      </c>
      <c r="G64" s="44">
        <f>F64/F65</f>
        <v>7.3230268510984537E-3</v>
      </c>
      <c r="H64" s="43">
        <v>3</v>
      </c>
      <c r="I64" s="44">
        <f>H64/H65</f>
        <v>2.3932987634623054E-3</v>
      </c>
      <c r="J64" s="43">
        <v>2</v>
      </c>
      <c r="K64" s="44">
        <v>1.4847809948032671E-3</v>
      </c>
      <c r="L64" s="43">
        <v>7</v>
      </c>
      <c r="M64" s="44">
        <v>5.4559625876851123E-3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47" s="7" customFormat="1" ht="13.8" thickBot="1">
      <c r="A65" s="42" t="s">
        <v>27</v>
      </c>
      <c r="B65" s="77">
        <f t="shared" ref="B65:C65" si="2">SUM(B55:B64)</f>
        <v>1353</v>
      </c>
      <c r="C65" s="78">
        <f t="shared" si="2"/>
        <v>1</v>
      </c>
      <c r="D65" s="77">
        <f t="shared" ref="D65:I65" si="3">SUM(D55:D64)</f>
        <v>1470</v>
      </c>
      <c r="E65" s="78">
        <f t="shared" si="3"/>
        <v>0.99999999999999989</v>
      </c>
      <c r="F65" s="77">
        <f t="shared" si="3"/>
        <v>1229</v>
      </c>
      <c r="G65" s="78">
        <f t="shared" si="3"/>
        <v>1.0000000000000002</v>
      </c>
      <c r="H65" s="77">
        <f t="shared" si="3"/>
        <v>1253.5</v>
      </c>
      <c r="I65" s="78">
        <f t="shared" si="3"/>
        <v>1</v>
      </c>
      <c r="J65" s="77">
        <v>1346.9999999999995</v>
      </c>
      <c r="K65" s="78">
        <v>1</v>
      </c>
      <c r="L65" s="77">
        <v>1283.0000000000002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47" s="7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</row>
    <row r="67" spans="1:47" s="7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</row>
    <row r="68" spans="1:47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</row>
    <row r="69" spans="1:47" s="7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</row>
    <row r="70" spans="1:47" s="7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47" s="7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</row>
    <row r="85" spans="1:42" ht="7.5" customHeight="1"/>
    <row r="86" spans="1:42" ht="41.1" customHeight="1">
      <c r="A86" s="50"/>
      <c r="B86" s="115" t="s">
        <v>35</v>
      </c>
      <c r="C86" s="115"/>
      <c r="D86" s="115"/>
      <c r="E86" s="115"/>
      <c r="F86" s="115"/>
      <c r="G86" s="50"/>
      <c r="H86" s="51"/>
      <c r="I86" s="51"/>
    </row>
    <row r="87" spans="1:42" ht="12.6" thickBot="1"/>
    <row r="88" spans="1:42" s="7" customFormat="1" ht="13.8" thickBot="1">
      <c r="D88" s="52">
        <v>2019</v>
      </c>
      <c r="E88" s="52">
        <v>2020</v>
      </c>
      <c r="F88" s="52">
        <v>2021</v>
      </c>
      <c r="G88" s="52">
        <v>2022</v>
      </c>
      <c r="H88" s="52">
        <v>2023</v>
      </c>
      <c r="I88" s="52">
        <v>2024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</row>
    <row r="89" spans="1:42" s="7" customFormat="1" ht="13.8" thickBot="1">
      <c r="B89" s="42" t="s">
        <v>25</v>
      </c>
      <c r="C89" s="53"/>
      <c r="D89" s="54">
        <v>42</v>
      </c>
      <c r="E89" s="54">
        <v>43</v>
      </c>
      <c r="F89" s="54">
        <v>59</v>
      </c>
      <c r="G89" s="54">
        <v>45</v>
      </c>
      <c r="H89" s="52">
        <v>62</v>
      </c>
      <c r="I89" s="52">
        <v>29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</row>
    <row r="90" spans="1:42" s="7" customFormat="1" ht="13.8" thickBot="1">
      <c r="B90" s="42" t="s">
        <v>22</v>
      </c>
      <c r="C90" s="55"/>
      <c r="D90" s="54">
        <v>14</v>
      </c>
      <c r="E90" s="54">
        <v>10</v>
      </c>
      <c r="F90" s="54">
        <v>19</v>
      </c>
      <c r="G90" s="54">
        <v>10</v>
      </c>
      <c r="H90" s="52">
        <v>13</v>
      </c>
      <c r="I90" s="52">
        <v>9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</row>
    <row r="91" spans="1:42" s="7" customFormat="1" ht="13.8" thickBot="1">
      <c r="B91" s="42" t="s">
        <v>43</v>
      </c>
      <c r="C91" s="55"/>
      <c r="D91" s="54">
        <v>22</v>
      </c>
      <c r="E91" s="54">
        <v>25</v>
      </c>
      <c r="F91" s="54">
        <v>20</v>
      </c>
      <c r="G91" s="54">
        <v>15</v>
      </c>
      <c r="H91" s="52">
        <v>14</v>
      </c>
      <c r="I91" s="52">
        <v>23</v>
      </c>
      <c r="J91" s="56"/>
      <c r="K91" s="56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</row>
    <row r="92" spans="1:42" s="7" customFormat="1" ht="13.8" thickBot="1">
      <c r="B92" s="42" t="s">
        <v>21</v>
      </c>
      <c r="C92" s="55"/>
      <c r="D92" s="54">
        <v>51</v>
      </c>
      <c r="E92" s="54">
        <v>55</v>
      </c>
      <c r="F92" s="54">
        <v>54</v>
      </c>
      <c r="G92" s="54">
        <v>33</v>
      </c>
      <c r="H92" s="52">
        <v>54</v>
      </c>
      <c r="I92" s="52">
        <v>52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</row>
    <row r="93" spans="1:42" s="7" customFormat="1" ht="12.75" customHeight="1" thickBot="1">
      <c r="B93" s="45" t="s">
        <v>26</v>
      </c>
      <c r="C93" s="55"/>
      <c r="D93" s="54">
        <v>72</v>
      </c>
      <c r="E93" s="54">
        <v>99</v>
      </c>
      <c r="F93" s="54">
        <v>63</v>
      </c>
      <c r="G93" s="54">
        <v>53</v>
      </c>
      <c r="H93" s="52">
        <v>55</v>
      </c>
      <c r="I93" s="52">
        <v>95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1:42" s="7" customFormat="1" ht="12.75" customHeight="1" thickBot="1">
      <c r="B94" s="42" t="s">
        <v>32</v>
      </c>
      <c r="C94" s="55"/>
      <c r="D94" s="54">
        <v>39</v>
      </c>
      <c r="E94" s="54">
        <v>36</v>
      </c>
      <c r="F94" s="54">
        <v>46</v>
      </c>
      <c r="G94" s="54">
        <v>46</v>
      </c>
      <c r="H94" s="52">
        <v>44</v>
      </c>
      <c r="I94" s="52">
        <v>56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</row>
    <row r="95" spans="1:42" s="7" customFormat="1" ht="15" customHeight="1" thickBot="1">
      <c r="B95" s="42" t="s">
        <v>24</v>
      </c>
      <c r="C95" s="55"/>
      <c r="D95" s="54">
        <v>32</v>
      </c>
      <c r="E95" s="54">
        <v>33</v>
      </c>
      <c r="F95" s="54">
        <v>32</v>
      </c>
      <c r="G95" s="54">
        <v>27</v>
      </c>
      <c r="H95" s="52">
        <v>21</v>
      </c>
      <c r="I95" s="52">
        <v>41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</row>
    <row r="96" spans="1:42" s="7" customFormat="1" ht="15" customHeight="1" thickBot="1">
      <c r="B96" s="42" t="s">
        <v>23</v>
      </c>
      <c r="C96" s="57"/>
      <c r="D96" s="58">
        <v>10</v>
      </c>
      <c r="E96" s="58">
        <v>7</v>
      </c>
      <c r="F96" s="58">
        <v>15</v>
      </c>
      <c r="G96" s="58">
        <v>10</v>
      </c>
      <c r="H96" s="52">
        <v>4</v>
      </c>
      <c r="I96" s="52">
        <v>9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</row>
    <row r="97" spans="2:63" s="7" customFormat="1" ht="13.2">
      <c r="B97" s="4"/>
      <c r="C97" s="4"/>
      <c r="D97" s="4"/>
      <c r="E97" s="4"/>
      <c r="F97" s="4"/>
      <c r="G97" s="4"/>
      <c r="H97" s="4"/>
      <c r="I97" s="4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</row>
    <row r="99" spans="2:63" ht="17.399999999999999">
      <c r="B99" s="115" t="s">
        <v>36</v>
      </c>
      <c r="C99" s="115"/>
      <c r="D99" s="115"/>
      <c r="E99" s="115"/>
      <c r="F99" s="115"/>
    </row>
    <row r="100" spans="2:63" ht="18.75" customHeight="1"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11">
        <v>19.350000000000001</v>
      </c>
      <c r="D101" s="46" t="s">
        <v>37</v>
      </c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0">
        <v>28.69</v>
      </c>
      <c r="D102" s="46" t="s">
        <v>38</v>
      </c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A2:I2"/>
    <mergeCell ref="A3:I3"/>
    <mergeCell ref="A10:I10"/>
    <mergeCell ref="A51:I51"/>
    <mergeCell ref="B12:D12"/>
    <mergeCell ref="E12:G12"/>
    <mergeCell ref="A11:G11"/>
    <mergeCell ref="B86:F86"/>
    <mergeCell ref="I12:J12"/>
    <mergeCell ref="B99:F99"/>
    <mergeCell ref="B53:C53"/>
    <mergeCell ref="D53:E53"/>
    <mergeCell ref="F53:G53"/>
    <mergeCell ref="H53:I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5"/>
  <sheetViews>
    <sheetView showGridLines="0" topLeftCell="A55" zoomScaleNormal="100" zoomScaleSheetLayoutView="100" workbookViewId="0">
      <selection activeCell="J101" sqref="J101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75" style="4" customWidth="1"/>
    <col min="9" max="9" width="11.375" style="4" customWidth="1"/>
    <col min="10" max="11" width="11.375" style="5" customWidth="1"/>
    <col min="12" max="12" width="11.875" style="5" customWidth="1"/>
    <col min="13" max="13" width="12.625" style="5" customWidth="1"/>
    <col min="14" max="48" width="5.125" style="5" customWidth="1"/>
    <col min="49" max="56" width="11.375" style="5" customWidth="1"/>
    <col min="57" max="16384" width="11.375" style="4"/>
  </cols>
  <sheetData>
    <row r="1" spans="1:56" ht="15" customHeight="1"/>
    <row r="2" spans="1:56" ht="22.8">
      <c r="A2" s="116" t="s">
        <v>33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56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117"/>
      <c r="J3" s="6"/>
    </row>
    <row r="4" spans="1:56" ht="6.75" customHeight="1">
      <c r="F4" s="7"/>
    </row>
    <row r="5" spans="1:56" ht="13.8" thickBot="1">
      <c r="F5" s="7"/>
    </row>
    <row r="6" spans="1:56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37">
        <v>2023</v>
      </c>
      <c r="H6" s="8">
        <v>2024</v>
      </c>
      <c r="I6" s="114"/>
      <c r="J6" s="114"/>
      <c r="K6" s="114"/>
      <c r="L6" s="1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10" t="s">
        <v>2</v>
      </c>
      <c r="B7" s="11">
        <v>0.93</v>
      </c>
      <c r="C7" s="11">
        <v>0.90839999999999999</v>
      </c>
      <c r="D7" s="11">
        <v>0.81879999999999997</v>
      </c>
      <c r="E7" s="11">
        <v>0.81879999999999997</v>
      </c>
      <c r="F7" s="11">
        <v>0.83330000000000004</v>
      </c>
      <c r="G7" s="138">
        <v>0.93</v>
      </c>
      <c r="H7" s="139">
        <v>0.89</v>
      </c>
      <c r="I7" s="135"/>
      <c r="J7" s="135"/>
      <c r="K7" s="135"/>
      <c r="L7" s="1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B8" s="3"/>
      <c r="D8" s="3" t="s">
        <v>39</v>
      </c>
    </row>
    <row r="9" spans="1:56" ht="15" customHeight="1"/>
    <row r="10" spans="1:56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  <c r="I10" s="120"/>
    </row>
    <row r="11" spans="1:56" ht="12" customHeight="1" thickBot="1">
      <c r="A11" s="122"/>
      <c r="B11" s="122"/>
      <c r="C11" s="122"/>
      <c r="D11" s="122"/>
      <c r="E11" s="122"/>
      <c r="F11" s="122"/>
      <c r="G11" s="122"/>
      <c r="H11" s="13"/>
    </row>
    <row r="12" spans="1:56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65" t="s">
        <v>8</v>
      </c>
      <c r="C13" s="66" t="s">
        <v>9</v>
      </c>
      <c r="D13" s="67" t="s">
        <v>10</v>
      </c>
      <c r="E13" s="68" t="s">
        <v>8</v>
      </c>
      <c r="F13" s="66" t="s">
        <v>9</v>
      </c>
      <c r="G13" s="67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3.8">
      <c r="A14" s="25">
        <v>2018</v>
      </c>
      <c r="B14" s="141">
        <v>0.6</v>
      </c>
      <c r="C14" s="70">
        <v>0.76500000000000001</v>
      </c>
      <c r="D14" s="71">
        <v>5.0000000000000001E-3</v>
      </c>
      <c r="E14" s="69">
        <v>0.6</v>
      </c>
      <c r="F14" s="70">
        <v>0.749</v>
      </c>
      <c r="G14" s="71">
        <v>2.5999999999999999E-2</v>
      </c>
      <c r="H14" s="97" t="s">
        <v>14</v>
      </c>
      <c r="I14" s="79">
        <v>0.75929999999999997</v>
      </c>
      <c r="J14" s="79">
        <v>0.71540000000000004</v>
      </c>
      <c r="T14" s="34"/>
      <c r="U14" s="35"/>
      <c r="X14" s="34"/>
      <c r="Y14" s="35"/>
    </row>
    <row r="15" spans="1:56" s="85" customFormat="1" ht="13.8">
      <c r="A15" s="92">
        <v>2019</v>
      </c>
      <c r="B15" s="69">
        <v>0.6</v>
      </c>
      <c r="C15" s="70">
        <v>0.80589999999999995</v>
      </c>
      <c r="D15" s="71">
        <f t="shared" ref="D15" si="0">(C15-C14)/C14</f>
        <v>5.3464052287581616E-2</v>
      </c>
      <c r="E15" s="69">
        <v>0.6</v>
      </c>
      <c r="F15" s="70">
        <v>0.80010000000000003</v>
      </c>
      <c r="G15" s="71">
        <f t="shared" ref="G15" si="1">(F15-F14)/F14</f>
        <v>6.8224299065420602E-2</v>
      </c>
      <c r="H15" s="97" t="s">
        <v>14</v>
      </c>
      <c r="I15" s="79">
        <v>0.73650000000000004</v>
      </c>
      <c r="J15" s="79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 s="85" customFormat="1" ht="13.8">
      <c r="A16" s="92">
        <v>2020</v>
      </c>
      <c r="B16" s="69">
        <v>0.6</v>
      </c>
      <c r="C16" s="70">
        <v>0.77170000000000005</v>
      </c>
      <c r="D16" s="71">
        <f>(C16-C15)/C15</f>
        <v>-4.2437026926417543E-2</v>
      </c>
      <c r="E16" s="69">
        <v>0.6</v>
      </c>
      <c r="F16" s="70">
        <v>0.74880000000000002</v>
      </c>
      <c r="G16" s="71">
        <f>(F16-F15)/F15</f>
        <v>-6.4116985376827904E-2</v>
      </c>
      <c r="H16" s="97" t="s">
        <v>14</v>
      </c>
      <c r="I16" s="79">
        <v>0.73740000000000006</v>
      </c>
      <c r="J16" s="79">
        <v>0.70799999999999996</v>
      </c>
      <c r="K16" s="35"/>
      <c r="L16" s="35"/>
      <c r="M16" s="35"/>
      <c r="N16" s="35"/>
      <c r="O16" s="35"/>
      <c r="P16" s="35"/>
      <c r="Q16" s="35"/>
      <c r="R16" s="35"/>
      <c r="S16" s="35"/>
      <c r="T16" s="34"/>
      <c r="U16" s="35"/>
      <c r="V16" s="35"/>
      <c r="W16" s="35"/>
      <c r="X16" s="34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 s="85" customFormat="1" ht="14.4" thickBot="1">
      <c r="A17" s="92">
        <v>2021</v>
      </c>
      <c r="B17" s="106">
        <v>0.6</v>
      </c>
      <c r="C17" s="107">
        <v>0.76519999999999999</v>
      </c>
      <c r="D17" s="109">
        <f>(C17-C16)/C16</f>
        <v>-8.422962291045822E-3</v>
      </c>
      <c r="E17" s="106">
        <v>0.6</v>
      </c>
      <c r="F17" s="107">
        <v>0.74939999999999996</v>
      </c>
      <c r="G17" s="109">
        <f>(F17-F16)/F16</f>
        <v>8.01282051281963E-4</v>
      </c>
      <c r="H17" s="97" t="s">
        <v>14</v>
      </c>
      <c r="I17" s="79">
        <v>0.48699999999999999</v>
      </c>
      <c r="J17" s="79">
        <v>0.46700000000000003</v>
      </c>
      <c r="K17" s="35"/>
      <c r="L17" s="35"/>
      <c r="M17" s="35"/>
      <c r="N17" s="35"/>
      <c r="O17" s="35"/>
      <c r="P17" s="35"/>
      <c r="Q17" s="35"/>
      <c r="R17" s="35"/>
      <c r="S17" s="35"/>
      <c r="T17" s="34"/>
      <c r="U17" s="35"/>
      <c r="V17" s="35"/>
      <c r="W17" s="35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 ht="13.8" customHeight="1" thickBot="1">
      <c r="A18" s="92">
        <v>2022</v>
      </c>
      <c r="B18" s="106">
        <v>0.6</v>
      </c>
      <c r="C18" s="107">
        <v>0.65739999999999998</v>
      </c>
      <c r="D18" s="109">
        <f>(C18-C17)/C17</f>
        <v>-0.14087820177731314</v>
      </c>
      <c r="E18" s="106">
        <v>0.6</v>
      </c>
      <c r="F18" s="107">
        <v>0.63549999999999995</v>
      </c>
      <c r="G18" s="109">
        <f>(F18-F17)/F17</f>
        <v>-0.15198825727248466</v>
      </c>
      <c r="H18" s="97" t="s">
        <v>14</v>
      </c>
      <c r="I18" s="79">
        <v>0.50949999999999995</v>
      </c>
      <c r="J18" s="79">
        <v>0.51470000000000005</v>
      </c>
      <c r="T18" s="36"/>
      <c r="X18" s="36"/>
    </row>
    <row r="19" spans="1:56" ht="14.4" thickBot="1">
      <c r="A19" s="92">
        <v>2023</v>
      </c>
      <c r="B19" s="106">
        <v>0.6</v>
      </c>
      <c r="C19" s="107">
        <v>0.62549999999999994</v>
      </c>
      <c r="D19" s="109">
        <f>(C19-C18)/C18</f>
        <v>-4.8524490416793492E-2</v>
      </c>
      <c r="E19" s="106">
        <v>0.61019999999999996</v>
      </c>
      <c r="F19" s="107">
        <v>0.61</v>
      </c>
      <c r="G19" s="109">
        <f>(F19-F18)/F18</f>
        <v>-4.0125885129818989E-2</v>
      </c>
      <c r="H19" s="97" t="s">
        <v>14</v>
      </c>
      <c r="I19" s="140">
        <v>0.4698</v>
      </c>
      <c r="J19" s="140">
        <v>0.45379999999999998</v>
      </c>
      <c r="T19" s="36"/>
      <c r="X19" s="36"/>
    </row>
    <row r="20" spans="1:56" ht="14.4" thickBot="1">
      <c r="A20" s="96">
        <v>2024</v>
      </c>
      <c r="B20" s="93">
        <v>0.6</v>
      </c>
      <c r="C20" s="94">
        <v>0.60370000000000001</v>
      </c>
      <c r="D20" s="95">
        <f>(C20-C19)/C19</f>
        <v>-3.485211830535561E-2</v>
      </c>
      <c r="E20" s="93">
        <v>0.61019999999999996</v>
      </c>
      <c r="F20" s="94">
        <v>0.60960000000000003</v>
      </c>
      <c r="G20" s="95">
        <f>(F20-F19)/F19</f>
        <v>-6.5573770491796058E-4</v>
      </c>
      <c r="H20" s="98" t="s">
        <v>14</v>
      </c>
      <c r="I20" s="110">
        <v>0.45800000000000002</v>
      </c>
      <c r="J20" s="110">
        <v>0.42049999999999998</v>
      </c>
      <c r="T20" s="34"/>
      <c r="U20" s="35"/>
      <c r="X20" s="34"/>
      <c r="Y20" s="35"/>
    </row>
    <row r="21" spans="1:56">
      <c r="T21" s="34"/>
      <c r="U21" s="35"/>
      <c r="X21" s="34"/>
      <c r="Y21" s="35"/>
    </row>
    <row r="22" spans="1:56">
      <c r="T22" s="34"/>
      <c r="U22" s="35"/>
      <c r="X22" s="34"/>
      <c r="Y22" s="35"/>
    </row>
    <row r="23" spans="1:56">
      <c r="T23" s="34"/>
      <c r="U23" s="35"/>
      <c r="X23" s="34"/>
      <c r="Y23" s="35"/>
    </row>
    <row r="24" spans="1:56">
      <c r="T24" s="34"/>
      <c r="U24" s="35"/>
      <c r="X24" s="34"/>
      <c r="Y24" s="35"/>
    </row>
    <row r="25" spans="1:56">
      <c r="T25" s="34"/>
      <c r="U25" s="35"/>
      <c r="X25" s="34"/>
      <c r="Y25" s="35"/>
    </row>
    <row r="26" spans="1:56">
      <c r="T26" s="34"/>
      <c r="U26" s="35"/>
      <c r="X26" s="34"/>
      <c r="Y26" s="35"/>
    </row>
    <row r="27" spans="1:56">
      <c r="L27" s="35"/>
      <c r="M27" s="35"/>
    </row>
    <row r="29" spans="1:56">
      <c r="W29" s="36"/>
    </row>
    <row r="30" spans="1:56">
      <c r="W30" s="36"/>
    </row>
    <row r="31" spans="1:56">
      <c r="W31" s="36"/>
    </row>
    <row r="32" spans="1:56">
      <c r="W32" s="36"/>
    </row>
    <row r="33" spans="23:23">
      <c r="W33" s="36"/>
    </row>
    <row r="34" spans="23:23">
      <c r="W34" s="36"/>
    </row>
    <row r="51" spans="1:56" ht="12" customHeight="1"/>
    <row r="52" spans="1:56" ht="12" customHeight="1"/>
    <row r="53" spans="1:56" ht="19.05" customHeight="1">
      <c r="A53" s="121" t="s">
        <v>15</v>
      </c>
      <c r="B53" s="121"/>
      <c r="C53" s="121"/>
      <c r="D53" s="121"/>
      <c r="E53" s="121"/>
      <c r="F53" s="121"/>
      <c r="G53" s="121"/>
      <c r="H53" s="120"/>
      <c r="I53" s="120"/>
    </row>
    <row r="54" spans="1:56" ht="12.6" thickBot="1"/>
    <row r="55" spans="1:56" s="7" customFormat="1" ht="14.1" customHeight="1" thickBot="1">
      <c r="B55" s="124">
        <v>2019</v>
      </c>
      <c r="C55" s="125"/>
      <c r="D55" s="124">
        <v>2020</v>
      </c>
      <c r="E55" s="125"/>
      <c r="F55" s="124">
        <v>2021</v>
      </c>
      <c r="G55" s="125"/>
      <c r="H55" s="124">
        <v>2022</v>
      </c>
      <c r="I55" s="125"/>
      <c r="J55" s="124">
        <v>2023</v>
      </c>
      <c r="K55" s="125"/>
      <c r="L55" s="124">
        <v>2024</v>
      </c>
      <c r="M55" s="125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56" s="7" customFormat="1" ht="13.8" thickBot="1">
      <c r="A56" s="76" t="s">
        <v>16</v>
      </c>
      <c r="B56" s="38" t="s">
        <v>17</v>
      </c>
      <c r="C56" s="18" t="s">
        <v>18</v>
      </c>
      <c r="D56" s="38" t="s">
        <v>17</v>
      </c>
      <c r="E56" s="18" t="s">
        <v>18</v>
      </c>
      <c r="F56" s="38" t="s">
        <v>17</v>
      </c>
      <c r="G56" s="18" t="s">
        <v>18</v>
      </c>
      <c r="H56" s="38" t="s">
        <v>17</v>
      </c>
      <c r="I56" s="18" t="s">
        <v>18</v>
      </c>
      <c r="J56" s="38" t="s">
        <v>17</v>
      </c>
      <c r="K56" s="18" t="s">
        <v>18</v>
      </c>
      <c r="L56" s="38" t="s">
        <v>17</v>
      </c>
      <c r="M56" s="18" t="s">
        <v>18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56" s="7" customFormat="1" ht="13.2">
      <c r="A57" s="42" t="s">
        <v>19</v>
      </c>
      <c r="B57" s="39">
        <v>464.2</v>
      </c>
      <c r="C57" s="40">
        <v>0.80590277777777775</v>
      </c>
      <c r="D57" s="39">
        <v>431.4</v>
      </c>
      <c r="E57" s="40">
        <v>0.77173524150268336</v>
      </c>
      <c r="F57" s="39">
        <v>449.20000000000005</v>
      </c>
      <c r="G57" s="40">
        <v>0.76524701873935275</v>
      </c>
      <c r="H57" s="39">
        <v>312.94</v>
      </c>
      <c r="I57" s="40">
        <v>0.65743697478991592</v>
      </c>
      <c r="J57" s="39">
        <v>399.68</v>
      </c>
      <c r="K57" s="40">
        <v>0.62547730829420967</v>
      </c>
      <c r="L57" s="39">
        <v>406.3</v>
      </c>
      <c r="M57" s="40">
        <v>0.60371471025260026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56" s="7" customFormat="1" ht="13.2">
      <c r="A58" s="42" t="s">
        <v>25</v>
      </c>
      <c r="B58" s="43">
        <v>5.8</v>
      </c>
      <c r="C58" s="44">
        <v>1.0069444444444443E-2</v>
      </c>
      <c r="D58" s="43">
        <v>11.6</v>
      </c>
      <c r="E58" s="44">
        <v>2.0751341681574238E-2</v>
      </c>
      <c r="F58" s="43">
        <v>5.8</v>
      </c>
      <c r="G58" s="44">
        <v>9.8807495741056219E-3</v>
      </c>
      <c r="H58" s="43">
        <v>4.0599999999999996</v>
      </c>
      <c r="I58" s="44">
        <v>8.5294117647058808E-3</v>
      </c>
      <c r="J58" s="43">
        <v>6.32</v>
      </c>
      <c r="K58" s="44">
        <v>9.8904538341158064E-3</v>
      </c>
      <c r="L58" s="43">
        <v>9.6999999999999993</v>
      </c>
      <c r="M58" s="44">
        <v>1.4413075780089152E-2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56" s="7" customFormat="1" ht="13.2">
      <c r="A59" s="42" t="s">
        <v>22</v>
      </c>
      <c r="B59" s="43">
        <v>0</v>
      </c>
      <c r="C59" s="44">
        <v>0</v>
      </c>
      <c r="D59" s="43">
        <v>0</v>
      </c>
      <c r="E59" s="44">
        <v>0</v>
      </c>
      <c r="F59" s="43">
        <v>1</v>
      </c>
      <c r="G59" s="44">
        <v>1.7035775127768314E-3</v>
      </c>
      <c r="H59" s="43">
        <v>0</v>
      </c>
      <c r="I59" s="44">
        <v>0</v>
      </c>
      <c r="J59" s="43">
        <v>0</v>
      </c>
      <c r="K59" s="44">
        <v>0</v>
      </c>
      <c r="L59" s="43">
        <v>0</v>
      </c>
      <c r="M59" s="44">
        <v>0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56" s="7" customFormat="1" ht="13.2">
      <c r="A60" s="42" t="s">
        <v>20</v>
      </c>
      <c r="B60" s="43">
        <v>0</v>
      </c>
      <c r="C60" s="44">
        <v>0</v>
      </c>
      <c r="D60" s="43">
        <v>2</v>
      </c>
      <c r="E60" s="44">
        <v>3.5778175313059034E-3</v>
      </c>
      <c r="F60" s="43">
        <v>17</v>
      </c>
      <c r="G60" s="44">
        <v>2.8960817717206135E-2</v>
      </c>
      <c r="H60" s="43">
        <v>0</v>
      </c>
      <c r="I60" s="44">
        <v>0</v>
      </c>
      <c r="J60" s="43">
        <v>0</v>
      </c>
      <c r="K60" s="44">
        <v>0</v>
      </c>
      <c r="L60" s="43">
        <v>2</v>
      </c>
      <c r="M60" s="44">
        <v>2.9717682020802376E-3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56" s="7" customFormat="1" ht="13.2">
      <c r="A61" s="42" t="s">
        <v>21</v>
      </c>
      <c r="B61" s="43">
        <v>102</v>
      </c>
      <c r="C61" s="44">
        <v>0.17708333333333334</v>
      </c>
      <c r="D61" s="43">
        <v>95</v>
      </c>
      <c r="E61" s="44">
        <v>0.16994633273703041</v>
      </c>
      <c r="F61" s="43">
        <v>109</v>
      </c>
      <c r="G61" s="44">
        <v>0.18568994889267462</v>
      </c>
      <c r="H61" s="43">
        <v>34</v>
      </c>
      <c r="I61" s="44">
        <v>7.1428571428571425E-2</v>
      </c>
      <c r="J61" s="43">
        <v>43</v>
      </c>
      <c r="K61" s="44">
        <v>6.729264475743349E-2</v>
      </c>
      <c r="L61" s="43">
        <v>36</v>
      </c>
      <c r="M61" s="44">
        <v>5.3491827637444277E-2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56" s="7" customFormat="1" ht="12.75" customHeight="1">
      <c r="A62" s="45" t="s">
        <v>26</v>
      </c>
      <c r="B62" s="43">
        <v>4</v>
      </c>
      <c r="C62" s="44">
        <v>6.9444444444444441E-3</v>
      </c>
      <c r="D62" s="43">
        <v>17</v>
      </c>
      <c r="E62" s="44">
        <v>3.041144901610018E-2</v>
      </c>
      <c r="F62" s="43"/>
      <c r="G62" s="44">
        <v>0</v>
      </c>
      <c r="H62" s="43">
        <v>20</v>
      </c>
      <c r="I62" s="44">
        <v>4.2016806722689079E-2</v>
      </c>
      <c r="J62" s="43">
        <v>15</v>
      </c>
      <c r="K62" s="44">
        <v>2.3474178403755867E-2</v>
      </c>
      <c r="L62" s="43">
        <v>22</v>
      </c>
      <c r="M62" s="44">
        <v>3.2689450222882617E-2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56" ht="13.2">
      <c r="A63" s="42" t="s">
        <v>34</v>
      </c>
      <c r="B63" s="43">
        <v>0</v>
      </c>
      <c r="C63" s="44">
        <v>0</v>
      </c>
      <c r="D63" s="43">
        <v>0</v>
      </c>
      <c r="E63" s="44">
        <v>0</v>
      </c>
      <c r="F63" s="43">
        <v>0</v>
      </c>
      <c r="G63" s="44">
        <v>0</v>
      </c>
      <c r="H63" s="43">
        <v>0</v>
      </c>
      <c r="I63" s="44">
        <v>0</v>
      </c>
      <c r="J63" s="43">
        <v>0</v>
      </c>
      <c r="K63" s="44">
        <v>0</v>
      </c>
      <c r="L63" s="43">
        <v>0</v>
      </c>
      <c r="M63" s="44">
        <v>0</v>
      </c>
      <c r="AU63" s="4"/>
      <c r="AV63" s="4"/>
      <c r="AW63" s="4"/>
      <c r="AX63" s="4"/>
      <c r="AY63" s="4"/>
      <c r="AZ63" s="4"/>
      <c r="BA63" s="4"/>
      <c r="BB63" s="4"/>
      <c r="BC63" s="4"/>
      <c r="BD63" s="4"/>
    </row>
    <row r="64" spans="1:56" s="7" customFormat="1" ht="13.2">
      <c r="A64" s="42" t="s">
        <v>32</v>
      </c>
      <c r="B64" s="43">
        <v>0</v>
      </c>
      <c r="C64" s="44">
        <v>0</v>
      </c>
      <c r="D64" s="43">
        <v>2</v>
      </c>
      <c r="E64" s="44">
        <v>3.5778175313059034E-3</v>
      </c>
      <c r="F64" s="43">
        <v>1</v>
      </c>
      <c r="G64" s="44">
        <v>1.7035775127768314E-3</v>
      </c>
      <c r="H64" s="43">
        <v>105</v>
      </c>
      <c r="I64" s="44">
        <v>0.22058823529411764</v>
      </c>
      <c r="J64" s="43">
        <v>173</v>
      </c>
      <c r="K64" s="44">
        <v>0.27073552425665104</v>
      </c>
      <c r="L64" s="43">
        <v>196</v>
      </c>
      <c r="M64" s="44">
        <v>0.29123328380386332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56" s="7" customFormat="1" ht="13.2">
      <c r="A65" s="42" t="s">
        <v>24</v>
      </c>
      <c r="B65" s="43">
        <v>0</v>
      </c>
      <c r="C65" s="44">
        <v>0</v>
      </c>
      <c r="D65" s="43">
        <v>0</v>
      </c>
      <c r="E65" s="44">
        <v>0</v>
      </c>
      <c r="F65" s="43">
        <v>4</v>
      </c>
      <c r="G65" s="44">
        <v>6.8143100511073255E-3</v>
      </c>
      <c r="H65" s="43">
        <v>0</v>
      </c>
      <c r="I65" s="44">
        <v>0</v>
      </c>
      <c r="J65" s="43">
        <v>2</v>
      </c>
      <c r="K65" s="44">
        <v>3.1298904538341159E-3</v>
      </c>
      <c r="L65" s="43">
        <v>0</v>
      </c>
      <c r="M65" s="44">
        <v>0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56" s="7" customFormat="1" ht="13.2">
      <c r="A66" s="42" t="s">
        <v>23</v>
      </c>
      <c r="B66" s="43">
        <v>0</v>
      </c>
      <c r="C66" s="44">
        <v>0</v>
      </c>
      <c r="D66" s="43">
        <v>0</v>
      </c>
      <c r="E66" s="44">
        <v>0</v>
      </c>
      <c r="F66" s="43">
        <v>0</v>
      </c>
      <c r="G66" s="44">
        <v>0</v>
      </c>
      <c r="H66" s="43">
        <v>0</v>
      </c>
      <c r="I66" s="44">
        <v>0</v>
      </c>
      <c r="J66" s="43">
        <v>0</v>
      </c>
      <c r="K66" s="44">
        <v>0</v>
      </c>
      <c r="L66" s="43">
        <v>1</v>
      </c>
      <c r="M66" s="44">
        <v>1.4858841010401188E-3</v>
      </c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56" s="7" customFormat="1" ht="13.8" thickBot="1">
      <c r="A67" s="42" t="s">
        <v>27</v>
      </c>
      <c r="B67" s="77">
        <v>576</v>
      </c>
      <c r="C67" s="78">
        <v>1</v>
      </c>
      <c r="D67" s="77">
        <v>559</v>
      </c>
      <c r="E67" s="78">
        <v>1</v>
      </c>
      <c r="F67" s="77">
        <v>587</v>
      </c>
      <c r="G67" s="78">
        <v>1.0000000000000002</v>
      </c>
      <c r="H67" s="77">
        <v>476</v>
      </c>
      <c r="I67" s="78">
        <v>0.99999999999999989</v>
      </c>
      <c r="J67" s="77">
        <v>639</v>
      </c>
      <c r="K67" s="78">
        <v>1</v>
      </c>
      <c r="L67" s="77">
        <v>673</v>
      </c>
      <c r="M67" s="78">
        <v>1</v>
      </c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56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</row>
    <row r="69" spans="1:56" s="7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</row>
    <row r="70" spans="1:56" s="7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</row>
    <row r="71" spans="1:56" s="7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</row>
    <row r="72" spans="1:56" s="7" customFormat="1" ht="13.2">
      <c r="A72" s="46"/>
      <c r="B72" s="47"/>
      <c r="C72" s="48"/>
      <c r="D72" s="49"/>
      <c r="E72" s="41"/>
      <c r="F72" s="49"/>
      <c r="G72" s="41"/>
      <c r="H72" s="4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</row>
    <row r="73" spans="1:56" s="7" customFormat="1" ht="13.2">
      <c r="A73" s="46"/>
      <c r="B73" s="47"/>
      <c r="C73" s="48"/>
      <c r="D73" s="49"/>
      <c r="E73" s="41"/>
      <c r="F73" s="49"/>
      <c r="G73" s="41"/>
      <c r="H73" s="4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</row>
    <row r="88" spans="1:51" ht="41.1" customHeight="1">
      <c r="A88" s="50"/>
      <c r="B88" s="115" t="s">
        <v>35</v>
      </c>
      <c r="C88" s="115"/>
      <c r="D88" s="115"/>
      <c r="E88" s="115"/>
      <c r="F88" s="115"/>
      <c r="G88" s="50"/>
      <c r="H88" s="51"/>
      <c r="I88" s="51"/>
    </row>
    <row r="89" spans="1:51" ht="12.6" thickBot="1"/>
    <row r="90" spans="1:51" s="7" customFormat="1" ht="13.8" thickBot="1">
      <c r="D90" s="52">
        <v>2019</v>
      </c>
      <c r="E90" s="52">
        <v>2020</v>
      </c>
      <c r="F90" s="52">
        <v>2021</v>
      </c>
      <c r="G90" s="52">
        <v>2022</v>
      </c>
      <c r="H90" s="52">
        <v>2023</v>
      </c>
      <c r="I90" s="52">
        <v>2024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</row>
    <row r="91" spans="1:51" s="7" customFormat="1" ht="13.2">
      <c r="B91" s="42" t="s">
        <v>25</v>
      </c>
      <c r="C91" s="57"/>
      <c r="D91" s="105">
        <v>13</v>
      </c>
      <c r="E91" s="62">
        <v>7</v>
      </c>
      <c r="F91" s="62">
        <v>7</v>
      </c>
      <c r="G91" s="62">
        <v>5</v>
      </c>
      <c r="H91" s="62">
        <v>8</v>
      </c>
      <c r="I91" s="62">
        <v>7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</row>
    <row r="92" spans="1:51" s="7" customFormat="1" ht="13.2">
      <c r="B92" s="42" t="s">
        <v>22</v>
      </c>
      <c r="C92" s="55"/>
      <c r="D92" s="61">
        <v>3</v>
      </c>
      <c r="E92" s="62">
        <v>4</v>
      </c>
      <c r="F92" s="62">
        <v>2</v>
      </c>
      <c r="G92" s="62">
        <v>1</v>
      </c>
      <c r="H92" s="62">
        <v>4</v>
      </c>
      <c r="I92" s="62">
        <v>1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</row>
    <row r="93" spans="1:51" s="7" customFormat="1" ht="13.2">
      <c r="B93" s="42" t="s">
        <v>43</v>
      </c>
      <c r="C93" s="55"/>
      <c r="D93" s="61">
        <v>13</v>
      </c>
      <c r="E93" s="62">
        <v>11</v>
      </c>
      <c r="F93" s="62">
        <v>9</v>
      </c>
      <c r="G93" s="62">
        <v>3</v>
      </c>
      <c r="H93" s="62">
        <v>9</v>
      </c>
      <c r="I93" s="62">
        <v>7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</row>
    <row r="94" spans="1:51" s="7" customFormat="1" ht="13.2">
      <c r="B94" s="42" t="s">
        <v>21</v>
      </c>
      <c r="C94" s="55"/>
      <c r="D94" s="61">
        <v>29</v>
      </c>
      <c r="E94" s="62">
        <v>16</v>
      </c>
      <c r="F94" s="62">
        <v>27</v>
      </c>
      <c r="G94" s="62">
        <v>17</v>
      </c>
      <c r="H94" s="62">
        <v>24</v>
      </c>
      <c r="I94" s="62">
        <v>12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</row>
    <row r="95" spans="1:51" s="7" customFormat="1" ht="12.75" customHeight="1">
      <c r="B95" s="45" t="s">
        <v>26</v>
      </c>
      <c r="C95" s="55"/>
      <c r="D95" s="61">
        <v>58</v>
      </c>
      <c r="E95" s="62">
        <v>40</v>
      </c>
      <c r="F95" s="62">
        <v>63</v>
      </c>
      <c r="G95" s="62">
        <v>40</v>
      </c>
      <c r="H95" s="62">
        <v>38</v>
      </c>
      <c r="I95" s="62">
        <v>51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</row>
    <row r="96" spans="1:51" s="7" customFormat="1" ht="12.75" customHeight="1">
      <c r="B96" s="42" t="s">
        <v>32</v>
      </c>
      <c r="C96" s="55"/>
      <c r="D96" s="61">
        <v>52</v>
      </c>
      <c r="E96" s="62">
        <v>59</v>
      </c>
      <c r="F96" s="62">
        <v>55</v>
      </c>
      <c r="G96" s="62">
        <v>67</v>
      </c>
      <c r="H96" s="62">
        <v>81</v>
      </c>
      <c r="I96" s="62">
        <v>84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</row>
    <row r="97" spans="2:63" s="7" customFormat="1" ht="15" customHeight="1">
      <c r="B97" s="42" t="s">
        <v>24</v>
      </c>
      <c r="C97" s="55"/>
      <c r="D97" s="61">
        <v>13</v>
      </c>
      <c r="E97" s="62">
        <v>8</v>
      </c>
      <c r="F97" s="62">
        <v>9</v>
      </c>
      <c r="G97" s="62">
        <v>8</v>
      </c>
      <c r="H97" s="62">
        <v>14</v>
      </c>
      <c r="I97" s="62">
        <v>7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</row>
    <row r="98" spans="2:63" s="7" customFormat="1" ht="15" customHeight="1" thickBot="1">
      <c r="B98" s="42" t="s">
        <v>23</v>
      </c>
      <c r="C98" s="57"/>
      <c r="D98" s="63">
        <v>0</v>
      </c>
      <c r="E98" s="64">
        <v>2</v>
      </c>
      <c r="F98" s="64">
        <v>1</v>
      </c>
      <c r="G98" s="64">
        <v>0</v>
      </c>
      <c r="H98" s="64">
        <v>1</v>
      </c>
      <c r="I98" s="64">
        <v>2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</row>
    <row r="99" spans="2:63" s="7" customFormat="1" ht="13.2">
      <c r="B99" s="4"/>
      <c r="C99" s="4"/>
      <c r="D99" s="4"/>
      <c r="E99" s="4"/>
      <c r="F99" s="4"/>
      <c r="G99" s="4"/>
      <c r="H99" s="4"/>
      <c r="I99" s="37">
        <v>2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</row>
    <row r="101" spans="2:63" ht="17.399999999999999">
      <c r="B101" s="115" t="s">
        <v>36</v>
      </c>
      <c r="C101" s="115"/>
      <c r="D101" s="115"/>
      <c r="E101" s="115"/>
      <c r="F101" s="115"/>
    </row>
    <row r="102" spans="2:63" ht="18.75" customHeight="1">
      <c r="BE102" s="5"/>
      <c r="BF102" s="5"/>
      <c r="BG102" s="5"/>
      <c r="BH102" s="5"/>
      <c r="BI102" s="5"/>
      <c r="BJ102" s="5"/>
      <c r="BK102" s="5"/>
    </row>
    <row r="103" spans="2:63" ht="13.2">
      <c r="C103" s="59">
        <v>26.85</v>
      </c>
      <c r="D103" s="46" t="s">
        <v>37</v>
      </c>
      <c r="BE103" s="5"/>
      <c r="BF103" s="5"/>
      <c r="BG103" s="5"/>
      <c r="BH103" s="5"/>
      <c r="BI103" s="5"/>
      <c r="BJ103" s="5"/>
      <c r="BK103" s="5"/>
    </row>
    <row r="104" spans="2:63" ht="13.2">
      <c r="C104" s="60">
        <v>43.84</v>
      </c>
      <c r="D104" s="46" t="s">
        <v>38</v>
      </c>
      <c r="BE104" s="5"/>
      <c r="BF104" s="5"/>
      <c r="BG104" s="5"/>
      <c r="BH104" s="5"/>
      <c r="BI104" s="5"/>
      <c r="BJ104" s="5"/>
      <c r="BK104" s="5"/>
    </row>
    <row r="105" spans="2:63">
      <c r="BE105" s="5"/>
      <c r="BF105" s="5"/>
      <c r="BG105" s="5"/>
      <c r="BH105" s="5"/>
      <c r="BI105" s="5"/>
      <c r="BJ105" s="5"/>
      <c r="BK105" s="5"/>
    </row>
  </sheetData>
  <mergeCells count="16">
    <mergeCell ref="L55:M55"/>
    <mergeCell ref="A2:I2"/>
    <mergeCell ref="A3:I3"/>
    <mergeCell ref="A10:I10"/>
    <mergeCell ref="A11:G11"/>
    <mergeCell ref="B55:C55"/>
    <mergeCell ref="B101:F101"/>
    <mergeCell ref="I12:J12"/>
    <mergeCell ref="A53:I53"/>
    <mergeCell ref="B88:F88"/>
    <mergeCell ref="B12:D12"/>
    <mergeCell ref="E12:G12"/>
    <mergeCell ref="D55:E55"/>
    <mergeCell ref="F55:G55"/>
    <mergeCell ref="H55:I55"/>
    <mergeCell ref="J55:K55"/>
  </mergeCells>
  <phoneticPr fontId="3" type="noConversion"/>
  <printOptions horizontalCentered="1"/>
  <pageMargins left="0.76" right="0.41" top="0.68" bottom="0.5" header="0.5" footer="0"/>
  <pageSetup orientation="portrait" r:id="rId1"/>
  <headerFooter alignWithMargins="0"/>
  <rowBreaks count="1" manualBreakCount="1">
    <brk id="52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9"/>
  <sheetViews>
    <sheetView showGridLines="0" topLeftCell="A73" zoomScaleNormal="100" zoomScaleSheetLayoutView="100" workbookViewId="0">
      <selection activeCell="G92" sqref="G92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75" style="4" customWidth="1"/>
    <col min="9" max="9" width="11.375" style="4" customWidth="1"/>
    <col min="10" max="11" width="11.375" style="5" customWidth="1"/>
    <col min="12" max="48" width="5.125" style="5" customWidth="1"/>
    <col min="49" max="56" width="11.375" style="5" customWidth="1"/>
    <col min="57" max="16384" width="11.375" style="4"/>
  </cols>
  <sheetData>
    <row r="1" spans="1:55" ht="15" customHeight="1"/>
    <row r="2" spans="1:55" ht="22.8">
      <c r="A2" s="116" t="s">
        <v>44</v>
      </c>
      <c r="B2" s="116"/>
      <c r="C2" s="116"/>
      <c r="D2" s="116"/>
      <c r="E2" s="116"/>
      <c r="F2" s="116"/>
      <c r="G2" s="116"/>
      <c r="H2" s="117"/>
      <c r="I2" s="117"/>
      <c r="J2" s="6"/>
    </row>
    <row r="3" spans="1:55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117"/>
      <c r="J3" s="6"/>
    </row>
    <row r="4" spans="1:55" ht="6.75" customHeight="1">
      <c r="F4" s="7"/>
    </row>
    <row r="5" spans="1:55" ht="13.8" thickBot="1">
      <c r="F5" s="7"/>
    </row>
    <row r="6" spans="1:55" s="1" customFormat="1" ht="14.4" thickBot="1">
      <c r="A6" s="8" t="s">
        <v>1</v>
      </c>
      <c r="B6" s="9">
        <v>2023</v>
      </c>
      <c r="C6" s="8">
        <v>2024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5" s="1" customFormat="1" ht="13.8">
      <c r="A7" s="10" t="s">
        <v>2</v>
      </c>
      <c r="B7" s="11">
        <v>1</v>
      </c>
      <c r="C7" s="12">
        <v>0.89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5" ht="15" customHeight="1">
      <c r="B8" s="3"/>
      <c r="D8" s="3"/>
    </row>
    <row r="9" spans="1:55" ht="15" customHeight="1"/>
    <row r="10" spans="1:55" ht="17.399999999999999">
      <c r="A10" s="119" t="s">
        <v>3</v>
      </c>
      <c r="B10" s="119"/>
      <c r="C10" s="119"/>
      <c r="D10" s="119"/>
      <c r="E10" s="119"/>
      <c r="F10" s="119"/>
      <c r="G10" s="119"/>
      <c r="H10" s="119"/>
      <c r="I10" s="119"/>
    </row>
    <row r="11" spans="1:55" ht="12" customHeight="1" thickBot="1">
      <c r="A11" s="122"/>
      <c r="B11" s="122"/>
      <c r="C11" s="122"/>
      <c r="D11" s="122"/>
      <c r="E11" s="122"/>
      <c r="F11" s="122"/>
      <c r="G11" s="122"/>
      <c r="H11" s="113"/>
    </row>
    <row r="12" spans="1:55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23" t="s">
        <v>7</v>
      </c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1" customFormat="1" ht="14.4" thickBot="1">
      <c r="A13" s="15"/>
      <c r="B13" s="65" t="s">
        <v>8</v>
      </c>
      <c r="C13" s="66" t="s">
        <v>9</v>
      </c>
      <c r="D13" s="67" t="s">
        <v>10</v>
      </c>
      <c r="E13" s="68" t="s">
        <v>8</v>
      </c>
      <c r="F13" s="66" t="s">
        <v>9</v>
      </c>
      <c r="G13" s="67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1" customFormat="1" ht="14.4" thickBot="1">
      <c r="A14" s="25">
        <v>2023</v>
      </c>
      <c r="B14" s="89">
        <v>0.6</v>
      </c>
      <c r="C14" s="87">
        <v>0.55110000000000003</v>
      </c>
      <c r="D14" s="88">
        <v>0</v>
      </c>
      <c r="E14" s="86">
        <v>0.6</v>
      </c>
      <c r="F14" s="87">
        <v>0.57640000000000002</v>
      </c>
      <c r="G14" s="88">
        <v>0</v>
      </c>
      <c r="H14" s="97" t="s">
        <v>29</v>
      </c>
      <c r="I14" s="140">
        <v>0.4698</v>
      </c>
      <c r="J14" s="140">
        <v>0.45379999999999998</v>
      </c>
      <c r="K14" s="2"/>
      <c r="L14" s="2"/>
      <c r="M14" s="2"/>
      <c r="N14" s="2"/>
      <c r="O14" s="2"/>
      <c r="P14" s="2"/>
      <c r="Q14" s="2"/>
      <c r="R14" s="2"/>
      <c r="S14" s="26"/>
      <c r="T14" s="2"/>
      <c r="U14" s="2"/>
      <c r="V14" s="2"/>
      <c r="W14" s="2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29" customFormat="1" ht="14.4" thickBot="1">
      <c r="A15" s="27">
        <v>2024</v>
      </c>
      <c r="B15" s="84">
        <v>0.6</v>
      </c>
      <c r="C15" s="82">
        <v>0.5222</v>
      </c>
      <c r="D15" s="83">
        <v>-2.9000000000000001E-2</v>
      </c>
      <c r="E15" s="81">
        <v>0.6</v>
      </c>
      <c r="F15" s="82">
        <v>0.54049999999999998</v>
      </c>
      <c r="G15" s="83">
        <v>-3.5000000000000003E-2</v>
      </c>
      <c r="H15" s="98" t="s">
        <v>29</v>
      </c>
      <c r="I15" s="110">
        <v>0.45800000000000002</v>
      </c>
      <c r="J15" s="110">
        <v>0.42049999999999998</v>
      </c>
      <c r="K15" s="21"/>
      <c r="L15" s="21"/>
      <c r="M15" s="21"/>
      <c r="N15" s="21"/>
      <c r="O15" s="21"/>
      <c r="P15" s="21"/>
      <c r="Q15" s="21"/>
      <c r="R15" s="21"/>
      <c r="S15" s="28"/>
      <c r="T15" s="21"/>
      <c r="U15" s="21"/>
      <c r="V15" s="21"/>
      <c r="W15" s="28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s="29" customFormat="1" ht="13.8">
      <c r="A16" s="4"/>
      <c r="B16" s="4"/>
      <c r="C16" s="4"/>
      <c r="D16" s="4"/>
      <c r="E16" s="4"/>
      <c r="F16" s="4"/>
      <c r="G16" s="4"/>
      <c r="H16" s="4"/>
      <c r="I16" s="4"/>
      <c r="J16" s="5"/>
      <c r="K16" s="21"/>
      <c r="L16" s="21"/>
      <c r="M16" s="21"/>
      <c r="N16" s="21"/>
      <c r="O16" s="21"/>
      <c r="P16" s="21"/>
      <c r="Q16" s="21"/>
      <c r="R16" s="21"/>
      <c r="S16" s="28"/>
      <c r="T16" s="21"/>
      <c r="U16" s="21"/>
      <c r="V16" s="21"/>
      <c r="W16" s="28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56" s="1" customFormat="1" ht="13.8">
      <c r="A17" s="4"/>
      <c r="B17" s="4"/>
      <c r="C17" s="4"/>
      <c r="D17" s="4"/>
      <c r="E17" s="4"/>
      <c r="F17" s="4"/>
      <c r="G17" s="4"/>
      <c r="H17" s="4"/>
      <c r="I17" s="4"/>
      <c r="J17" s="5"/>
      <c r="K17" s="2"/>
      <c r="L17" s="2"/>
      <c r="M17" s="2"/>
      <c r="N17" s="2"/>
      <c r="O17" s="2"/>
      <c r="P17" s="2"/>
      <c r="Q17" s="2"/>
      <c r="R17" s="2"/>
      <c r="S17" s="26"/>
      <c r="T17" s="21"/>
      <c r="U17" s="2"/>
      <c r="V17" s="2"/>
      <c r="W17" s="26"/>
      <c r="X17" s="2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6">
      <c r="T18" s="34"/>
      <c r="U18" s="35"/>
      <c r="X18" s="34"/>
      <c r="Y18" s="35"/>
    </row>
    <row r="19" spans="1:56" s="85" customFormat="1">
      <c r="A19" s="4"/>
      <c r="B19" s="4"/>
      <c r="C19" s="4"/>
      <c r="D19" s="4"/>
      <c r="E19" s="4"/>
      <c r="F19" s="4"/>
      <c r="G19" s="4"/>
      <c r="H19" s="4"/>
      <c r="I19" s="4"/>
      <c r="J19" s="5"/>
      <c r="K19" s="35"/>
      <c r="L19" s="35"/>
      <c r="M19" s="35"/>
      <c r="N19" s="35"/>
      <c r="O19" s="35"/>
      <c r="P19" s="35"/>
      <c r="Q19" s="35"/>
      <c r="R19" s="35"/>
      <c r="S19" s="35"/>
      <c r="T19" s="34"/>
      <c r="U19" s="35"/>
      <c r="V19" s="35"/>
      <c r="W19" s="35"/>
      <c r="X19" s="34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 s="85" customFormat="1">
      <c r="A20" s="4"/>
      <c r="B20" s="4"/>
      <c r="C20" s="4"/>
      <c r="D20" s="4"/>
      <c r="E20" s="4"/>
      <c r="F20" s="4"/>
      <c r="G20" s="4"/>
      <c r="H20" s="4"/>
      <c r="I20" s="4"/>
      <c r="J20" s="5"/>
      <c r="K20" s="35"/>
      <c r="L20" s="35"/>
      <c r="M20" s="35"/>
      <c r="N20" s="35"/>
      <c r="O20" s="35"/>
      <c r="P20" s="35"/>
      <c r="Q20" s="35"/>
      <c r="R20" s="35"/>
      <c r="S20" s="35"/>
      <c r="T20" s="34"/>
      <c r="U20" s="35"/>
      <c r="V20" s="35"/>
      <c r="W20" s="35"/>
      <c r="X20" s="34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 s="85" customFormat="1">
      <c r="A21" s="4"/>
      <c r="B21" s="4"/>
      <c r="C21" s="4"/>
      <c r="D21" s="4"/>
      <c r="E21" s="4"/>
      <c r="F21" s="4"/>
      <c r="G21" s="4"/>
      <c r="H21" s="4"/>
      <c r="I21" s="4"/>
      <c r="J21" s="5"/>
      <c r="K21" s="35"/>
      <c r="L21" s="35"/>
      <c r="M21" s="35"/>
      <c r="N21" s="35"/>
      <c r="O21" s="35"/>
      <c r="P21" s="35"/>
      <c r="Q21" s="35"/>
      <c r="R21" s="35"/>
      <c r="S21" s="35"/>
      <c r="T21" s="34"/>
      <c r="U21" s="35"/>
      <c r="V21" s="35"/>
      <c r="W21" s="35"/>
      <c r="X21" s="34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 ht="13.8" customHeight="1">
      <c r="T22" s="36"/>
      <c r="X22" s="36"/>
    </row>
    <row r="23" spans="1:56" s="85" customFormat="1">
      <c r="A23" s="4"/>
      <c r="B23" s="4"/>
      <c r="C23" s="4"/>
      <c r="D23" s="4"/>
      <c r="E23" s="4"/>
      <c r="F23" s="4"/>
      <c r="G23" s="4"/>
      <c r="H23" s="4"/>
      <c r="I23" s="4"/>
      <c r="J23" s="5"/>
      <c r="K23" s="35"/>
      <c r="L23" s="35"/>
      <c r="M23" s="35"/>
      <c r="N23" s="35"/>
      <c r="O23" s="35"/>
      <c r="P23" s="35"/>
      <c r="Q23" s="35"/>
      <c r="R23" s="35"/>
      <c r="S23" s="35"/>
      <c r="T23" s="34"/>
      <c r="U23" s="35"/>
      <c r="V23" s="35"/>
      <c r="W23" s="35"/>
      <c r="X23" s="34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T24" s="34"/>
      <c r="U24" s="35"/>
      <c r="X24" s="34"/>
      <c r="Y24" s="35"/>
    </row>
    <row r="25" spans="1:56">
      <c r="T25" s="34"/>
      <c r="U25" s="35"/>
      <c r="X25" s="34"/>
      <c r="Y25" s="35"/>
    </row>
    <row r="26" spans="1:56">
      <c r="T26" s="34"/>
      <c r="U26" s="35"/>
      <c r="X26" s="34"/>
      <c r="Y26" s="35"/>
    </row>
    <row r="27" spans="1:56">
      <c r="T27" s="34"/>
      <c r="U27" s="35"/>
      <c r="X27" s="34"/>
      <c r="Y27" s="35"/>
    </row>
    <row r="28" spans="1:56">
      <c r="T28" s="34"/>
      <c r="U28" s="35"/>
      <c r="X28" s="34"/>
      <c r="Y28" s="35"/>
    </row>
    <row r="29" spans="1:56">
      <c r="T29" s="34"/>
      <c r="U29" s="35"/>
      <c r="X29" s="34"/>
      <c r="Y29" s="35"/>
    </row>
    <row r="30" spans="1:56">
      <c r="T30" s="34"/>
      <c r="U30" s="35"/>
      <c r="X30" s="34"/>
      <c r="Y30" s="35"/>
    </row>
    <row r="31" spans="1:56">
      <c r="L31" s="35"/>
      <c r="M31" s="35"/>
    </row>
    <row r="33" spans="1:23">
      <c r="W33" s="36"/>
    </row>
    <row r="34" spans="1:23">
      <c r="W34" s="36"/>
    </row>
    <row r="35" spans="1:23">
      <c r="W35" s="36"/>
    </row>
    <row r="36" spans="1:23">
      <c r="W36" s="36"/>
    </row>
    <row r="37" spans="1:23">
      <c r="W37" s="36"/>
    </row>
    <row r="38" spans="1:23">
      <c r="W38" s="36"/>
    </row>
    <row r="48" spans="1:23" ht="17.399999999999999">
      <c r="A48" s="121" t="s">
        <v>15</v>
      </c>
      <c r="B48" s="121"/>
      <c r="C48" s="121"/>
      <c r="D48" s="121"/>
      <c r="E48" s="121"/>
      <c r="F48" s="121"/>
      <c r="G48" s="121"/>
      <c r="H48" s="121"/>
      <c r="I48" s="121"/>
    </row>
    <row r="49" spans="1:38" ht="12.6" thickBot="1"/>
    <row r="50" spans="1:38" ht="13.8" thickBot="1">
      <c r="A50" s="7"/>
      <c r="B50" s="124">
        <v>2023</v>
      </c>
      <c r="C50" s="125"/>
      <c r="D50" s="124">
        <v>2024</v>
      </c>
      <c r="E50" s="125"/>
      <c r="F50" s="37"/>
      <c r="G50" s="37"/>
      <c r="H50" s="37"/>
      <c r="I50" s="37"/>
      <c r="J50" s="37"/>
    </row>
    <row r="51" spans="1:38" ht="13.8" thickBot="1">
      <c r="A51" s="76" t="s">
        <v>16</v>
      </c>
      <c r="B51" s="38" t="s">
        <v>17</v>
      </c>
      <c r="C51" s="18" t="s">
        <v>18</v>
      </c>
      <c r="D51" s="38" t="s">
        <v>17</v>
      </c>
      <c r="E51" s="18" t="s">
        <v>18</v>
      </c>
      <c r="F51" s="37"/>
      <c r="G51" s="37"/>
      <c r="H51" s="37"/>
      <c r="I51" s="37"/>
      <c r="J51" s="37"/>
    </row>
    <row r="52" spans="1:38" ht="13.2">
      <c r="A52" s="42" t="s">
        <v>19</v>
      </c>
      <c r="B52" s="39">
        <v>941.31999999999994</v>
      </c>
      <c r="C52" s="40">
        <v>0.55112412177985948</v>
      </c>
      <c r="D52" s="39">
        <v>815.9</v>
      </c>
      <c r="E52" s="40">
        <v>0.52217599999999997</v>
      </c>
      <c r="F52" s="37"/>
      <c r="G52" s="37"/>
      <c r="H52" s="37"/>
      <c r="I52" s="37"/>
      <c r="J52" s="37"/>
    </row>
    <row r="53" spans="1:38" ht="13.2">
      <c r="A53" s="42" t="s">
        <v>25</v>
      </c>
      <c r="B53" s="43">
        <v>35.68</v>
      </c>
      <c r="C53" s="44">
        <v>2.088992974238876E-2</v>
      </c>
      <c r="D53" s="43">
        <v>58.099999999999987</v>
      </c>
      <c r="E53" s="44">
        <v>3.7183999999999995E-2</v>
      </c>
      <c r="F53" s="37"/>
      <c r="G53" s="37"/>
      <c r="H53" s="37"/>
      <c r="I53" s="37"/>
      <c r="J53" s="37"/>
    </row>
    <row r="54" spans="1:38" ht="13.2">
      <c r="A54" s="42" t="s">
        <v>22</v>
      </c>
      <c r="B54" s="43">
        <v>0</v>
      </c>
      <c r="C54" s="44">
        <v>0</v>
      </c>
      <c r="D54" s="43">
        <v>0</v>
      </c>
      <c r="E54" s="44">
        <v>0</v>
      </c>
      <c r="F54" s="37"/>
      <c r="G54" s="37"/>
      <c r="H54" s="37"/>
      <c r="I54" s="37"/>
      <c r="J54" s="37"/>
    </row>
    <row r="55" spans="1:38" ht="12" customHeight="1">
      <c r="A55" s="42" t="s">
        <v>20</v>
      </c>
      <c r="B55" s="43">
        <v>36</v>
      </c>
      <c r="C55" s="44">
        <v>2.1077283372365339E-2</v>
      </c>
      <c r="D55" s="43">
        <v>22</v>
      </c>
      <c r="E55" s="44">
        <v>1.4080000000000001E-2</v>
      </c>
      <c r="F55" s="37"/>
      <c r="G55" s="37"/>
      <c r="H55" s="37"/>
      <c r="I55" s="37"/>
      <c r="J55" s="37"/>
    </row>
    <row r="56" spans="1:38" ht="12" customHeight="1">
      <c r="A56" s="42" t="s">
        <v>21</v>
      </c>
      <c r="B56" s="43">
        <v>111</v>
      </c>
      <c r="C56" s="44">
        <v>6.4988290398126466E-2</v>
      </c>
      <c r="D56" s="43">
        <v>129</v>
      </c>
      <c r="E56" s="44">
        <v>8.2559999999999995E-2</v>
      </c>
      <c r="F56" s="37"/>
      <c r="G56" s="37"/>
      <c r="H56" s="37"/>
      <c r="I56" s="37"/>
      <c r="J56" s="37"/>
    </row>
    <row r="57" spans="1:38" ht="19.05" customHeight="1">
      <c r="A57" s="45" t="s">
        <v>26</v>
      </c>
      <c r="B57" s="43">
        <v>40</v>
      </c>
      <c r="C57" s="44">
        <v>2.3419203747072601E-2</v>
      </c>
      <c r="D57" s="43">
        <v>44.5</v>
      </c>
      <c r="E57" s="44">
        <v>2.8479999999999998E-2</v>
      </c>
      <c r="F57" s="37"/>
      <c r="G57" s="37"/>
      <c r="H57" s="37"/>
      <c r="I57" s="37"/>
      <c r="J57" s="37"/>
    </row>
    <row r="58" spans="1:38" ht="13.2">
      <c r="A58" s="42" t="s">
        <v>34</v>
      </c>
      <c r="B58" s="43">
        <v>4</v>
      </c>
      <c r="C58" s="44">
        <v>2.34192037470726E-3</v>
      </c>
      <c r="D58" s="43">
        <v>8</v>
      </c>
      <c r="E58" s="44">
        <v>5.1200000000000004E-3</v>
      </c>
      <c r="F58" s="5"/>
      <c r="G58" s="5"/>
      <c r="H58" s="5"/>
      <c r="I58" s="5"/>
    </row>
    <row r="59" spans="1:38" s="7" customFormat="1" ht="14.1" customHeight="1">
      <c r="A59" s="42" t="s">
        <v>32</v>
      </c>
      <c r="B59" s="43">
        <v>540</v>
      </c>
      <c r="C59" s="44">
        <v>0.31615925058548011</v>
      </c>
      <c r="D59" s="43">
        <v>483</v>
      </c>
      <c r="E59" s="44">
        <v>0.30912000000000001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8" s="7" customFormat="1" ht="13.2">
      <c r="A60" s="42" t="s">
        <v>24</v>
      </c>
      <c r="B60" s="43">
        <v>0</v>
      </c>
      <c r="C60" s="44">
        <v>0</v>
      </c>
      <c r="D60" s="43">
        <v>0</v>
      </c>
      <c r="E60" s="44">
        <v>0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38" s="7" customFormat="1" ht="13.2">
      <c r="A61" s="42" t="s">
        <v>23</v>
      </c>
      <c r="B61" s="43">
        <v>0</v>
      </c>
      <c r="C61" s="44">
        <v>0</v>
      </c>
      <c r="D61" s="43">
        <v>2</v>
      </c>
      <c r="E61" s="44">
        <v>1.2800000000000001E-3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 s="7" customFormat="1" ht="13.8" thickBot="1">
      <c r="A62" s="42" t="s">
        <v>27</v>
      </c>
      <c r="B62" s="77">
        <v>1708</v>
      </c>
      <c r="C62" s="78">
        <v>1</v>
      </c>
      <c r="D62" s="77">
        <v>1562.5</v>
      </c>
      <c r="E62" s="78">
        <v>1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8" s="7" customFormat="1" ht="13.2">
      <c r="A63" s="46"/>
      <c r="B63" s="47"/>
      <c r="C63" s="48"/>
      <c r="D63" s="49"/>
      <c r="E63" s="41"/>
      <c r="F63" s="49"/>
      <c r="G63" s="41"/>
      <c r="H63" s="4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8" s="7" customFormat="1" ht="13.2">
      <c r="A64" s="46"/>
      <c r="B64" s="47"/>
      <c r="C64" s="48"/>
      <c r="D64" s="49"/>
      <c r="E64" s="41"/>
      <c r="F64" s="49"/>
      <c r="G64" s="41"/>
      <c r="H64" s="4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56" s="7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1:56" s="7" customFormat="1" ht="12.75" customHeight="1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56" ht="13.2">
      <c r="A67" s="46"/>
      <c r="B67" s="47"/>
      <c r="C67" s="48"/>
      <c r="D67" s="49"/>
      <c r="E67" s="41"/>
      <c r="F67" s="49"/>
      <c r="G67" s="41"/>
      <c r="H67" s="41"/>
      <c r="I67" s="7"/>
      <c r="J67" s="37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spans="1:56" s="7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1:56" s="7" customFormat="1" ht="13.2">
      <c r="A69" s="4"/>
      <c r="B69" s="4"/>
      <c r="C69" s="4"/>
      <c r="D69" s="4"/>
      <c r="E69" s="4"/>
      <c r="F69" s="4"/>
      <c r="G69" s="4"/>
      <c r="H69" s="4"/>
      <c r="I69" s="4"/>
      <c r="J69" s="5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1:56" s="7" customFormat="1" ht="13.2">
      <c r="A70" s="4"/>
      <c r="B70" s="4"/>
      <c r="C70" s="4"/>
      <c r="D70" s="4"/>
      <c r="E70" s="4"/>
      <c r="F70" s="4"/>
      <c r="G70" s="4"/>
      <c r="H70" s="4"/>
      <c r="I70" s="4"/>
      <c r="J70" s="5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</row>
    <row r="71" spans="1:56" s="7" customFormat="1" ht="13.2">
      <c r="A71" s="4"/>
      <c r="B71" s="4"/>
      <c r="C71" s="4"/>
      <c r="D71" s="4"/>
      <c r="E71" s="4"/>
      <c r="F71" s="4"/>
      <c r="G71" s="4"/>
      <c r="H71" s="4"/>
      <c r="I71" s="4"/>
      <c r="J71" s="5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</row>
    <row r="72" spans="1:56" s="7" customFormat="1" ht="13.2">
      <c r="A72" s="4"/>
      <c r="B72" s="4"/>
      <c r="C72" s="4"/>
      <c r="D72" s="4"/>
      <c r="E72" s="4"/>
      <c r="F72" s="4"/>
      <c r="G72" s="4"/>
      <c r="H72" s="4"/>
      <c r="I72" s="4"/>
      <c r="J72" s="5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</row>
    <row r="73" spans="1:56" s="7" customFormat="1" ht="13.2">
      <c r="A73" s="4"/>
      <c r="B73" s="4"/>
      <c r="C73" s="4"/>
      <c r="D73" s="4"/>
      <c r="E73" s="4"/>
      <c r="F73" s="4"/>
      <c r="G73" s="4"/>
      <c r="H73" s="4"/>
      <c r="I73" s="4"/>
      <c r="J73" s="5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</row>
    <row r="74" spans="1:56" s="7" customFormat="1" ht="13.2">
      <c r="A74" s="4"/>
      <c r="B74" s="4"/>
      <c r="C74" s="4"/>
      <c r="D74" s="4"/>
      <c r="E74" s="4"/>
      <c r="F74" s="4"/>
      <c r="G74" s="4"/>
      <c r="H74" s="4"/>
      <c r="I74" s="4"/>
      <c r="J74" s="5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</row>
    <row r="75" spans="1:56" s="7" customFormat="1" ht="13.2">
      <c r="A75" s="4"/>
      <c r="B75" s="4"/>
      <c r="C75" s="4"/>
      <c r="D75" s="4"/>
      <c r="E75" s="4"/>
      <c r="F75" s="4"/>
      <c r="G75" s="4"/>
      <c r="H75" s="4"/>
      <c r="I75" s="4"/>
      <c r="J75" s="5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</row>
    <row r="76" spans="1:56" s="7" customFormat="1" ht="13.2">
      <c r="A76" s="4"/>
      <c r="B76" s="4"/>
      <c r="C76" s="4"/>
      <c r="D76" s="4"/>
      <c r="E76" s="4"/>
      <c r="F76" s="4"/>
      <c r="G76" s="4"/>
      <c r="H76" s="4"/>
      <c r="I76" s="4"/>
      <c r="J76" s="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</row>
    <row r="77" spans="1:56" s="7" customFormat="1" ht="13.2">
      <c r="A77" s="4"/>
      <c r="B77" s="4"/>
      <c r="C77" s="4"/>
      <c r="D77" s="4"/>
      <c r="E77" s="4"/>
      <c r="F77" s="4"/>
      <c r="G77" s="4"/>
      <c r="H77" s="4"/>
      <c r="I77" s="4"/>
      <c r="J77" s="5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</row>
    <row r="83" spans="1:47" ht="34.799999999999997" customHeight="1">
      <c r="A83" s="50"/>
      <c r="B83" s="115" t="s">
        <v>35</v>
      </c>
      <c r="C83" s="115"/>
      <c r="D83" s="115"/>
      <c r="E83" s="115"/>
      <c r="F83" s="115"/>
      <c r="G83" s="50"/>
      <c r="H83" s="51"/>
      <c r="I83" s="51"/>
    </row>
    <row r="84" spans="1:47" ht="12.6" thickBot="1"/>
    <row r="85" spans="1:47" ht="13.8" thickBot="1">
      <c r="A85" s="7"/>
      <c r="B85" s="7"/>
      <c r="C85" s="7"/>
      <c r="D85" s="52">
        <v>2023</v>
      </c>
      <c r="E85" s="52">
        <v>2024</v>
      </c>
      <c r="F85" s="37"/>
      <c r="G85" s="37"/>
      <c r="H85" s="37"/>
      <c r="I85" s="37"/>
      <c r="J85" s="37"/>
    </row>
    <row r="86" spans="1:47" ht="13.2">
      <c r="A86" s="7"/>
      <c r="B86" s="42" t="s">
        <v>25</v>
      </c>
      <c r="C86" s="57"/>
      <c r="D86" s="105">
        <v>36</v>
      </c>
      <c r="E86" s="105">
        <v>31</v>
      </c>
      <c r="F86" s="37"/>
      <c r="G86" s="37"/>
      <c r="H86" s="37"/>
      <c r="I86" s="37"/>
      <c r="J86" s="37"/>
    </row>
    <row r="87" spans="1:47" ht="13.2">
      <c r="A87" s="7"/>
      <c r="B87" s="42" t="s">
        <v>22</v>
      </c>
      <c r="C87" s="55"/>
      <c r="D87" s="61">
        <v>5</v>
      </c>
      <c r="E87" s="61">
        <v>10</v>
      </c>
      <c r="F87" s="37"/>
      <c r="G87" s="37"/>
      <c r="H87" s="37"/>
      <c r="I87" s="37"/>
      <c r="J87" s="37"/>
    </row>
    <row r="88" spans="1:47" ht="13.2">
      <c r="A88" s="7"/>
      <c r="B88" s="42" t="s">
        <v>43</v>
      </c>
      <c r="C88" s="55"/>
      <c r="D88" s="61">
        <v>53</v>
      </c>
      <c r="E88" s="61">
        <v>40</v>
      </c>
      <c r="F88" s="37"/>
      <c r="G88" s="37"/>
      <c r="H88" s="37"/>
      <c r="I88" s="37"/>
      <c r="J88" s="37"/>
    </row>
    <row r="89" spans="1:47" ht="13.2">
      <c r="A89" s="7"/>
      <c r="B89" s="42" t="s">
        <v>21</v>
      </c>
      <c r="C89" s="55"/>
      <c r="D89" s="61">
        <v>48</v>
      </c>
      <c r="E89" s="61">
        <v>28</v>
      </c>
      <c r="F89" s="37"/>
      <c r="G89" s="37"/>
      <c r="H89" s="37"/>
      <c r="I89" s="37"/>
      <c r="J89" s="37"/>
    </row>
    <row r="90" spans="1:47" ht="13.2">
      <c r="A90" s="7"/>
      <c r="B90" s="45" t="s">
        <v>26</v>
      </c>
      <c r="C90" s="55"/>
      <c r="D90" s="61">
        <v>89</v>
      </c>
      <c r="E90" s="61">
        <v>83</v>
      </c>
      <c r="F90" s="37"/>
      <c r="G90" s="37"/>
      <c r="H90" s="37"/>
      <c r="I90" s="37"/>
      <c r="J90" s="37"/>
    </row>
    <row r="91" spans="1:47" ht="13.2">
      <c r="A91" s="7"/>
      <c r="B91" s="42" t="s">
        <v>32</v>
      </c>
      <c r="C91" s="55"/>
      <c r="D91" s="61">
        <v>218</v>
      </c>
      <c r="E91" s="61">
        <v>187</v>
      </c>
      <c r="F91" s="37"/>
      <c r="G91" s="37"/>
      <c r="H91" s="37"/>
      <c r="I91" s="37"/>
      <c r="J91" s="37"/>
    </row>
    <row r="92" spans="1:47" ht="13.2">
      <c r="A92" s="7"/>
      <c r="B92" s="42" t="s">
        <v>24</v>
      </c>
      <c r="C92" s="55"/>
      <c r="D92" s="61">
        <v>12</v>
      </c>
      <c r="E92" s="61">
        <v>10</v>
      </c>
      <c r="F92" s="37"/>
      <c r="G92" s="37"/>
      <c r="H92" s="37"/>
      <c r="I92" s="37"/>
      <c r="J92" s="37"/>
    </row>
    <row r="93" spans="1:47" ht="13.8" thickBot="1">
      <c r="A93" s="7"/>
      <c r="B93" s="42" t="s">
        <v>23</v>
      </c>
      <c r="C93" s="57"/>
      <c r="D93" s="63">
        <v>3</v>
      </c>
      <c r="E93" s="63">
        <v>5</v>
      </c>
      <c r="F93" s="37"/>
      <c r="G93" s="37"/>
      <c r="H93" s="37"/>
      <c r="I93" s="37"/>
      <c r="J93" s="37"/>
    </row>
    <row r="94" spans="1:47" s="7" customFormat="1" ht="13.2">
      <c r="B94" s="4"/>
      <c r="C94" s="4"/>
      <c r="D94" s="4"/>
      <c r="E94" s="4"/>
      <c r="F94" s="4"/>
      <c r="G94" s="4"/>
      <c r="H94" s="4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</row>
    <row r="95" spans="1:47" s="7" customFormat="1" ht="13.2">
      <c r="A95" s="4"/>
      <c r="B95" s="4"/>
      <c r="C95" s="4"/>
      <c r="D95" s="4"/>
      <c r="E95" s="4"/>
      <c r="F95" s="4"/>
      <c r="G95" s="4"/>
      <c r="H95" s="4"/>
      <c r="I95" s="4"/>
      <c r="J95" s="5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</row>
    <row r="96" spans="1:47" s="7" customFormat="1" ht="17.399999999999999" customHeight="1">
      <c r="A96" s="4"/>
      <c r="B96" s="115" t="s">
        <v>36</v>
      </c>
      <c r="C96" s="115"/>
      <c r="D96" s="115"/>
      <c r="E96" s="115"/>
      <c r="F96" s="115"/>
      <c r="G96" s="4"/>
      <c r="H96" s="4"/>
      <c r="I96" s="4"/>
      <c r="J96" s="5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</row>
    <row r="97" spans="1:63" s="7" customFormat="1" ht="13.2">
      <c r="A97" s="4"/>
      <c r="B97" s="4"/>
      <c r="C97" s="4"/>
      <c r="D97" s="4"/>
      <c r="E97" s="4"/>
      <c r="F97" s="4"/>
      <c r="G97" s="4"/>
      <c r="H97" s="4"/>
      <c r="I97" s="4"/>
      <c r="J97" s="5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</row>
    <row r="98" spans="1:63" s="7" customFormat="1" ht="13.2">
      <c r="A98" s="4"/>
      <c r="B98" s="4"/>
      <c r="C98" s="59">
        <v>26.81</v>
      </c>
      <c r="D98" s="46" t="s">
        <v>37</v>
      </c>
      <c r="E98" s="4"/>
      <c r="F98" s="4"/>
      <c r="G98" s="4"/>
      <c r="H98" s="4"/>
      <c r="I98" s="4"/>
      <c r="J98" s="5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</row>
    <row r="99" spans="1:63" s="7" customFormat="1" ht="12.75" customHeight="1">
      <c r="A99" s="4"/>
      <c r="B99" s="4"/>
      <c r="C99" s="112">
        <v>45.41</v>
      </c>
      <c r="D99" s="46" t="s">
        <v>38</v>
      </c>
      <c r="E99" s="4"/>
      <c r="F99" s="4"/>
      <c r="G99" s="4"/>
      <c r="H99" s="4"/>
      <c r="I99" s="4"/>
      <c r="J99" s="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</row>
    <row r="100" spans="1:63" s="7" customFormat="1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</row>
    <row r="101" spans="1:63" s="7" customFormat="1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5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</row>
    <row r="102" spans="1:63" s="7" customFormat="1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5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</row>
    <row r="103" spans="1:63" s="7" customFormat="1" ht="13.2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</row>
    <row r="105" spans="1:63" ht="17.399999999999999" customHeight="1"/>
    <row r="106" spans="1:63" ht="18.75" customHeight="1">
      <c r="BE106" s="5"/>
      <c r="BF106" s="5"/>
      <c r="BG106" s="5"/>
      <c r="BH106" s="5"/>
      <c r="BI106" s="5"/>
      <c r="BJ106" s="5"/>
      <c r="BK106" s="5"/>
    </row>
    <row r="107" spans="1:63">
      <c r="BE107" s="5"/>
      <c r="BF107" s="5"/>
      <c r="BG107" s="5"/>
      <c r="BH107" s="5"/>
      <c r="BI107" s="5"/>
      <c r="BJ107" s="5"/>
      <c r="BK107" s="5"/>
    </row>
    <row r="108" spans="1:63">
      <c r="BE108" s="5"/>
      <c r="BF108" s="5"/>
      <c r="BG108" s="5"/>
      <c r="BH108" s="5"/>
      <c r="BI108" s="5"/>
      <c r="BJ108" s="5"/>
      <c r="BK108" s="5"/>
    </row>
    <row r="109" spans="1:63">
      <c r="BE109" s="5"/>
      <c r="BF109" s="5"/>
      <c r="BG109" s="5"/>
      <c r="BH109" s="5"/>
      <c r="BI109" s="5"/>
      <c r="BJ109" s="5"/>
      <c r="BK109" s="5"/>
    </row>
  </sheetData>
  <mergeCells count="12">
    <mergeCell ref="B83:F83"/>
    <mergeCell ref="B96:F96"/>
    <mergeCell ref="B50:C50"/>
    <mergeCell ref="A48:I48"/>
    <mergeCell ref="A2:I2"/>
    <mergeCell ref="A3:I3"/>
    <mergeCell ref="A10:I10"/>
    <mergeCell ref="A11:G11"/>
    <mergeCell ref="B12:D12"/>
    <mergeCell ref="E12:G12"/>
    <mergeCell ref="I12:J12"/>
    <mergeCell ref="D50:E50"/>
  </mergeCells>
  <printOptions horizontalCentered="1"/>
  <pageMargins left="0.76" right="0.41" top="0.68" bottom="0.5" header="0.5" footer="0"/>
  <pageSetup orientation="portrait" r:id="rId1"/>
  <headerFooter alignWithMargins="0"/>
  <rowBreaks count="1" manualBreakCount="1">
    <brk id="47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J102"/>
  <sheetViews>
    <sheetView showGridLines="0" zoomScaleNormal="100" zoomScaleSheetLayoutView="100" workbookViewId="0">
      <selection activeCell="N93" sqref="N93"/>
    </sheetView>
  </sheetViews>
  <sheetFormatPr defaultColWidth="11.375" defaultRowHeight="12"/>
  <cols>
    <col min="1" max="1" width="13.375" style="4" customWidth="1"/>
    <col min="2" max="2" width="11.75" style="4" customWidth="1"/>
    <col min="3" max="8" width="11.375" style="4" customWidth="1"/>
    <col min="9" max="10" width="11.375" style="5" customWidth="1"/>
    <col min="11" max="11" width="11" style="5" customWidth="1"/>
    <col min="12" max="12" width="11.75" style="5" customWidth="1"/>
    <col min="13" max="13" width="13.125" style="5" customWidth="1"/>
    <col min="14" max="46" width="5.125" style="5" customWidth="1"/>
    <col min="47" max="16384" width="11.375" style="4"/>
  </cols>
  <sheetData>
    <row r="1" spans="1:46" ht="15" customHeight="1"/>
    <row r="2" spans="1:46" ht="22.8">
      <c r="A2" s="116" t="s">
        <v>41</v>
      </c>
      <c r="B2" s="116"/>
      <c r="C2" s="116"/>
      <c r="D2" s="116"/>
      <c r="E2" s="116"/>
      <c r="F2" s="116"/>
      <c r="G2" s="116"/>
      <c r="H2" s="117"/>
      <c r="I2" s="6"/>
    </row>
    <row r="3" spans="1:46" ht="15.75" customHeight="1">
      <c r="A3" s="118" t="s">
        <v>0</v>
      </c>
      <c r="B3" s="118"/>
      <c r="C3" s="118"/>
      <c r="D3" s="118"/>
      <c r="E3" s="118"/>
      <c r="F3" s="118"/>
      <c r="G3" s="118"/>
      <c r="H3" s="117"/>
      <c r="I3" s="6"/>
    </row>
    <row r="4" spans="1:46" ht="6.75" customHeight="1">
      <c r="F4" s="7"/>
    </row>
    <row r="5" spans="1:46" ht="13.8" thickBot="1">
      <c r="F5" s="7"/>
    </row>
    <row r="6" spans="1:46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137">
        <v>2021</v>
      </c>
      <c r="F6" s="8">
        <v>2024</v>
      </c>
      <c r="G6" s="114"/>
      <c r="H6" s="13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1" customFormat="1" ht="14.4" thickBot="1">
      <c r="A7" s="10" t="s">
        <v>2</v>
      </c>
      <c r="B7" s="11">
        <v>0.82609999999999995</v>
      </c>
      <c r="C7" s="11">
        <v>0.93</v>
      </c>
      <c r="D7" s="11">
        <v>0.81759999999999999</v>
      </c>
      <c r="E7" s="138">
        <v>0.88890000000000002</v>
      </c>
      <c r="F7" s="139">
        <v>0.42</v>
      </c>
      <c r="G7" s="135"/>
      <c r="H7" s="13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" customHeight="1">
      <c r="D8" s="3"/>
    </row>
    <row r="9" spans="1:46" ht="15" customHeight="1"/>
    <row r="10" spans="1:46" ht="17.399999999999999">
      <c r="A10" s="119" t="s">
        <v>3</v>
      </c>
      <c r="B10" s="119"/>
      <c r="C10" s="119"/>
      <c r="D10" s="119"/>
      <c r="E10" s="119"/>
      <c r="F10" s="119"/>
      <c r="G10" s="119"/>
      <c r="H10" s="120"/>
    </row>
    <row r="11" spans="1:46" ht="12" customHeight="1" thickBot="1">
      <c r="A11" s="122"/>
      <c r="B11" s="122"/>
      <c r="C11" s="122"/>
      <c r="D11" s="122"/>
      <c r="E11" s="122"/>
      <c r="F11" s="122"/>
      <c r="G11" s="122"/>
    </row>
    <row r="12" spans="1:46" s="1" customFormat="1" ht="14.4" thickBot="1">
      <c r="B12" s="126" t="s">
        <v>4</v>
      </c>
      <c r="C12" s="127"/>
      <c r="D12" s="128"/>
      <c r="E12" s="126" t="s">
        <v>5</v>
      </c>
      <c r="F12" s="129"/>
      <c r="G12" s="130"/>
      <c r="H12" s="14" t="s">
        <v>6</v>
      </c>
      <c r="I12" s="132" t="s">
        <v>7</v>
      </c>
      <c r="J12" s="13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90" t="s">
        <v>12</v>
      </c>
      <c r="J13" s="90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4.4" thickBot="1">
      <c r="A14" s="73">
        <v>2018</v>
      </c>
      <c r="B14" s="30">
        <v>0.6</v>
      </c>
      <c r="C14" s="31">
        <v>0.92510000000000003</v>
      </c>
      <c r="D14" s="32">
        <v>-7.4999999999999997E-2</v>
      </c>
      <c r="E14" s="33">
        <v>0.6</v>
      </c>
      <c r="F14" s="31">
        <v>0.87790000000000001</v>
      </c>
      <c r="G14" s="32">
        <v>-0.1212</v>
      </c>
      <c r="H14" s="25" t="s">
        <v>14</v>
      </c>
      <c r="I14" s="91">
        <v>0.75929999999999997</v>
      </c>
      <c r="J14" s="91">
        <v>0.71540000000000004</v>
      </c>
      <c r="S14" s="34"/>
      <c r="T14" s="35"/>
      <c r="W14" s="34"/>
      <c r="X14" s="35"/>
    </row>
    <row r="15" spans="1:46" ht="14.4" thickBot="1">
      <c r="A15" s="73">
        <v>2019</v>
      </c>
      <c r="B15" s="30">
        <v>0.6</v>
      </c>
      <c r="C15" s="31">
        <v>0.94389999999999996</v>
      </c>
      <c r="D15" s="32">
        <f>(C15-C14)/C14</f>
        <v>2.0322127337585046E-2</v>
      </c>
      <c r="E15" s="33">
        <v>0.6</v>
      </c>
      <c r="F15" s="31">
        <v>0.96379999999999999</v>
      </c>
      <c r="G15" s="32">
        <f>(F15-F14)/F14</f>
        <v>9.7847135209021496E-2</v>
      </c>
      <c r="H15" s="25" t="s">
        <v>14</v>
      </c>
      <c r="I15" s="79">
        <v>0.73650000000000004</v>
      </c>
      <c r="J15" s="79">
        <v>0.69230000000000003</v>
      </c>
      <c r="S15" s="34"/>
      <c r="T15" s="35"/>
      <c r="W15" s="34"/>
      <c r="X15" s="35"/>
    </row>
    <row r="16" spans="1:46" ht="14.4" thickBot="1">
      <c r="A16" s="73">
        <v>2020</v>
      </c>
      <c r="B16" s="30">
        <v>0.6</v>
      </c>
      <c r="C16" s="31">
        <v>0.97360000000000002</v>
      </c>
      <c r="D16" s="32">
        <f>(C16-C15)/C15</f>
        <v>3.146519758448995E-2</v>
      </c>
      <c r="E16" s="33">
        <v>0.6</v>
      </c>
      <c r="F16" s="31">
        <v>0.9839</v>
      </c>
      <c r="G16" s="32">
        <f>(F16-F15)/F15</f>
        <v>2.0854949159576683E-2</v>
      </c>
      <c r="H16" s="25" t="s">
        <v>14</v>
      </c>
      <c r="I16" s="79">
        <v>0.73740000000000006</v>
      </c>
      <c r="J16" s="79">
        <v>0.70799999999999996</v>
      </c>
      <c r="S16" s="34"/>
      <c r="T16" s="35"/>
      <c r="W16" s="34"/>
      <c r="X16" s="35"/>
    </row>
    <row r="17" spans="1:62" ht="14.4" thickBot="1">
      <c r="A17" s="73">
        <v>2021</v>
      </c>
      <c r="B17" s="30">
        <v>0.6</v>
      </c>
      <c r="C17" s="31">
        <v>0.81889999999999996</v>
      </c>
      <c r="D17" s="32">
        <f>(C17-C16)/C16</f>
        <v>-0.15889482333607235</v>
      </c>
      <c r="E17" s="33">
        <v>0.6</v>
      </c>
      <c r="F17" s="31">
        <v>0.80389999999999995</v>
      </c>
      <c r="G17" s="32">
        <f>(F17-F16)/F16</f>
        <v>-0.18294542128265073</v>
      </c>
      <c r="H17" s="25" t="s">
        <v>14</v>
      </c>
      <c r="I17" s="79">
        <v>0.48699999999999999</v>
      </c>
      <c r="J17" s="79">
        <v>0.46700000000000003</v>
      </c>
      <c r="S17" s="34"/>
      <c r="T17" s="35"/>
      <c r="W17" s="34"/>
      <c r="X17" s="35"/>
    </row>
    <row r="18" spans="1:62" s="85" customFormat="1" ht="14.4" thickBot="1">
      <c r="A18" s="72">
        <v>2024</v>
      </c>
      <c r="B18" s="142">
        <v>0.6</v>
      </c>
      <c r="C18" s="143">
        <v>0.73260000000000003</v>
      </c>
      <c r="D18" s="144">
        <f>(C18-C17)/C17</f>
        <v>-0.10538527292709725</v>
      </c>
      <c r="E18" s="145">
        <v>0.6</v>
      </c>
      <c r="F18" s="143">
        <v>0.71489999999999998</v>
      </c>
      <c r="G18" s="144">
        <f>(F18-F17)/F17</f>
        <v>-0.11071028734917275</v>
      </c>
      <c r="H18" s="27" t="s">
        <v>14</v>
      </c>
      <c r="I18" s="146">
        <v>0.45800000000000002</v>
      </c>
      <c r="J18" s="146">
        <v>0.42049999999999998</v>
      </c>
      <c r="K18" s="35"/>
      <c r="L18" s="35"/>
      <c r="M18" s="35"/>
      <c r="N18" s="35"/>
      <c r="O18" s="35"/>
      <c r="P18" s="35"/>
      <c r="Q18" s="35"/>
      <c r="R18" s="35"/>
      <c r="S18" s="34"/>
      <c r="T18" s="35"/>
      <c r="U18" s="35"/>
      <c r="V18" s="35"/>
      <c r="W18" s="34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62">
      <c r="S19" s="34"/>
      <c r="T19" s="35"/>
      <c r="W19" s="34"/>
      <c r="X19" s="35"/>
    </row>
    <row r="20" spans="1:62">
      <c r="S20" s="34"/>
      <c r="T20" s="35"/>
      <c r="W20" s="34"/>
      <c r="X20" s="35"/>
    </row>
    <row r="21" spans="1:62">
      <c r="S21" s="34"/>
      <c r="T21" s="35"/>
      <c r="W21" s="34"/>
      <c r="X21" s="35"/>
    </row>
    <row r="22" spans="1:62">
      <c r="S22" s="34"/>
      <c r="T22" s="35"/>
      <c r="W22" s="34"/>
      <c r="X22" s="35"/>
    </row>
    <row r="23" spans="1:62">
      <c r="S23" s="34"/>
      <c r="T23" s="35"/>
      <c r="W23" s="34"/>
      <c r="X23" s="35"/>
    </row>
    <row r="24" spans="1:62">
      <c r="S24" s="34"/>
      <c r="T24" s="35"/>
      <c r="W24" s="34"/>
      <c r="X24" s="35"/>
    </row>
    <row r="25" spans="1:62">
      <c r="K25" s="35"/>
      <c r="L25" s="35"/>
    </row>
    <row r="27" spans="1:62">
      <c r="V27" s="36"/>
    </row>
    <row r="28" spans="1:62" s="5" customFormat="1">
      <c r="A28" s="4"/>
      <c r="B28" s="4"/>
      <c r="C28" s="4"/>
      <c r="D28" s="4"/>
      <c r="E28" s="4"/>
      <c r="F28" s="4"/>
      <c r="G28" s="4"/>
      <c r="H28" s="4"/>
      <c r="V28" s="36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1:62" s="5" customFormat="1">
      <c r="A29" s="4"/>
      <c r="B29" s="4"/>
      <c r="C29" s="4"/>
      <c r="D29" s="4"/>
      <c r="E29" s="4"/>
      <c r="F29" s="4"/>
      <c r="G29" s="4"/>
      <c r="H29" s="4"/>
      <c r="V29" s="36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1:62" s="5" customFormat="1">
      <c r="A30" s="4"/>
      <c r="B30" s="4"/>
      <c r="C30" s="4"/>
      <c r="D30" s="4"/>
      <c r="E30" s="4"/>
      <c r="F30" s="4"/>
      <c r="G30" s="4"/>
      <c r="H30" s="4"/>
      <c r="V30" s="36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s="5" customFormat="1">
      <c r="A31" s="4"/>
      <c r="B31" s="4"/>
      <c r="C31" s="4"/>
      <c r="D31" s="4"/>
      <c r="E31" s="4"/>
      <c r="F31" s="4"/>
      <c r="G31" s="4"/>
      <c r="H31" s="4"/>
      <c r="V31" s="36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1:62" s="5" customFormat="1">
      <c r="A32" s="4"/>
      <c r="B32" s="4"/>
      <c r="C32" s="4"/>
      <c r="D32" s="4"/>
      <c r="E32" s="4"/>
      <c r="F32" s="4"/>
      <c r="G32" s="4"/>
      <c r="H32" s="4"/>
      <c r="V32" s="36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49" spans="1:46" ht="12" customHeight="1"/>
    <row r="50" spans="1:46" ht="19.05" customHeight="1">
      <c r="A50" s="121" t="s">
        <v>15</v>
      </c>
      <c r="B50" s="121"/>
      <c r="C50" s="121"/>
      <c r="D50" s="121"/>
      <c r="E50" s="121"/>
      <c r="F50" s="121"/>
      <c r="G50" s="121"/>
      <c r="H50" s="120"/>
    </row>
    <row r="51" spans="1:46" ht="12.6" thickBot="1"/>
    <row r="52" spans="1:46" s="7" customFormat="1" ht="14.1" customHeight="1" thickBot="1">
      <c r="B52" s="124">
        <v>2017</v>
      </c>
      <c r="C52" s="125"/>
      <c r="D52" s="124">
        <v>2018</v>
      </c>
      <c r="E52" s="125"/>
      <c r="F52" s="124">
        <v>2019</v>
      </c>
      <c r="G52" s="125"/>
      <c r="H52" s="124">
        <v>2020</v>
      </c>
      <c r="I52" s="125"/>
      <c r="J52" s="124">
        <v>2021</v>
      </c>
      <c r="K52" s="125"/>
      <c r="L52" s="124">
        <v>2024</v>
      </c>
      <c r="M52" s="125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</row>
    <row r="53" spans="1:46" s="7" customFormat="1" ht="13.8" thickBot="1">
      <c r="A53" s="76" t="s">
        <v>16</v>
      </c>
      <c r="B53" s="38" t="s">
        <v>17</v>
      </c>
      <c r="C53" s="18" t="s">
        <v>18</v>
      </c>
      <c r="D53" s="38" t="s">
        <v>17</v>
      </c>
      <c r="E53" s="18" t="s">
        <v>18</v>
      </c>
      <c r="F53" s="38" t="s">
        <v>17</v>
      </c>
      <c r="G53" s="18" t="s">
        <v>18</v>
      </c>
      <c r="H53" s="38" t="s">
        <v>17</v>
      </c>
      <c r="I53" s="18" t="s">
        <v>18</v>
      </c>
      <c r="J53" s="38" t="s">
        <v>17</v>
      </c>
      <c r="K53" s="18" t="s">
        <v>18</v>
      </c>
      <c r="L53" s="38" t="s">
        <v>17</v>
      </c>
      <c r="M53" s="18" t="s">
        <v>18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</row>
    <row r="54" spans="1:46" s="7" customFormat="1" ht="13.2">
      <c r="A54" s="42" t="s">
        <v>19</v>
      </c>
      <c r="B54" s="39">
        <v>5</v>
      </c>
      <c r="C54" s="40">
        <f>B54/B64</f>
        <v>1</v>
      </c>
      <c r="D54" s="39">
        <v>173</v>
      </c>
      <c r="E54" s="40">
        <f>D54/D64</f>
        <v>0.92513368983957223</v>
      </c>
      <c r="F54" s="39">
        <v>200.1</v>
      </c>
      <c r="G54" s="40">
        <f>F54/F64</f>
        <v>0.94386792452830182</v>
      </c>
      <c r="H54" s="39">
        <v>144.1</v>
      </c>
      <c r="I54" s="40">
        <f>H54/H64</f>
        <v>0.97364864864864864</v>
      </c>
      <c r="J54" s="39">
        <v>130.19999999999999</v>
      </c>
      <c r="K54" s="40">
        <f>J54/J64</f>
        <v>0.81886792452830182</v>
      </c>
      <c r="L54" s="39">
        <v>63</v>
      </c>
      <c r="M54" s="40">
        <v>0.73255813953488369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</row>
    <row r="55" spans="1:46" s="7" customFormat="1" ht="13.2">
      <c r="A55" s="42" t="s">
        <v>25</v>
      </c>
      <c r="B55" s="43">
        <v>0</v>
      </c>
      <c r="C55" s="44">
        <f>B55/B64</f>
        <v>0</v>
      </c>
      <c r="D55" s="43">
        <v>0</v>
      </c>
      <c r="E55" s="44">
        <f>D55/D64</f>
        <v>0</v>
      </c>
      <c r="F55" s="43">
        <v>2.9</v>
      </c>
      <c r="G55" s="44">
        <f>F55/F64</f>
        <v>1.3679245283018868E-2</v>
      </c>
      <c r="H55" s="43">
        <v>2.9</v>
      </c>
      <c r="I55" s="44">
        <f>H55/H64</f>
        <v>1.9594594594594596E-2</v>
      </c>
      <c r="J55" s="43">
        <v>5.8</v>
      </c>
      <c r="K55" s="44">
        <f>J55/J64</f>
        <v>3.6477987421383647E-2</v>
      </c>
      <c r="L55" s="43">
        <v>9</v>
      </c>
      <c r="M55" s="44">
        <v>0.10465116279069768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</row>
    <row r="56" spans="1:46" s="7" customFormat="1" ht="13.2">
      <c r="A56" s="42" t="s">
        <v>22</v>
      </c>
      <c r="B56" s="43">
        <v>0</v>
      </c>
      <c r="C56" s="44">
        <f>B56/B64</f>
        <v>0</v>
      </c>
      <c r="D56" s="43">
        <v>0</v>
      </c>
      <c r="E56" s="44">
        <f>D56/D64</f>
        <v>0</v>
      </c>
      <c r="F56" s="43">
        <v>0</v>
      </c>
      <c r="G56" s="44">
        <f>F56/F64</f>
        <v>0</v>
      </c>
      <c r="H56" s="43">
        <v>0</v>
      </c>
      <c r="I56" s="44">
        <f>H56/H64</f>
        <v>0</v>
      </c>
      <c r="J56" s="43">
        <v>0</v>
      </c>
      <c r="K56" s="44">
        <f>J56/J64</f>
        <v>0</v>
      </c>
      <c r="L56" s="43">
        <v>0</v>
      </c>
      <c r="M56" s="44"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</row>
    <row r="57" spans="1:46" s="7" customFormat="1" ht="13.2">
      <c r="A57" s="42" t="s">
        <v>20</v>
      </c>
      <c r="B57" s="43">
        <v>0</v>
      </c>
      <c r="C57" s="44">
        <f>B57/B64</f>
        <v>0</v>
      </c>
      <c r="D57" s="43">
        <v>5</v>
      </c>
      <c r="E57" s="44">
        <f>D57/D64</f>
        <v>2.6737967914438502E-2</v>
      </c>
      <c r="F57" s="43">
        <v>4</v>
      </c>
      <c r="G57" s="44">
        <f>F57/F64</f>
        <v>1.8867924528301886E-2</v>
      </c>
      <c r="H57" s="43">
        <v>0</v>
      </c>
      <c r="I57" s="44">
        <f>H57/H64</f>
        <v>0</v>
      </c>
      <c r="J57" s="43">
        <v>0</v>
      </c>
      <c r="K57" s="44">
        <f>J57/J64</f>
        <v>0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</row>
    <row r="58" spans="1:46" s="7" customFormat="1" ht="13.2">
      <c r="A58" s="42" t="s">
        <v>21</v>
      </c>
      <c r="B58" s="43">
        <v>0</v>
      </c>
      <c r="C58" s="44">
        <f>B58/B64</f>
        <v>0</v>
      </c>
      <c r="D58" s="43">
        <v>9</v>
      </c>
      <c r="E58" s="44">
        <f>D58/D64</f>
        <v>4.8128342245989303E-2</v>
      </c>
      <c r="F58" s="43">
        <v>3</v>
      </c>
      <c r="G58" s="44">
        <f>F58/F64</f>
        <v>1.4150943396226415E-2</v>
      </c>
      <c r="H58" s="43">
        <v>0</v>
      </c>
      <c r="I58" s="44">
        <f>H58/H64</f>
        <v>0</v>
      </c>
      <c r="J58" s="43">
        <v>0</v>
      </c>
      <c r="K58" s="44">
        <f>J58/J64</f>
        <v>0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</row>
    <row r="59" spans="1:46" s="7" customFormat="1" ht="12.75" customHeight="1">
      <c r="A59" s="45" t="s">
        <v>26</v>
      </c>
      <c r="B59" s="43">
        <v>0</v>
      </c>
      <c r="C59" s="44">
        <f>B59/B64</f>
        <v>0</v>
      </c>
      <c r="D59" s="43"/>
      <c r="E59" s="44">
        <f>D59/D64</f>
        <v>0</v>
      </c>
      <c r="F59" s="43">
        <v>2</v>
      </c>
      <c r="G59" s="44">
        <f>F59/F64</f>
        <v>9.433962264150943E-3</v>
      </c>
      <c r="H59" s="43">
        <v>1</v>
      </c>
      <c r="I59" s="44">
        <f>H59/H64</f>
        <v>6.7567567567567571E-3</v>
      </c>
      <c r="J59" s="43">
        <v>7</v>
      </c>
      <c r="K59" s="44">
        <f>J59/J64</f>
        <v>4.40251572327044E-2</v>
      </c>
      <c r="L59" s="43">
        <v>4</v>
      </c>
      <c r="M59" s="44">
        <v>4.6511627906976744E-2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</row>
    <row r="60" spans="1:46" ht="13.2">
      <c r="A60" s="42" t="s">
        <v>34</v>
      </c>
      <c r="B60" s="43">
        <v>0</v>
      </c>
      <c r="C60" s="44">
        <f>B60/B64</f>
        <v>0</v>
      </c>
      <c r="D60" s="43">
        <v>0</v>
      </c>
      <c r="E60" s="44">
        <f>D60/D64</f>
        <v>0</v>
      </c>
      <c r="F60" s="43">
        <v>0</v>
      </c>
      <c r="G60" s="44">
        <f>F60/F64</f>
        <v>0</v>
      </c>
      <c r="H60" s="43">
        <v>0</v>
      </c>
      <c r="I60" s="44">
        <f>H60/H64</f>
        <v>0</v>
      </c>
      <c r="J60" s="43">
        <v>0</v>
      </c>
      <c r="K60" s="44">
        <f>J60/J64</f>
        <v>0</v>
      </c>
      <c r="L60" s="43">
        <v>0</v>
      </c>
      <c r="M60" s="44">
        <v>0</v>
      </c>
      <c r="AO60" s="4"/>
      <c r="AP60" s="4"/>
      <c r="AQ60" s="4"/>
      <c r="AR60" s="4"/>
      <c r="AS60" s="4"/>
      <c r="AT60" s="4"/>
    </row>
    <row r="61" spans="1:46" s="7" customFormat="1" ht="13.2">
      <c r="A61" s="42" t="s">
        <v>32</v>
      </c>
      <c r="B61" s="43">
        <v>0</v>
      </c>
      <c r="C61" s="44">
        <f>B61/B64</f>
        <v>0</v>
      </c>
      <c r="D61" s="43">
        <v>0</v>
      </c>
      <c r="E61" s="44">
        <f>D61/D64</f>
        <v>0</v>
      </c>
      <c r="F61" s="43">
        <v>0</v>
      </c>
      <c r="G61" s="44">
        <f>F61/F64</f>
        <v>0</v>
      </c>
      <c r="H61" s="43">
        <v>0</v>
      </c>
      <c r="I61" s="44">
        <f>H61/H64</f>
        <v>0</v>
      </c>
      <c r="J61" s="43">
        <v>16</v>
      </c>
      <c r="K61" s="44">
        <f>J61/J64</f>
        <v>0.10062893081761007</v>
      </c>
      <c r="L61" s="43">
        <v>10</v>
      </c>
      <c r="M61" s="44">
        <v>0.11627906976744186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</row>
    <row r="62" spans="1:46" s="7" customFormat="1" ht="13.2">
      <c r="A62" s="42" t="s">
        <v>24</v>
      </c>
      <c r="B62" s="43">
        <v>0</v>
      </c>
      <c r="C62" s="44">
        <f>B62/B64</f>
        <v>0</v>
      </c>
      <c r="D62" s="43">
        <v>0</v>
      </c>
      <c r="E62" s="44">
        <f>D62/D64</f>
        <v>0</v>
      </c>
      <c r="F62" s="43">
        <v>0</v>
      </c>
      <c r="G62" s="44">
        <f>F62/F64</f>
        <v>0</v>
      </c>
      <c r="H62" s="43">
        <v>0</v>
      </c>
      <c r="I62" s="44">
        <f>H62/H64</f>
        <v>0</v>
      </c>
      <c r="J62" s="43">
        <v>0</v>
      </c>
      <c r="K62" s="44">
        <f>J62/J64</f>
        <v>0</v>
      </c>
      <c r="L62" s="43">
        <v>0</v>
      </c>
      <c r="M62" s="44"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</row>
    <row r="63" spans="1:46" s="7" customFormat="1" ht="13.2">
      <c r="A63" s="42" t="s">
        <v>23</v>
      </c>
      <c r="B63" s="43">
        <v>0</v>
      </c>
      <c r="C63" s="44">
        <f>B63/B64</f>
        <v>0</v>
      </c>
      <c r="D63" s="43">
        <v>0</v>
      </c>
      <c r="E63" s="44">
        <f>D63/D64</f>
        <v>0</v>
      </c>
      <c r="F63" s="43">
        <v>0</v>
      </c>
      <c r="G63" s="44">
        <f>F63/F64</f>
        <v>0</v>
      </c>
      <c r="H63" s="43">
        <v>0</v>
      </c>
      <c r="I63" s="44">
        <f>H63/H64</f>
        <v>0</v>
      </c>
      <c r="J63" s="43">
        <v>0</v>
      </c>
      <c r="K63" s="44">
        <f>J63/J64</f>
        <v>0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</row>
    <row r="64" spans="1:46" s="7" customFormat="1" ht="13.8" thickBot="1">
      <c r="A64" s="42" t="s">
        <v>27</v>
      </c>
      <c r="B64" s="77">
        <f t="shared" ref="B64:E64" si="0">SUM(B54:B63)</f>
        <v>5</v>
      </c>
      <c r="C64" s="78">
        <f t="shared" si="0"/>
        <v>1</v>
      </c>
      <c r="D64" s="77">
        <f t="shared" si="0"/>
        <v>187</v>
      </c>
      <c r="E64" s="78">
        <f t="shared" si="0"/>
        <v>1</v>
      </c>
      <c r="F64" s="77">
        <f t="shared" ref="F64:K64" si="1">SUM(F54:F63)</f>
        <v>212</v>
      </c>
      <c r="G64" s="78">
        <f t="shared" si="1"/>
        <v>1</v>
      </c>
      <c r="H64" s="77">
        <f t="shared" si="1"/>
        <v>148</v>
      </c>
      <c r="I64" s="78">
        <f t="shared" si="1"/>
        <v>1</v>
      </c>
      <c r="J64" s="77">
        <f t="shared" si="1"/>
        <v>159</v>
      </c>
      <c r="K64" s="78">
        <f t="shared" si="1"/>
        <v>0.99999999999999989</v>
      </c>
      <c r="L64" s="77">
        <v>86</v>
      </c>
      <c r="M64" s="78">
        <f t="shared" ref="L64:M64" si="2">SUM(M54:M63)</f>
        <v>0.99999999999999989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</row>
    <row r="65" spans="1:46" s="7" customFormat="1" ht="13.2">
      <c r="A65" s="46"/>
      <c r="B65" s="47"/>
      <c r="C65" s="48"/>
      <c r="D65" s="49"/>
      <c r="E65" s="41"/>
      <c r="F65" s="49"/>
      <c r="G65" s="41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46" s="7" customFormat="1" ht="13.2">
      <c r="A66" s="46"/>
      <c r="B66" s="47"/>
      <c r="C66" s="48"/>
      <c r="D66" s="49"/>
      <c r="E66" s="41"/>
      <c r="F66" s="49"/>
      <c r="G66" s="41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46" s="7" customFormat="1" ht="13.2">
      <c r="A67" s="46"/>
      <c r="B67" s="47"/>
      <c r="C67" s="48"/>
      <c r="D67" s="49"/>
      <c r="E67" s="41"/>
      <c r="F67" s="49"/>
      <c r="G67" s="41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46" s="7" customFormat="1" ht="13.2">
      <c r="A68" s="46"/>
      <c r="B68" s="47"/>
      <c r="C68" s="48"/>
      <c r="D68" s="49"/>
      <c r="E68" s="41"/>
      <c r="F68" s="49"/>
      <c r="G68" s="41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pans="1:46" s="7" customFormat="1" ht="13.2">
      <c r="A69" s="46"/>
      <c r="B69" s="47"/>
      <c r="C69" s="48"/>
      <c r="D69" s="49"/>
      <c r="E69" s="41"/>
      <c r="F69" s="49"/>
      <c r="G69" s="41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pans="1:46" s="7" customFormat="1" ht="13.2">
      <c r="A70" s="46"/>
      <c r="B70" s="47"/>
      <c r="C70" s="48"/>
      <c r="D70" s="49"/>
      <c r="E70" s="41"/>
      <c r="F70" s="49"/>
      <c r="G70" s="41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84" spans="1:45" ht="7.5" customHeight="1"/>
    <row r="85" spans="1:45" ht="41.1" customHeight="1">
      <c r="A85" s="50"/>
      <c r="B85" s="115" t="s">
        <v>35</v>
      </c>
      <c r="C85" s="115"/>
      <c r="D85" s="115"/>
      <c r="E85" s="115"/>
      <c r="F85" s="115"/>
      <c r="G85" s="50"/>
      <c r="H85" s="51"/>
    </row>
    <row r="86" spans="1:45" ht="12.6" thickBot="1"/>
    <row r="87" spans="1:45" s="7" customFormat="1" ht="13.8" thickBot="1">
      <c r="D87" s="52">
        <v>2017</v>
      </c>
      <c r="E87" s="52">
        <v>2018</v>
      </c>
      <c r="F87" s="52">
        <v>2019</v>
      </c>
      <c r="G87" s="52">
        <v>2020</v>
      </c>
      <c r="H87" s="52">
        <v>2021</v>
      </c>
      <c r="I87" s="52">
        <v>2024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</row>
    <row r="88" spans="1:45" s="7" customFormat="1" ht="13.2">
      <c r="B88" s="42" t="s">
        <v>25</v>
      </c>
      <c r="C88" s="53"/>
      <c r="D88" s="54">
        <v>0</v>
      </c>
      <c r="E88" s="54">
        <v>5</v>
      </c>
      <c r="F88" s="54">
        <v>4</v>
      </c>
      <c r="G88" s="54">
        <v>4</v>
      </c>
      <c r="H88" s="54">
        <v>4</v>
      </c>
      <c r="I88" s="54">
        <v>3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</row>
    <row r="89" spans="1:45" s="7" customFormat="1" ht="13.2">
      <c r="B89" s="42" t="s">
        <v>22</v>
      </c>
      <c r="C89" s="55"/>
      <c r="D89" s="54">
        <v>0</v>
      </c>
      <c r="E89" s="54">
        <v>2</v>
      </c>
      <c r="F89" s="54">
        <v>1</v>
      </c>
      <c r="G89" s="54">
        <v>2</v>
      </c>
      <c r="H89" s="54">
        <v>0</v>
      </c>
      <c r="I89" s="54">
        <v>0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</row>
    <row r="90" spans="1:45" s="7" customFormat="1" ht="13.2">
      <c r="B90" s="42" t="s">
        <v>20</v>
      </c>
      <c r="C90" s="55"/>
      <c r="D90" s="54">
        <v>0</v>
      </c>
      <c r="E90" s="54">
        <v>4</v>
      </c>
      <c r="F90" s="54">
        <v>4</v>
      </c>
      <c r="G90" s="54">
        <v>4</v>
      </c>
      <c r="H90" s="54">
        <v>3</v>
      </c>
      <c r="I90" s="54">
        <v>3</v>
      </c>
      <c r="J90" s="56"/>
      <c r="K90" s="56"/>
      <c r="L90" s="56"/>
      <c r="M90" s="56"/>
      <c r="N90" s="56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7" customFormat="1" ht="13.2">
      <c r="B91" s="42" t="s">
        <v>21</v>
      </c>
      <c r="C91" s="55"/>
      <c r="D91" s="54">
        <v>1</v>
      </c>
      <c r="E91" s="54">
        <v>6</v>
      </c>
      <c r="F91" s="54">
        <v>7</v>
      </c>
      <c r="G91" s="54">
        <v>4</v>
      </c>
      <c r="H91" s="54">
        <v>5</v>
      </c>
      <c r="I91" s="54">
        <v>2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</row>
    <row r="92" spans="1:45" s="7" customFormat="1" ht="12.75" customHeight="1">
      <c r="B92" s="45" t="s">
        <v>26</v>
      </c>
      <c r="C92" s="55"/>
      <c r="D92" s="54">
        <v>1</v>
      </c>
      <c r="E92" s="54">
        <v>17</v>
      </c>
      <c r="F92" s="54">
        <v>17</v>
      </c>
      <c r="G92" s="54">
        <v>12</v>
      </c>
      <c r="H92" s="54">
        <v>16</v>
      </c>
      <c r="I92" s="54">
        <v>6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</row>
    <row r="93" spans="1:45" s="7" customFormat="1" ht="12.75" customHeight="1">
      <c r="B93" s="45" t="s">
        <v>34</v>
      </c>
      <c r="C93" s="55"/>
      <c r="D93" s="54">
        <v>0</v>
      </c>
      <c r="E93" s="54"/>
      <c r="F93" s="54"/>
      <c r="G93" s="54"/>
      <c r="H93" s="54"/>
      <c r="I93" s="54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</row>
    <row r="94" spans="1:45" s="7" customFormat="1" ht="15" customHeight="1">
      <c r="B94" s="42" t="s">
        <v>32</v>
      </c>
      <c r="C94" s="55"/>
      <c r="D94" s="54">
        <v>0</v>
      </c>
      <c r="E94" s="54">
        <v>10</v>
      </c>
      <c r="F94" s="54">
        <v>8</v>
      </c>
      <c r="G94" s="54">
        <v>13</v>
      </c>
      <c r="H94" s="54">
        <v>14</v>
      </c>
      <c r="I94" s="54">
        <v>4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</row>
    <row r="95" spans="1:45" s="7" customFormat="1" ht="15" customHeight="1">
      <c r="B95" s="42" t="s">
        <v>24</v>
      </c>
      <c r="C95" s="55"/>
      <c r="D95" s="54">
        <v>1</v>
      </c>
      <c r="E95" s="54">
        <v>2</v>
      </c>
      <c r="F95" s="54">
        <v>2</v>
      </c>
      <c r="G95" s="54">
        <v>1</v>
      </c>
      <c r="H95" s="54">
        <v>1</v>
      </c>
      <c r="I95" s="54">
        <v>1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</row>
    <row r="96" spans="1:45" s="7" customFormat="1" ht="13.8" thickBot="1">
      <c r="B96" s="42" t="s">
        <v>23</v>
      </c>
      <c r="C96" s="57"/>
      <c r="D96" s="58">
        <v>0</v>
      </c>
      <c r="E96" s="58">
        <v>1</v>
      </c>
      <c r="F96" s="58">
        <v>2</v>
      </c>
      <c r="G96" s="58">
        <v>1</v>
      </c>
      <c r="H96" s="58">
        <v>1</v>
      </c>
      <c r="I96" s="58">
        <v>0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</row>
    <row r="99" spans="2:62" ht="18.75" customHeight="1">
      <c r="B99" s="115" t="s">
        <v>36</v>
      </c>
      <c r="C99" s="115"/>
      <c r="D99" s="115"/>
      <c r="E99" s="115"/>
      <c r="F99" s="11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2:62"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2:62" ht="13.2">
      <c r="C101" s="75">
        <v>15.91</v>
      </c>
      <c r="D101" s="46" t="s">
        <v>37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2:62" ht="13.2">
      <c r="C102" s="74">
        <v>25.41</v>
      </c>
      <c r="D102" s="46" t="s">
        <v>38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</sheetData>
  <mergeCells count="16">
    <mergeCell ref="L52:M52"/>
    <mergeCell ref="B99:F99"/>
    <mergeCell ref="I12:J12"/>
    <mergeCell ref="A50:H50"/>
    <mergeCell ref="B52:C52"/>
    <mergeCell ref="B85:F85"/>
    <mergeCell ref="D52:E52"/>
    <mergeCell ref="F52:G52"/>
    <mergeCell ref="H52:I52"/>
    <mergeCell ref="J52:K52"/>
    <mergeCell ref="A2:H2"/>
    <mergeCell ref="A3:H3"/>
    <mergeCell ref="A10:H10"/>
    <mergeCell ref="A11:G11"/>
    <mergeCell ref="B12:D12"/>
    <mergeCell ref="E12:G12"/>
  </mergeCells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8" max="8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Buckeye</vt:lpstr>
      <vt:lpstr>Capitol Complex</vt:lpstr>
      <vt:lpstr>Goodyear</vt:lpstr>
      <vt:lpstr>State Hospital</vt:lpstr>
      <vt:lpstr>S. 16th St</vt:lpstr>
      <vt:lpstr>AHCCCS (site)</vt:lpstr>
      <vt:lpstr>N 29th Ave</vt:lpstr>
      <vt:lpstr>'AHCCCS (site)'!Print_Area</vt:lpstr>
      <vt:lpstr>Buckeye!Print_Area</vt:lpstr>
      <vt:lpstr>'Capitol Complex'!Print_Area</vt:lpstr>
      <vt:lpstr>Goodyear!Print_Area</vt:lpstr>
      <vt:lpstr>'N 29th Ave'!Print_Area</vt:lpstr>
      <vt:lpstr>'S. 16th St'!Print_Area</vt:lpstr>
      <vt:lpstr>'State Hospital'!Print_Area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2010-09-08T16:31:58Z</cp:lastPrinted>
  <dcterms:created xsi:type="dcterms:W3CDTF">2001-07-31T00:24:02Z</dcterms:created>
  <dcterms:modified xsi:type="dcterms:W3CDTF">2024-10-11T20:45:47Z</dcterms:modified>
</cp:coreProperties>
</file>