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8C184DDA-EDAB-4314-9071-30CC1EA8C336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Capitol Complex" sheetId="1" r:id="rId1"/>
    <sheet name="EER #19" sheetId="2" r:id="rId2"/>
  </sheets>
  <definedNames>
    <definedName name="_xlnm.Print_Area" localSheetId="0">'Capitol Complex'!$A$1:$I$105</definedName>
    <definedName name="_xlnm.Print_Area" localSheetId="1">'EER #19'!$A$1:$I$106</definedName>
  </definedNames>
  <calcPr calcId="191029"/>
</workbook>
</file>

<file path=xl/calcChain.xml><?xml version="1.0" encoding="utf-8"?>
<calcChain xmlns="http://schemas.openxmlformats.org/spreadsheetml/2006/main">
  <c r="D23" i="1" l="1"/>
  <c r="G23" i="1"/>
  <c r="D22" i="2"/>
  <c r="G22" i="2"/>
  <c r="H69" i="1" l="1"/>
  <c r="I59" i="1" s="1"/>
  <c r="D22" i="1"/>
  <c r="G22" i="1"/>
  <c r="H68" i="2"/>
  <c r="I61" i="2" s="1"/>
  <c r="F68" i="2"/>
  <c r="G61" i="2" s="1"/>
  <c r="G21" i="2"/>
  <c r="D21" i="2"/>
  <c r="G20" i="2"/>
  <c r="D20" i="2"/>
  <c r="I59" i="2" l="1"/>
  <c r="I58" i="2"/>
  <c r="I62" i="1"/>
  <c r="I61" i="1"/>
  <c r="I66" i="1"/>
  <c r="I64" i="1"/>
  <c r="I68" i="1"/>
  <c r="I60" i="1"/>
  <c r="I65" i="1"/>
  <c r="I63" i="1"/>
  <c r="I67" i="1"/>
  <c r="I60" i="2"/>
  <c r="G58" i="2"/>
  <c r="I62" i="2"/>
  <c r="G60" i="2"/>
  <c r="I63" i="2"/>
  <c r="G59" i="2"/>
  <c r="G62" i="2"/>
  <c r="I64" i="2"/>
  <c r="G63" i="2"/>
  <c r="I65" i="2"/>
  <c r="I66" i="2"/>
  <c r="I67" i="2"/>
  <c r="G64" i="2"/>
  <c r="G65" i="2"/>
  <c r="G66" i="2"/>
  <c r="G67" i="2"/>
  <c r="G68" i="2" l="1"/>
  <c r="I69" i="1"/>
  <c r="I68" i="2"/>
  <c r="F69" i="1"/>
  <c r="G62" i="1" s="1"/>
  <c r="G21" i="1"/>
  <c r="D21" i="1"/>
  <c r="D69" i="1"/>
  <c r="E68" i="1" s="1"/>
  <c r="G20" i="1"/>
  <c r="D20" i="1"/>
  <c r="D68" i="2"/>
  <c r="E66" i="2" s="1"/>
  <c r="G19" i="2"/>
  <c r="D19" i="2"/>
  <c r="B69" i="1"/>
  <c r="C67" i="1" s="1"/>
  <c r="G19" i="1"/>
  <c r="D19" i="1"/>
  <c r="G18" i="1"/>
  <c r="D18" i="1"/>
  <c r="B68" i="2"/>
  <c r="C59" i="2" s="1"/>
  <c r="G18" i="2"/>
  <c r="D18" i="2"/>
  <c r="G17" i="2"/>
  <c r="D17" i="2"/>
  <c r="G17" i="1"/>
  <c r="D16" i="1"/>
  <c r="D17" i="1"/>
  <c r="G16" i="2"/>
  <c r="G15" i="2"/>
  <c r="D16" i="2"/>
  <c r="D15" i="2"/>
  <c r="G16" i="1"/>
  <c r="G15" i="1"/>
  <c r="D15" i="1"/>
  <c r="C67" i="2" l="1"/>
  <c r="C65" i="2"/>
  <c r="C63" i="2"/>
  <c r="C60" i="2"/>
  <c r="C58" i="2"/>
  <c r="C61" i="2"/>
  <c r="E61" i="2"/>
  <c r="C64" i="2"/>
  <c r="C62" i="2"/>
  <c r="E65" i="2"/>
  <c r="E58" i="2"/>
  <c r="E62" i="2"/>
  <c r="E64" i="2"/>
  <c r="C66" i="2"/>
  <c r="E60" i="2"/>
  <c r="E63" i="2"/>
  <c r="E67" i="2"/>
  <c r="E59" i="2"/>
  <c r="G61" i="1"/>
  <c r="G63" i="1"/>
  <c r="G64" i="1"/>
  <c r="G60" i="1"/>
  <c r="G65" i="1"/>
  <c r="G66" i="1"/>
  <c r="G67" i="1"/>
  <c r="G59" i="1"/>
  <c r="G68" i="1"/>
  <c r="E59" i="1"/>
  <c r="C61" i="1"/>
  <c r="C63" i="1"/>
  <c r="C59" i="1"/>
  <c r="C65" i="1"/>
  <c r="E60" i="1"/>
  <c r="E67" i="1"/>
  <c r="E61" i="1"/>
  <c r="E66" i="1"/>
  <c r="E62" i="1"/>
  <c r="C60" i="1"/>
  <c r="C64" i="1"/>
  <c r="E63" i="1"/>
  <c r="C66" i="1"/>
  <c r="C68" i="1"/>
  <c r="E64" i="1"/>
  <c r="E65" i="1"/>
  <c r="C62" i="1"/>
  <c r="C68" i="2" l="1"/>
  <c r="E68" i="2"/>
  <c r="G69" i="1"/>
  <c r="E69" i="1"/>
  <c r="C69" i="1"/>
</calcChain>
</file>

<file path=xl/sharedStrings.xml><?xml version="1.0" encoding="utf-8"?>
<sst xmlns="http://schemas.openxmlformats.org/spreadsheetml/2006/main" count="129" uniqueCount="40">
  <si>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</si>
  <si>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</si>
  <si>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</si>
  <si>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</si>
  <si>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</si>
  <si>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</si>
  <si>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</si>
  <si>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</si>
  <si>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</si>
  <si>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</si>
  <si>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</si>
  <si>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</si>
  <si>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</si>
  <si>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</si>
  <si>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</si>
  <si>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</si>
  <si>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</si>
  <si>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</si>
  <si>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</si>
  <si>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</si>
  <si>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</si>
  <si>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</si>
  <si>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</si>
  <si>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</si>
  <si>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</si>
  <si>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</si>
  <si>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</si>
  <si>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Secretary of State - Capitol Complex</t>
  </si>
  <si>
    <t>YES</t>
  </si>
  <si>
    <t>Telework</t>
  </si>
  <si>
    <t>NO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</si>
  <si>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</si>
  <si>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</si>
  <si>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</si>
  <si>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</si>
  <si>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</si>
  <si>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</si>
  <si>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</si>
  <si>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Secretary of State - EER #19 (N. 32nd Street)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</si>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</sst>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4" fontId="10" fillId="0" borderId="16" xfId="2" applyNumberFormat="1" applyFont="1" applyBorder="1"/>
    <xf numFmtId="164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4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1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1" applyNumberFormat="1" applyFont="1" applyBorder="1" applyAlignment="1">
      <alignment horizontal="center"/>
    </xf>
    <xf numFmtId="1" fontId="10" fillId="0" borderId="23" xfId="1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4" xfId="0" applyNumberFormat="1" applyFont="1" applyBorder="1"/>
    <xf numFmtId="164" fontId="10" fillId="0" borderId="25" xfId="2" applyNumberFormat="1" applyFont="1" applyBorder="1"/>
    <xf numFmtId="0" fontId="2" fillId="0" borderId="13" xfId="0" applyFont="1" applyBorder="1" applyAlignment="1">
      <alignment horizontal="center"/>
    </xf>
    <xf numFmtId="1" fontId="10" fillId="0" borderId="26" xfId="2" applyNumberFormat="1" applyFont="1" applyBorder="1" applyAlignment="1">
      <alignment horizontal="center"/>
    </xf>
    <xf numFmtId="1" fontId="10" fillId="0" borderId="27" xfId="2" applyNumberFormat="1" applyFont="1" applyBorder="1" applyAlignment="1">
      <alignment horizontal="center"/>
    </xf>
    <xf numFmtId="1" fontId="10" fillId="0" borderId="9" xfId="2" applyNumberFormat="1" applyFont="1" applyBorder="1" applyAlignment="1">
      <alignment horizontal="center"/>
    </xf>
    <xf numFmtId="1" fontId="10" fillId="0" borderId="28" xfId="2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32" xfId="2" applyNumberFormat="1" applyFont="1" applyBorder="1" applyAlignment="1">
      <alignment horizontal="center"/>
    </xf>
    <xf numFmtId="0" fontId="14" fillId="0" borderId="0" xfId="0" applyFont="1"/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1" fontId="10" fillId="0" borderId="20" xfId="2" applyNumberFormat="1" applyFont="1" applyBorder="1" applyAlignment="1">
      <alignment horizontal="center"/>
    </xf>
    <xf numFmtId="10" fontId="11" fillId="0" borderId="0" xfId="2" applyNumberFormat="1" applyFont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4" fillId="0" borderId="35" xfId="0" applyFont="1" applyBorder="1"/>
    <xf numFmtId="0" fontId="14" fillId="0" borderId="34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602241530153559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76278489221051E-2"/>
          <c:y val="0.16342412451361868"/>
          <c:w val="0.87480257868414679"/>
          <c:h val="0.603112840466926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Complex'!$C$60:$C$68</c:f>
              <c:numCache>
                <c:formatCode>0.0%</c:formatCode>
                <c:ptCount val="9"/>
                <c:pt idx="0">
                  <c:v>4.0341151385927511E-2</c:v>
                </c:pt>
                <c:pt idx="1">
                  <c:v>2.1321961620469083E-3</c:v>
                </c:pt>
                <c:pt idx="2">
                  <c:v>0.1044776119402985</c:v>
                </c:pt>
                <c:pt idx="3">
                  <c:v>0.15351812366737741</c:v>
                </c:pt>
                <c:pt idx="4">
                  <c:v>6.3965884861407248E-3</c:v>
                </c:pt>
                <c:pt idx="5">
                  <c:v>2.1321961620469083E-2</c:v>
                </c:pt>
                <c:pt idx="6">
                  <c:v>2.1321961620469083E-3</c:v>
                </c:pt>
                <c:pt idx="7">
                  <c:v>0</c:v>
                </c:pt>
                <c:pt idx="8">
                  <c:v>2.7718550106609809E-2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4DD-B722-53E31C67EE1E}"/>
            </c:ext>
          </c:extLst>
        </c:ser>
        <c:ser>
          <c:idx val="0"/>
          <c:order val="1"/>
          <c:tx>
            <c:strRef>
              <c:f>'Capitol Complex'!$D$57:$E$57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Complex'!$E$60:$E$68</c:f>
              <c:numCache>
                <c:formatCode>0.0%</c:formatCode>
                <c:ptCount val="9"/>
                <c:pt idx="0">
                  <c:v>6.7709497206703884E-2</c:v>
                </c:pt>
                <c:pt idx="1">
                  <c:v>2.2346368715083797E-3</c:v>
                </c:pt>
                <c:pt idx="2">
                  <c:v>0.10279329608938546</c:v>
                </c:pt>
                <c:pt idx="3">
                  <c:v>0.1206703910614525</c:v>
                </c:pt>
                <c:pt idx="4">
                  <c:v>1.0055865921787708E-2</c:v>
                </c:pt>
                <c:pt idx="5">
                  <c:v>1.5642458100558657E-2</c:v>
                </c:pt>
                <c:pt idx="6">
                  <c:v>0</c:v>
                </c:pt>
                <c:pt idx="7">
                  <c:v>1.1173184357541898E-2</c:v>
                </c:pt>
                <c:pt idx="8">
                  <c:v>2.2346368715083796E-2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4DD-B722-53E31C67EE1E}"/>
            </c:ext>
          </c:extLst>
        </c:ser>
        <c:ser>
          <c:idx val="2"/>
          <c:order val="2"/>
          <c:tx>
            <c:strRef>
              <c:f>'Capitol Complex'!$F$57:$G$57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Complex'!$G$60:$G$68</c:f>
              <c:numCache>
                <c:formatCode>0.0%</c:formatCode>
                <c:ptCount val="9"/>
                <c:pt idx="0">
                  <c:v>5.2234706616729083E-2</c:v>
                </c:pt>
                <c:pt idx="1">
                  <c:v>0</c:v>
                </c:pt>
                <c:pt idx="2">
                  <c:v>2.7465667915106119E-2</c:v>
                </c:pt>
                <c:pt idx="3">
                  <c:v>7.4906367041198503E-3</c:v>
                </c:pt>
                <c:pt idx="4">
                  <c:v>2.6217228464419477E-2</c:v>
                </c:pt>
                <c:pt idx="5">
                  <c:v>0</c:v>
                </c:pt>
                <c:pt idx="6">
                  <c:v>0.52684144818976275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AC-44DD-B722-53E31C67EE1E}"/>
            </c:ext>
          </c:extLst>
        </c:ser>
        <c:ser>
          <c:idx val="3"/>
          <c:order val="3"/>
          <c:tx>
            <c:strRef>
              <c:f>'Capitol Complex'!$H$57:$I$57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Complex'!$I$60:$I$68</c:f>
              <c:numCache>
                <c:formatCode>0.0%</c:formatCode>
                <c:ptCount val="9"/>
                <c:pt idx="0">
                  <c:v>4.9710550887021469E-2</c:v>
                </c:pt>
                <c:pt idx="1">
                  <c:v>0</c:v>
                </c:pt>
                <c:pt idx="2">
                  <c:v>4.2950513538748833E-2</c:v>
                </c:pt>
                <c:pt idx="3">
                  <c:v>5.6022408963585435E-3</c:v>
                </c:pt>
                <c:pt idx="4">
                  <c:v>8.4033613445378148E-3</c:v>
                </c:pt>
                <c:pt idx="5">
                  <c:v>3.7348272642390291E-3</c:v>
                </c:pt>
                <c:pt idx="6">
                  <c:v>0.42577030812324929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AC-44DD-B722-53E31C67EE1E}"/>
            </c:ext>
          </c:extLst>
        </c:ser>
        <c:ser>
          <c:idx val="5"/>
          <c:order val="4"/>
          <c:tx>
            <c:strRef>
              <c:f>'Capitol Complex'!$J$57:$K$57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'Capitol Complex'!$K$60:$K$68</c:f>
              <c:numCache>
                <c:formatCode>0.0%</c:formatCode>
                <c:ptCount val="9"/>
                <c:pt idx="0">
                  <c:v>6.6257668711656448E-2</c:v>
                </c:pt>
                <c:pt idx="1">
                  <c:v>3.0674846625766872E-3</c:v>
                </c:pt>
                <c:pt idx="2">
                  <c:v>4.2944785276073622E-2</c:v>
                </c:pt>
                <c:pt idx="3">
                  <c:v>7.3619631901840496E-2</c:v>
                </c:pt>
                <c:pt idx="4">
                  <c:v>6.1349693251533744E-3</c:v>
                </c:pt>
                <c:pt idx="5">
                  <c:v>3.0674846625766872E-3</c:v>
                </c:pt>
                <c:pt idx="6">
                  <c:v>0.31901840490797545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F-4F00-BF53-ACD7908AE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544248"/>
        <c:axId val="253543856"/>
      </c:barChart>
      <c:catAx>
        <c:axId val="25354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25354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543856"/>
        <c:scaling>
          <c:orientation val="minMax"/>
          <c:max val="0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253544248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900949450823969"/>
          <c:y val="0.93514920250353317"/>
          <c:w val="0.47803410923039752"/>
          <c:h val="6.48507974964667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293112360334324E-2"/>
          <c:y val="0.15948309427846821"/>
          <c:w val="0.85531288510346037"/>
          <c:h val="0.6206909615162006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15-4726-83B0-95973E4CD1CB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0.49</c:v>
                </c:pt>
                <c:pt idx="1">
                  <c:v>0.60199999999999998</c:v>
                </c:pt>
                <c:pt idx="2">
                  <c:v>0.55789999999999995</c:v>
                </c:pt>
                <c:pt idx="3">
                  <c:v>0.70899999999999996</c:v>
                </c:pt>
                <c:pt idx="4">
                  <c:v>0.73350000000000004</c:v>
                </c:pt>
                <c:pt idx="5">
                  <c:v>0.64200000000000002</c:v>
                </c:pt>
                <c:pt idx="6">
                  <c:v>0.64739999999999998</c:v>
                </c:pt>
                <c:pt idx="7">
                  <c:v>0.35980000000000001</c:v>
                </c:pt>
                <c:pt idx="8">
                  <c:v>0.46379999999999999</c:v>
                </c:pt>
                <c:pt idx="9">
                  <c:v>0.4859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15-4726-83B0-95973E4CD1CB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15-4726-83B0-95973E4CD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542680"/>
        <c:axId val="253543072"/>
      </c:lineChart>
      <c:catAx>
        <c:axId val="25354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25354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54307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25354268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52033880380336"/>
          <c:y val="0.8836227231252745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5833397759593748"/>
          <c:w val="0.85714439021074829"/>
          <c:h val="0.6291692267628041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35-463C-B6CF-8E53FCF7EDE0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0.41399999999999998</c:v>
                </c:pt>
                <c:pt idx="1">
                  <c:v>0.51</c:v>
                </c:pt>
                <c:pt idx="2">
                  <c:v>0.55698000000000003</c:v>
                </c:pt>
                <c:pt idx="3">
                  <c:v>0.67900000000000005</c:v>
                </c:pt>
                <c:pt idx="4">
                  <c:v>0.7248</c:v>
                </c:pt>
                <c:pt idx="5">
                  <c:v>0.66979999999999995</c:v>
                </c:pt>
                <c:pt idx="6">
                  <c:v>0.6159</c:v>
                </c:pt>
                <c:pt idx="7">
                  <c:v>0.34820000000000001</c:v>
                </c:pt>
                <c:pt idx="8">
                  <c:v>0.41160000000000002</c:v>
                </c:pt>
                <c:pt idx="9">
                  <c:v>0.37669999999999998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35-463C-B6CF-8E53FCF7EDE0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35-463C-B6CF-8E53FCF7E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218632"/>
        <c:axId val="593630328"/>
      </c:lineChart>
      <c:catAx>
        <c:axId val="433218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3630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363032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332186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417016622922131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823539751594978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28580807330625"/>
          <c:y val="0.15129178550901159"/>
          <c:w val="0.81848806664264928"/>
          <c:h val="0.62730740333004809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'EER #19'!$B$56:$C$56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'EER #19'!$A$59:$A$67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#19'!$C$59:$C$67</c:f>
              <c:numCache>
                <c:formatCode>0.0%</c:formatCode>
                <c:ptCount val="9"/>
                <c:pt idx="0">
                  <c:v>6.9047619047619052E-2</c:v>
                </c:pt>
                <c:pt idx="1">
                  <c:v>0</c:v>
                </c:pt>
                <c:pt idx="2">
                  <c:v>1.1904761904761904E-2</c:v>
                </c:pt>
                <c:pt idx="3">
                  <c:v>7.1428571428571425E-2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5.9523809523809521E-2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10-4530-BBC5-84BCC576CFD0}"/>
            </c:ext>
          </c:extLst>
        </c:ser>
        <c:ser>
          <c:idx val="1"/>
          <c:order val="1"/>
          <c:tx>
            <c:strRef>
              <c:f>'EER #19'!$D$56:$E$56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'EER #19'!$A$59:$A$67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#19'!$E$59:$E$67</c:f>
              <c:numCache>
                <c:formatCode>0.0%</c:formatCode>
                <c:ptCount val="9"/>
                <c:pt idx="0">
                  <c:v>7.2499999999999995E-2</c:v>
                </c:pt>
                <c:pt idx="1">
                  <c:v>0</c:v>
                </c:pt>
                <c:pt idx="2">
                  <c:v>2.5000000000000001E-2</c:v>
                </c:pt>
                <c:pt idx="3">
                  <c:v>6.25E-2</c:v>
                </c:pt>
                <c:pt idx="4">
                  <c:v>1.2500000000000001E-2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10-4530-BBC5-84BCC576CFD0}"/>
            </c:ext>
          </c:extLst>
        </c:ser>
        <c:ser>
          <c:idx val="0"/>
          <c:order val="2"/>
          <c:tx>
            <c:strRef>
              <c:f>'EER #19'!$F$56:$G$56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'EER #19'!$A$59:$A$67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#19'!$G$59:$G$67</c:f>
              <c:numCache>
                <c:formatCode>0.0%</c:formatCode>
                <c:ptCount val="9"/>
                <c:pt idx="0">
                  <c:v>7.5324675324675336E-2</c:v>
                </c:pt>
                <c:pt idx="1">
                  <c:v>0</c:v>
                </c:pt>
                <c:pt idx="2">
                  <c:v>1.298701298701299E-2</c:v>
                </c:pt>
                <c:pt idx="3">
                  <c:v>0</c:v>
                </c:pt>
                <c:pt idx="4">
                  <c:v>1.298701298701299E-2</c:v>
                </c:pt>
                <c:pt idx="5">
                  <c:v>1.298701298701299E-2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10-4530-BBC5-84BCC576CFD0}"/>
            </c:ext>
          </c:extLst>
        </c:ser>
        <c:ser>
          <c:idx val="2"/>
          <c:order val="3"/>
          <c:tx>
            <c:strRef>
              <c:f>'EER #19'!$H$56:$I$56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'EER #19'!$A$59:$A$67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#19'!$I$59:$I$67</c:f>
              <c:numCache>
                <c:formatCode>0.0%</c:formatCode>
                <c:ptCount val="9"/>
                <c:pt idx="0">
                  <c:v>2.148148148148148E-2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3.7037037037037035E-2</c:v>
                </c:pt>
                <c:pt idx="5">
                  <c:v>0</c:v>
                </c:pt>
                <c:pt idx="6">
                  <c:v>0.53703703703703709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10-4530-BBC5-84BCC576CFD0}"/>
            </c:ext>
          </c:extLst>
        </c:ser>
        <c:ser>
          <c:idx val="5"/>
          <c:order val="4"/>
          <c:tx>
            <c:strRef>
              <c:f>'EER #19'!$J$56:$K$56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'EER #19'!$K$59:$K$67</c:f>
              <c:numCache>
                <c:formatCode>0.0%</c:formatCode>
                <c:ptCount val="9"/>
                <c:pt idx="0">
                  <c:v>8.8705882352941162E-2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0.11764705882352941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3-414C-AC17-629102174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628368"/>
        <c:axId val="593628760"/>
      </c:barChart>
      <c:catAx>
        <c:axId val="59362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3628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3628760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3628368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811718740636878"/>
          <c:y val="0.94219097151601428"/>
          <c:w val="0.52849371146818802"/>
          <c:h val="5.7809214960053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241415597672241"/>
          <c:w val="0.86080740042532411"/>
          <c:h val="0.5732770686226019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'EER #19'!$A$14:$A$22</c:f>
              <c:numCache>
                <c:formatCode>General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2023</c:v>
                </c:pt>
              </c:numCache>
            </c:numRef>
          </c:cat>
          <c:val>
            <c:numRef>
              <c:f>'EER #19'!$B$14:$B$22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4-40E8-963D-9C932934F891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'EER #19'!$A$14:$A$22</c:f>
              <c:numCache>
                <c:formatCode>General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2023</c:v>
                </c:pt>
              </c:numCache>
            </c:numRef>
          </c:cat>
          <c:val>
            <c:numRef>
              <c:f>'EER #19'!$C$14:$C$22</c:f>
              <c:numCache>
                <c:formatCode>0.0%</c:formatCode>
                <c:ptCount val="9"/>
                <c:pt idx="0">
                  <c:v>0.64759999999999995</c:v>
                </c:pt>
                <c:pt idx="1">
                  <c:v>0.85960000000000003</c:v>
                </c:pt>
                <c:pt idx="2">
                  <c:v>0.8075</c:v>
                </c:pt>
                <c:pt idx="3">
                  <c:v>0.85799999999999998</c:v>
                </c:pt>
                <c:pt idx="4">
                  <c:v>0.78800000000000003</c:v>
                </c:pt>
                <c:pt idx="5">
                  <c:v>0.82750000000000001</c:v>
                </c:pt>
                <c:pt idx="6">
                  <c:v>0.88570000000000004</c:v>
                </c:pt>
                <c:pt idx="7">
                  <c:v>0.40439999999999998</c:v>
                </c:pt>
                <c:pt idx="8">
                  <c:v>0.79359999999999997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64-40E8-963D-9C932934F891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#19'!$A$14:$A$22</c:f>
              <c:numCache>
                <c:formatCode>General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2023</c:v>
                </c:pt>
              </c:numCache>
            </c:numRef>
          </c:cat>
          <c:val>
            <c:numRef>
              <c:f>'EER #19'!$I$14:$I$22</c:f>
              <c:numCache>
                <c:formatCode>0.0%</c:formatCode>
                <c:ptCount val="9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64-40E8-963D-9C932934F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626016"/>
        <c:axId val="593626800"/>
      </c:lineChart>
      <c:catAx>
        <c:axId val="59362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362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362680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362601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835184063530518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25008646682319"/>
          <c:w val="0.85714439021074829"/>
          <c:h val="0.5375021871019982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'EER #19'!$A$14:$A$22</c:f>
              <c:numCache>
                <c:formatCode>General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2023</c:v>
                </c:pt>
              </c:numCache>
            </c:numRef>
          </c:cat>
          <c:val>
            <c:numRef>
              <c:f>'EER #19'!$E$14:$E$22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E0-4FC0-A06A-37301C275879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'EER #19'!$A$14:$A$22</c:f>
              <c:numCache>
                <c:formatCode>General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2023</c:v>
                </c:pt>
              </c:numCache>
            </c:numRef>
          </c:cat>
          <c:val>
            <c:numRef>
              <c:f>'EER #19'!$F$14:$F$22</c:f>
              <c:numCache>
                <c:formatCode>0.0%</c:formatCode>
                <c:ptCount val="9"/>
                <c:pt idx="0">
                  <c:v>0.6452</c:v>
                </c:pt>
                <c:pt idx="1">
                  <c:v>0.90869999999999995</c:v>
                </c:pt>
                <c:pt idx="2">
                  <c:v>0.82050000000000001</c:v>
                </c:pt>
                <c:pt idx="3">
                  <c:v>0.83299999999999996</c:v>
                </c:pt>
                <c:pt idx="4">
                  <c:v>0.77649999999999997</c:v>
                </c:pt>
                <c:pt idx="5">
                  <c:v>0.85429999999999995</c:v>
                </c:pt>
                <c:pt idx="6">
                  <c:v>0.9</c:v>
                </c:pt>
                <c:pt idx="7">
                  <c:v>0.40279999999999999</c:v>
                </c:pt>
                <c:pt idx="8">
                  <c:v>0.83320000000000005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E0-4FC0-A06A-37301C275879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#19'!$A$14:$A$22</c:f>
              <c:numCache>
                <c:formatCode>General</c:formatCode>
                <c:ptCount val="9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2023</c:v>
                </c:pt>
              </c:numCache>
            </c:numRef>
          </c:cat>
          <c:val>
            <c:numRef>
              <c:f>'EER #19'!$J$14:$J$22</c:f>
              <c:numCache>
                <c:formatCode>0.0%</c:formatCode>
                <c:ptCount val="9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E0-4FC0-A06A-37301C275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624840"/>
        <c:axId val="593627976"/>
      </c:lineChart>
      <c:catAx>
        <c:axId val="593624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3627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362797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36248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438150</xdr:colOff>
      <xdr:row>85</xdr:row>
      <xdr:rowOff>133350</xdr:rowOff>
    </xdr:to>
    <xdr:graphicFrame macro="">
      <xdr:nvGraphicFramePr>
        <xdr:cNvPr id="1617" name="Chart 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6</xdr:col>
      <xdr:colOff>476250</xdr:colOff>
      <xdr:row>37</xdr:row>
      <xdr:rowOff>85725</xdr:rowOff>
    </xdr:to>
    <xdr:graphicFrame macro="">
      <xdr:nvGraphicFramePr>
        <xdr:cNvPr id="1618" name="Chart 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57150</xdr:rowOff>
    </xdr:from>
    <xdr:to>
      <xdr:col>6</xdr:col>
      <xdr:colOff>476250</xdr:colOff>
      <xdr:row>53</xdr:row>
      <xdr:rowOff>57150</xdr:rowOff>
    </xdr:to>
    <xdr:graphicFrame macro="">
      <xdr:nvGraphicFramePr>
        <xdr:cNvPr id="1619" name="Chart 15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1620" name="Text Box 27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704851</xdr:colOff>
      <xdr:row>23</xdr:row>
      <xdr:rowOff>95250</xdr:rowOff>
    </xdr:from>
    <xdr:to>
      <xdr:col>8</xdr:col>
      <xdr:colOff>666750</xdr:colOff>
      <xdr:row>27</xdr:row>
      <xdr:rowOff>85725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429251" y="4476750"/>
          <a:ext cx="1428749" cy="600075"/>
        </a:xfrm>
        <a:prstGeom prst="borderCallout1">
          <a:avLst>
            <a:gd name="adj1" fmla="val 12194"/>
            <a:gd name="adj2" fmla="val -8931"/>
            <a:gd name="adj3" fmla="val 10919"/>
            <a:gd name="adj4" fmla="val -15316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609600</xdr:colOff>
      <xdr:row>37</xdr:row>
      <xdr:rowOff>47625</xdr:rowOff>
    </xdr:from>
    <xdr:to>
      <xdr:col>8</xdr:col>
      <xdr:colOff>609600</xdr:colOff>
      <xdr:row>41</xdr:row>
      <xdr:rowOff>85725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334000" y="6315075"/>
          <a:ext cx="847725" cy="647700"/>
        </a:xfrm>
        <a:prstGeom prst="borderCallout1">
          <a:avLst>
            <a:gd name="adj1" fmla="val 18519"/>
            <a:gd name="adj2" fmla="val -8694"/>
            <a:gd name="adj3" fmla="val 38273"/>
            <a:gd name="adj4" fmla="val -1947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520700</xdr:colOff>
      <xdr:row>88</xdr:row>
      <xdr:rowOff>190500</xdr:rowOff>
    </xdr:to>
    <xdr:sp macro="" textlink="">
      <xdr:nvSpPr>
        <xdr:cNvPr id="1623" name="Text Box 54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3648075" y="1478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84</xdr:row>
      <xdr:rowOff>95250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76200" y="140779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1625" name="Text Box 69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1626" name="Text Box 70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1627" name="Text Box 7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1628" name="Text Box 72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1629" name="Text Box 7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1630" name="Text Box 7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1631" name="Text Box 7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520700</xdr:colOff>
      <xdr:row>101</xdr:row>
      <xdr:rowOff>190500</xdr:rowOff>
    </xdr:to>
    <xdr:sp macro="" textlink="">
      <xdr:nvSpPr>
        <xdr:cNvPr id="1632" name="Text Box 76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364807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520700</xdr:colOff>
      <xdr:row>101</xdr:row>
      <xdr:rowOff>190500</xdr:rowOff>
    </xdr:to>
    <xdr:sp macro="" textlink="">
      <xdr:nvSpPr>
        <xdr:cNvPr id="1633" name="Text Box 77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364807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520700</xdr:colOff>
      <xdr:row>88</xdr:row>
      <xdr:rowOff>190500</xdr:rowOff>
    </xdr:to>
    <xdr:sp macro="" textlink="">
      <xdr:nvSpPr>
        <xdr:cNvPr id="1634" name="Text Box 78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3648075" y="1478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520700</xdr:colOff>
      <xdr:row>88</xdr:row>
      <xdr:rowOff>190500</xdr:rowOff>
    </xdr:to>
    <xdr:sp macro="" textlink="">
      <xdr:nvSpPr>
        <xdr:cNvPr id="1635" name="Text Box 79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3648075" y="1478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0.9414</cdr:x>
      <cdr:y>0.40844</cdr:y>
    </cdr:from>
    <cdr:to>
      <cdr:x>0.98372</cdr:x>
      <cdr:y>0.63817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70236" y="1002767"/>
          <a:ext cx="254755" cy="561022"/>
        </a:xfrm>
        <a:prstGeom xmlns:a="http://schemas.openxmlformats.org/drawingml/2006/main" prst="upArrow">
          <a:avLst>
            <a:gd name="adj1" fmla="val 50000"/>
            <a:gd name="adj2" fmla="val 5505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0.18464</cdr:y>
    </cdr:from>
    <cdr:to>
      <cdr:x>0.99012</cdr:x>
      <cdr:y>0.39065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412955"/>
          <a:ext cx="225057" cy="457207"/>
        </a:xfrm>
        <a:prstGeom xmlns:a="http://schemas.openxmlformats.org/drawingml/2006/main" prst="downArrow">
          <a:avLst>
            <a:gd name="adj1" fmla="val 50000"/>
            <a:gd name="adj2" fmla="val 5078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0.20718</cdr:y>
    </cdr:from>
    <cdr:to>
      <cdr:x>0.99086</cdr:x>
      <cdr:y>0.4214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478753"/>
          <a:ext cx="230172" cy="491762"/>
        </a:xfrm>
        <a:prstGeom xmlns:a="http://schemas.openxmlformats.org/drawingml/2006/main" prst="downArrow">
          <a:avLst>
            <a:gd name="adj1" fmla="val 50000"/>
            <a:gd name="adj2" fmla="val 534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0</xdr:rowOff>
    </xdr:from>
    <xdr:to>
      <xdr:col>8</xdr:col>
      <xdr:colOff>95250</xdr:colOff>
      <xdr:row>86</xdr:row>
      <xdr:rowOff>104775</xdr:rowOff>
    </xdr:to>
    <xdr:graphicFrame macro="">
      <xdr:nvGraphicFramePr>
        <xdr:cNvPr id="192929" name="Chart 1">
          <a:extLst>
            <a:ext uri="{FF2B5EF4-FFF2-40B4-BE49-F238E27FC236}">
              <a16:creationId xmlns:a16="http://schemas.microsoft.com/office/drawing/2014/main" id="{00000000-0008-0000-0100-0000A1F1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22</xdr:row>
      <xdr:rowOff>57150</xdr:rowOff>
    </xdr:from>
    <xdr:to>
      <xdr:col>6</xdr:col>
      <xdr:colOff>504825</xdr:colOff>
      <xdr:row>36</xdr:row>
      <xdr:rowOff>142875</xdr:rowOff>
    </xdr:to>
    <xdr:graphicFrame macro="">
      <xdr:nvGraphicFramePr>
        <xdr:cNvPr id="192930" name="Chart 2">
          <a:extLst>
            <a:ext uri="{FF2B5EF4-FFF2-40B4-BE49-F238E27FC236}">
              <a16:creationId xmlns:a16="http://schemas.microsoft.com/office/drawing/2014/main" id="{00000000-0008-0000-0100-0000A2F1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85725</xdr:rowOff>
    </xdr:from>
    <xdr:to>
      <xdr:col>6</xdr:col>
      <xdr:colOff>504825</xdr:colOff>
      <xdr:row>52</xdr:row>
      <xdr:rowOff>85725</xdr:rowOff>
    </xdr:to>
    <xdr:graphicFrame macro="">
      <xdr:nvGraphicFramePr>
        <xdr:cNvPr id="192931" name="Chart 3">
          <a:extLst>
            <a:ext uri="{FF2B5EF4-FFF2-40B4-BE49-F238E27FC236}">
              <a16:creationId xmlns:a16="http://schemas.microsoft.com/office/drawing/2014/main" id="{00000000-0008-0000-0100-0000A3F1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107</xdr:row>
      <xdr:rowOff>114300</xdr:rowOff>
    </xdr:from>
    <xdr:to>
      <xdr:col>0</xdr:col>
      <xdr:colOff>771525</xdr:colOff>
      <xdr:row>108</xdr:row>
      <xdr:rowOff>152400</xdr:rowOff>
    </xdr:to>
    <xdr:sp macro="" textlink="">
      <xdr:nvSpPr>
        <xdr:cNvPr id="192932" name="Text Box 5">
          <a:extLst>
            <a:ext uri="{FF2B5EF4-FFF2-40B4-BE49-F238E27FC236}">
              <a16:creationId xmlns:a16="http://schemas.microsoft.com/office/drawing/2014/main" id="{00000000-0008-0000-0100-0000A4F10200}"/>
            </a:ext>
          </a:extLst>
        </xdr:cNvPr>
        <xdr:cNvSpPr txBox="1">
          <a:spLocks noChangeArrowheads="1"/>
        </xdr:cNvSpPr>
      </xdr:nvSpPr>
      <xdr:spPr bwMode="auto">
        <a:xfrm>
          <a:off x="695325" y="1855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179071</xdr:colOff>
      <xdr:row>22</xdr:row>
      <xdr:rowOff>26670</xdr:rowOff>
    </xdr:from>
    <xdr:to>
      <xdr:col>10</xdr:col>
      <xdr:colOff>40005</xdr:colOff>
      <xdr:row>26</xdr:row>
      <xdr:rowOff>66675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5808346" y="4017645"/>
          <a:ext cx="1251584" cy="649605"/>
        </a:xfrm>
        <a:prstGeom prst="borderCallout1">
          <a:avLst>
            <a:gd name="adj1" fmla="val 12194"/>
            <a:gd name="adj2" fmla="val -8931"/>
            <a:gd name="adj3" fmla="val 25204"/>
            <a:gd name="adj4" fmla="val -26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581026</xdr:colOff>
      <xdr:row>37</xdr:row>
      <xdr:rowOff>66675</xdr:rowOff>
    </xdr:from>
    <xdr:to>
      <xdr:col>8</xdr:col>
      <xdr:colOff>533400</xdr:colOff>
      <xdr:row>39</xdr:row>
      <xdr:rowOff>142875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5305426" y="6781800"/>
          <a:ext cx="1390649" cy="381000"/>
        </a:xfrm>
        <a:prstGeom prst="borderCallout1">
          <a:avLst>
            <a:gd name="adj1" fmla="val 18519"/>
            <a:gd name="adj2" fmla="val -8694"/>
            <a:gd name="adj3" fmla="val 35332"/>
            <a:gd name="adj4" fmla="val -17882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92935" name="Text Box 10">
          <a:extLst>
            <a:ext uri="{FF2B5EF4-FFF2-40B4-BE49-F238E27FC236}">
              <a16:creationId xmlns:a16="http://schemas.microsoft.com/office/drawing/2014/main" id="{00000000-0008-0000-0100-0000A7F10200}"/>
            </a:ext>
          </a:extLst>
        </xdr:cNvPr>
        <xdr:cNvSpPr txBox="1">
          <a:spLocks noChangeArrowheads="1"/>
        </xdr:cNvSpPr>
      </xdr:nvSpPr>
      <xdr:spPr bwMode="auto">
        <a:xfrm>
          <a:off x="3648075" y="1488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161925</xdr:colOff>
      <xdr:row>85</xdr:row>
      <xdr:rowOff>28575</xdr:rowOff>
    </xdr:from>
    <xdr:ext cx="1445763" cy="159873"/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61925" y="143160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92937" name="Text Box 21">
          <a:extLst>
            <a:ext uri="{FF2B5EF4-FFF2-40B4-BE49-F238E27FC236}">
              <a16:creationId xmlns:a16="http://schemas.microsoft.com/office/drawing/2014/main" id="{00000000-0008-0000-0100-0000A9F10200}"/>
            </a:ext>
          </a:extLst>
        </xdr:cNvPr>
        <xdr:cNvSpPr txBox="1">
          <a:spLocks noChangeArrowheads="1"/>
        </xdr:cNvSpPr>
      </xdr:nvSpPr>
      <xdr:spPr bwMode="auto">
        <a:xfrm>
          <a:off x="3648075" y="1488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2938" name="Text Box 22">
          <a:extLst>
            <a:ext uri="{FF2B5EF4-FFF2-40B4-BE49-F238E27FC236}">
              <a16:creationId xmlns:a16="http://schemas.microsoft.com/office/drawing/2014/main" id="{00000000-0008-0000-0100-0000AAF10200}"/>
            </a:ext>
          </a:extLst>
        </xdr:cNvPr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92939" name="Text Box 23">
          <a:extLst>
            <a:ext uri="{FF2B5EF4-FFF2-40B4-BE49-F238E27FC236}">
              <a16:creationId xmlns:a16="http://schemas.microsoft.com/office/drawing/2014/main" id="{00000000-0008-0000-0100-0000ABF10200}"/>
            </a:ext>
          </a:extLst>
        </xdr:cNvPr>
        <xdr:cNvSpPr txBox="1">
          <a:spLocks noChangeArrowheads="1"/>
        </xdr:cNvSpPr>
      </xdr:nvSpPr>
      <xdr:spPr bwMode="auto">
        <a:xfrm>
          <a:off x="364807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92940" name="Text Box 24">
          <a:extLst>
            <a:ext uri="{FF2B5EF4-FFF2-40B4-BE49-F238E27FC236}">
              <a16:creationId xmlns:a16="http://schemas.microsoft.com/office/drawing/2014/main" id="{00000000-0008-0000-0100-0000ACF10200}"/>
            </a:ext>
          </a:extLst>
        </xdr:cNvPr>
        <xdr:cNvSpPr txBox="1">
          <a:spLocks noChangeArrowheads="1"/>
        </xdr:cNvSpPr>
      </xdr:nvSpPr>
      <xdr:spPr bwMode="auto">
        <a:xfrm>
          <a:off x="364807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107</xdr:row>
      <xdr:rowOff>0</xdr:rowOff>
    </xdr:from>
    <xdr:to>
      <xdr:col>0</xdr:col>
      <xdr:colOff>771525</xdr:colOff>
      <xdr:row>108</xdr:row>
      <xdr:rowOff>38100</xdr:rowOff>
    </xdr:to>
    <xdr:sp macro="" textlink="">
      <xdr:nvSpPr>
        <xdr:cNvPr id="192941" name="Text Box 25">
          <a:extLst>
            <a:ext uri="{FF2B5EF4-FFF2-40B4-BE49-F238E27FC236}">
              <a16:creationId xmlns:a16="http://schemas.microsoft.com/office/drawing/2014/main" id="{00000000-0008-0000-0100-0000ADF10200}"/>
            </a:ext>
          </a:extLst>
        </xdr:cNvPr>
        <xdr:cNvSpPr txBox="1">
          <a:spLocks noChangeArrowheads="1"/>
        </xdr:cNvSpPr>
      </xdr:nvSpPr>
      <xdr:spPr bwMode="auto">
        <a:xfrm>
          <a:off x="695325" y="18440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0</xdr:rowOff>
    </xdr:from>
    <xdr:to>
      <xdr:col>0</xdr:col>
      <xdr:colOff>771525</xdr:colOff>
      <xdr:row>108</xdr:row>
      <xdr:rowOff>190500</xdr:rowOff>
    </xdr:to>
    <xdr:sp macro="" textlink="">
      <xdr:nvSpPr>
        <xdr:cNvPr id="192942" name="Text Box 26">
          <a:extLst>
            <a:ext uri="{FF2B5EF4-FFF2-40B4-BE49-F238E27FC236}">
              <a16:creationId xmlns:a16="http://schemas.microsoft.com/office/drawing/2014/main" id="{00000000-0008-0000-0100-0000AEF10200}"/>
            </a:ext>
          </a:extLst>
        </xdr:cNvPr>
        <xdr:cNvSpPr txBox="1">
          <a:spLocks noChangeArrowheads="1"/>
        </xdr:cNvSpPr>
      </xdr:nvSpPr>
      <xdr:spPr bwMode="auto">
        <a:xfrm>
          <a:off x="695325" y="1859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0</xdr:rowOff>
    </xdr:from>
    <xdr:to>
      <xdr:col>0</xdr:col>
      <xdr:colOff>771525</xdr:colOff>
      <xdr:row>108</xdr:row>
      <xdr:rowOff>190500</xdr:rowOff>
    </xdr:to>
    <xdr:sp macro="" textlink="">
      <xdr:nvSpPr>
        <xdr:cNvPr id="192943" name="Text Box 27">
          <a:extLst>
            <a:ext uri="{FF2B5EF4-FFF2-40B4-BE49-F238E27FC236}">
              <a16:creationId xmlns:a16="http://schemas.microsoft.com/office/drawing/2014/main" id="{00000000-0008-0000-0100-0000AFF10200}"/>
            </a:ext>
          </a:extLst>
        </xdr:cNvPr>
        <xdr:cNvSpPr txBox="1">
          <a:spLocks noChangeArrowheads="1"/>
        </xdr:cNvSpPr>
      </xdr:nvSpPr>
      <xdr:spPr bwMode="auto">
        <a:xfrm>
          <a:off x="695325" y="1859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0</xdr:rowOff>
    </xdr:from>
    <xdr:to>
      <xdr:col>0</xdr:col>
      <xdr:colOff>771525</xdr:colOff>
      <xdr:row>108</xdr:row>
      <xdr:rowOff>190500</xdr:rowOff>
    </xdr:to>
    <xdr:sp macro="" textlink="">
      <xdr:nvSpPr>
        <xdr:cNvPr id="192944" name="Text Box 28">
          <a:extLst>
            <a:ext uri="{FF2B5EF4-FFF2-40B4-BE49-F238E27FC236}">
              <a16:creationId xmlns:a16="http://schemas.microsoft.com/office/drawing/2014/main" id="{00000000-0008-0000-0100-0000B0F10200}"/>
            </a:ext>
          </a:extLst>
        </xdr:cNvPr>
        <xdr:cNvSpPr txBox="1">
          <a:spLocks noChangeArrowheads="1"/>
        </xdr:cNvSpPr>
      </xdr:nvSpPr>
      <xdr:spPr bwMode="auto">
        <a:xfrm>
          <a:off x="695325" y="1859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0</xdr:rowOff>
    </xdr:from>
    <xdr:to>
      <xdr:col>0</xdr:col>
      <xdr:colOff>771525</xdr:colOff>
      <xdr:row>108</xdr:row>
      <xdr:rowOff>190500</xdr:rowOff>
    </xdr:to>
    <xdr:sp macro="" textlink="">
      <xdr:nvSpPr>
        <xdr:cNvPr id="192945" name="Text Box 29">
          <a:extLst>
            <a:ext uri="{FF2B5EF4-FFF2-40B4-BE49-F238E27FC236}">
              <a16:creationId xmlns:a16="http://schemas.microsoft.com/office/drawing/2014/main" id="{00000000-0008-0000-0100-0000B1F10200}"/>
            </a:ext>
          </a:extLst>
        </xdr:cNvPr>
        <xdr:cNvSpPr txBox="1">
          <a:spLocks noChangeArrowheads="1"/>
        </xdr:cNvSpPr>
      </xdr:nvSpPr>
      <xdr:spPr bwMode="auto">
        <a:xfrm>
          <a:off x="695325" y="1859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0</xdr:rowOff>
    </xdr:from>
    <xdr:to>
      <xdr:col>0</xdr:col>
      <xdr:colOff>771525</xdr:colOff>
      <xdr:row>108</xdr:row>
      <xdr:rowOff>190500</xdr:rowOff>
    </xdr:to>
    <xdr:sp macro="" textlink="">
      <xdr:nvSpPr>
        <xdr:cNvPr id="192946" name="Text Box 30">
          <a:extLst>
            <a:ext uri="{FF2B5EF4-FFF2-40B4-BE49-F238E27FC236}">
              <a16:creationId xmlns:a16="http://schemas.microsoft.com/office/drawing/2014/main" id="{00000000-0008-0000-0100-0000B2F10200}"/>
            </a:ext>
          </a:extLst>
        </xdr:cNvPr>
        <xdr:cNvSpPr txBox="1">
          <a:spLocks noChangeArrowheads="1"/>
        </xdr:cNvSpPr>
      </xdr:nvSpPr>
      <xdr:spPr bwMode="auto">
        <a:xfrm>
          <a:off x="695325" y="1859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0</xdr:rowOff>
    </xdr:from>
    <xdr:to>
      <xdr:col>0</xdr:col>
      <xdr:colOff>771525</xdr:colOff>
      <xdr:row>108</xdr:row>
      <xdr:rowOff>190500</xdr:rowOff>
    </xdr:to>
    <xdr:sp macro="" textlink="">
      <xdr:nvSpPr>
        <xdr:cNvPr id="192947" name="Text Box 31">
          <a:extLst>
            <a:ext uri="{FF2B5EF4-FFF2-40B4-BE49-F238E27FC236}">
              <a16:creationId xmlns:a16="http://schemas.microsoft.com/office/drawing/2014/main" id="{00000000-0008-0000-0100-0000B3F10200}"/>
            </a:ext>
          </a:extLst>
        </xdr:cNvPr>
        <xdr:cNvSpPr txBox="1">
          <a:spLocks noChangeArrowheads="1"/>
        </xdr:cNvSpPr>
      </xdr:nvSpPr>
      <xdr:spPr bwMode="auto">
        <a:xfrm>
          <a:off x="695325" y="1859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0</xdr:rowOff>
    </xdr:from>
    <xdr:to>
      <xdr:col>0</xdr:col>
      <xdr:colOff>771525</xdr:colOff>
      <xdr:row>108</xdr:row>
      <xdr:rowOff>190500</xdr:rowOff>
    </xdr:to>
    <xdr:sp macro="" textlink="">
      <xdr:nvSpPr>
        <xdr:cNvPr id="192948" name="Text Box 32">
          <a:extLst>
            <a:ext uri="{FF2B5EF4-FFF2-40B4-BE49-F238E27FC236}">
              <a16:creationId xmlns:a16="http://schemas.microsoft.com/office/drawing/2014/main" id="{00000000-0008-0000-0100-0000B4F10200}"/>
            </a:ext>
          </a:extLst>
        </xdr:cNvPr>
        <xdr:cNvSpPr txBox="1">
          <a:spLocks noChangeArrowheads="1"/>
        </xdr:cNvSpPr>
      </xdr:nvSpPr>
      <xdr:spPr bwMode="auto">
        <a:xfrm>
          <a:off x="695325" y="1859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108</xdr:row>
      <xdr:rowOff>0</xdr:rowOff>
    </xdr:from>
    <xdr:to>
      <xdr:col>4</xdr:col>
      <xdr:colOff>523875</xdr:colOff>
      <xdr:row>108</xdr:row>
      <xdr:rowOff>190500</xdr:rowOff>
    </xdr:to>
    <xdr:sp macro="" textlink="">
      <xdr:nvSpPr>
        <xdr:cNvPr id="192949" name="Text Box 33">
          <a:extLst>
            <a:ext uri="{FF2B5EF4-FFF2-40B4-BE49-F238E27FC236}">
              <a16:creationId xmlns:a16="http://schemas.microsoft.com/office/drawing/2014/main" id="{00000000-0008-0000-0100-0000B5F10200}"/>
            </a:ext>
          </a:extLst>
        </xdr:cNvPr>
        <xdr:cNvSpPr txBox="1">
          <a:spLocks noChangeArrowheads="1"/>
        </xdr:cNvSpPr>
      </xdr:nvSpPr>
      <xdr:spPr bwMode="auto">
        <a:xfrm>
          <a:off x="3648075" y="1859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108</xdr:row>
      <xdr:rowOff>0</xdr:rowOff>
    </xdr:from>
    <xdr:to>
      <xdr:col>4</xdr:col>
      <xdr:colOff>523875</xdr:colOff>
      <xdr:row>108</xdr:row>
      <xdr:rowOff>190500</xdr:rowOff>
    </xdr:to>
    <xdr:sp macro="" textlink="">
      <xdr:nvSpPr>
        <xdr:cNvPr id="192950" name="Text Box 34">
          <a:extLst>
            <a:ext uri="{FF2B5EF4-FFF2-40B4-BE49-F238E27FC236}">
              <a16:creationId xmlns:a16="http://schemas.microsoft.com/office/drawing/2014/main" id="{00000000-0008-0000-0100-0000B6F10200}"/>
            </a:ext>
          </a:extLst>
        </xdr:cNvPr>
        <xdr:cNvSpPr txBox="1">
          <a:spLocks noChangeArrowheads="1"/>
        </xdr:cNvSpPr>
      </xdr:nvSpPr>
      <xdr:spPr bwMode="auto">
        <a:xfrm>
          <a:off x="3648075" y="1859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102</xdr:row>
      <xdr:rowOff>38100</xdr:rowOff>
    </xdr:to>
    <xdr:sp macro="" textlink="">
      <xdr:nvSpPr>
        <xdr:cNvPr id="192951" name="Text Box 35">
          <a:extLst>
            <a:ext uri="{FF2B5EF4-FFF2-40B4-BE49-F238E27FC236}">
              <a16:creationId xmlns:a16="http://schemas.microsoft.com/office/drawing/2014/main" id="{00000000-0008-0000-0100-0000B7F10200}"/>
            </a:ext>
          </a:extLst>
        </xdr:cNvPr>
        <xdr:cNvSpPr txBox="1">
          <a:spLocks noChangeArrowheads="1"/>
        </xdr:cNvSpPr>
      </xdr:nvSpPr>
      <xdr:spPr bwMode="auto">
        <a:xfrm>
          <a:off x="695325" y="17421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2952" name="Text Box 36">
          <a:extLst>
            <a:ext uri="{FF2B5EF4-FFF2-40B4-BE49-F238E27FC236}">
              <a16:creationId xmlns:a16="http://schemas.microsoft.com/office/drawing/2014/main" id="{00000000-0008-0000-0100-0000B8F10200}"/>
            </a:ext>
          </a:extLst>
        </xdr:cNvPr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2953" name="Text Box 37">
          <a:extLst>
            <a:ext uri="{FF2B5EF4-FFF2-40B4-BE49-F238E27FC236}">
              <a16:creationId xmlns:a16="http://schemas.microsoft.com/office/drawing/2014/main" id="{00000000-0008-0000-0100-0000B9F10200}"/>
            </a:ext>
          </a:extLst>
        </xdr:cNvPr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2954" name="Text Box 38">
          <a:extLst>
            <a:ext uri="{FF2B5EF4-FFF2-40B4-BE49-F238E27FC236}">
              <a16:creationId xmlns:a16="http://schemas.microsoft.com/office/drawing/2014/main" id="{00000000-0008-0000-0100-0000BAF10200}"/>
            </a:ext>
          </a:extLst>
        </xdr:cNvPr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2955" name="Text Box 39">
          <a:extLst>
            <a:ext uri="{FF2B5EF4-FFF2-40B4-BE49-F238E27FC236}">
              <a16:creationId xmlns:a16="http://schemas.microsoft.com/office/drawing/2014/main" id="{00000000-0008-0000-0100-0000BBF10200}"/>
            </a:ext>
          </a:extLst>
        </xdr:cNvPr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2956" name="Text Box 40">
          <a:extLst>
            <a:ext uri="{FF2B5EF4-FFF2-40B4-BE49-F238E27FC236}">
              <a16:creationId xmlns:a16="http://schemas.microsoft.com/office/drawing/2014/main" id="{00000000-0008-0000-0100-0000BCF10200}"/>
            </a:ext>
          </a:extLst>
        </xdr:cNvPr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2957" name="Text Box 41">
          <a:extLst>
            <a:ext uri="{FF2B5EF4-FFF2-40B4-BE49-F238E27FC236}">
              <a16:creationId xmlns:a16="http://schemas.microsoft.com/office/drawing/2014/main" id="{00000000-0008-0000-0100-0000BDF10200}"/>
            </a:ext>
          </a:extLst>
        </xdr:cNvPr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2958" name="Text Box 42">
          <a:extLst>
            <a:ext uri="{FF2B5EF4-FFF2-40B4-BE49-F238E27FC236}">
              <a16:creationId xmlns:a16="http://schemas.microsoft.com/office/drawing/2014/main" id="{00000000-0008-0000-0100-0000BEF10200}"/>
            </a:ext>
          </a:extLst>
        </xdr:cNvPr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92959" name="Text Box 43">
          <a:extLst>
            <a:ext uri="{FF2B5EF4-FFF2-40B4-BE49-F238E27FC236}">
              <a16:creationId xmlns:a16="http://schemas.microsoft.com/office/drawing/2014/main" id="{00000000-0008-0000-0100-0000BFF10200}"/>
            </a:ext>
          </a:extLst>
        </xdr:cNvPr>
        <xdr:cNvSpPr txBox="1">
          <a:spLocks noChangeArrowheads="1"/>
        </xdr:cNvSpPr>
      </xdr:nvSpPr>
      <xdr:spPr bwMode="auto">
        <a:xfrm>
          <a:off x="364807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92960" name="Text Box 44">
          <a:extLst>
            <a:ext uri="{FF2B5EF4-FFF2-40B4-BE49-F238E27FC236}">
              <a16:creationId xmlns:a16="http://schemas.microsoft.com/office/drawing/2014/main" id="{00000000-0008-0000-0100-0000C0F10200}"/>
            </a:ext>
          </a:extLst>
        </xdr:cNvPr>
        <xdr:cNvSpPr txBox="1">
          <a:spLocks noChangeArrowheads="1"/>
        </xdr:cNvSpPr>
      </xdr:nvSpPr>
      <xdr:spPr bwMode="auto">
        <a:xfrm>
          <a:off x="364807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0.93114</cdr:x>
      <cdr:y>0.5183</cdr:y>
    </cdr:from>
    <cdr:to>
      <cdr:x>0.98252</cdr:x>
      <cdr:y>0.74971</cdr:y>
    </cdr:to>
    <cdr:sp macro="" textlink="">
      <cdr:nvSpPr>
        <cdr:cNvPr id="1361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9179" y="1340999"/>
          <a:ext cx="291641" cy="595813"/>
        </a:xfrm>
        <a:prstGeom xmlns:a="http://schemas.openxmlformats.org/drawingml/2006/main" prst="upArrow">
          <a:avLst>
            <a:gd name="adj1" fmla="val 50000"/>
            <a:gd name="adj2" fmla="val 510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0.26169</cdr:y>
    </cdr:from>
    <cdr:to>
      <cdr:x>0.99086</cdr:x>
      <cdr:y>0.47296</cdr:y>
    </cdr:to>
    <cdr:sp macro="" textlink="">
      <cdr:nvSpPr>
        <cdr:cNvPr id="13721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583943"/>
          <a:ext cx="226335" cy="468889"/>
        </a:xfrm>
        <a:prstGeom xmlns:a="http://schemas.openxmlformats.org/drawingml/2006/main" prst="downArrow">
          <a:avLst>
            <a:gd name="adj1" fmla="val 50000"/>
            <a:gd name="adj2" fmla="val 5179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</a:t>
          </a: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0.94668</cdr:x>
      <cdr:y>0.27355</cdr:y>
    </cdr:from>
    <cdr:to>
      <cdr:x>0.99061</cdr:x>
      <cdr:y>0.48514</cdr:y>
    </cdr:to>
    <cdr:sp macro="" textlink="">
      <cdr:nvSpPr>
        <cdr:cNvPr id="13824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31123"/>
          <a:ext cx="228893" cy="485710"/>
        </a:xfrm>
        <a:prstGeom xmlns:a="http://schemas.openxmlformats.org/drawingml/2006/main" prst="downArrow">
          <a:avLst>
            <a:gd name="adj1" fmla="val 50000"/>
            <a:gd name="adj2" fmla="val 5305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</a:t>
          </a: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05"/>
  <sheetViews>
    <sheetView showGridLines="0" topLeftCell="A88" zoomScaleNormal="100" zoomScaleSheetLayoutView="100" workbookViewId="0">
      <selection activeCell="C106" sqref="C106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0.625" style="4" customWidth="1"/>
    <col min="9" max="9" width="11.375" style="4" customWidth="1"/>
    <col min="10" max="11" width="11.375" style="5" customWidth="1"/>
    <col min="12" max="47" width="5.125" style="5" customWidth="1"/>
    <col min="48" max="49" width="11.375" style="5" customWidth="1"/>
    <col min="50" max="16384" width="11.375" style="4"/>
  </cols>
  <sheetData>
    <row r="1" spans="1:48" ht="15" customHeight="1"/>
    <row r="2" spans="1:48" ht="22.8">
      <c r="A2" s="87" t="s">
        <v>27</v>
      </c>
      <c r="B2" s="87"/>
      <c r="C2" s="87"/>
      <c r="D2" s="87"/>
      <c r="E2" s="87"/>
      <c r="F2" s="87"/>
      <c r="G2" s="87"/>
      <c r="H2" s="88"/>
      <c r="I2" s="88"/>
      <c r="J2" s="6"/>
    </row>
    <row r="3" spans="1:48" ht="15.75" customHeight="1">
      <c r="A3" s="89" t="s">
        <v>20</v>
      </c>
      <c r="B3" s="89"/>
      <c r="C3" s="89"/>
      <c r="D3" s="89"/>
      <c r="E3" s="89"/>
      <c r="F3" s="89"/>
      <c r="G3" s="89"/>
      <c r="H3" s="88"/>
      <c r="I3" s="88"/>
      <c r="J3" s="6"/>
    </row>
    <row r="4" spans="1:48" ht="6.75" customHeight="1">
      <c r="F4" s="7"/>
    </row>
    <row r="5" spans="1:48" ht="13.8" thickBot="1">
      <c r="F5" s="7"/>
    </row>
    <row r="6" spans="1:48" s="1" customFormat="1" ht="14.4" thickBot="1">
      <c r="A6" s="8" t="s">
        <v>14</v>
      </c>
      <c r="B6" s="9">
        <v>2013</v>
      </c>
      <c r="C6" s="9" t="s">
        <v>37</v>
      </c>
      <c r="D6" s="9">
        <v>2016</v>
      </c>
      <c r="E6" s="9">
        <v>2017</v>
      </c>
      <c r="F6" s="9">
        <v>2018</v>
      </c>
      <c r="G6" s="9">
        <v>2019</v>
      </c>
      <c r="H6" s="9">
        <v>2020</v>
      </c>
      <c r="I6" s="9">
        <v>2021</v>
      </c>
      <c r="J6" s="9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8" s="1" customFormat="1" ht="13.8">
      <c r="A7" s="10" t="s">
        <v>15</v>
      </c>
      <c r="B7" s="11">
        <v>0.88600000000000001</v>
      </c>
      <c r="C7" s="11">
        <v>0.75</v>
      </c>
      <c r="D7" s="11">
        <v>0.84</v>
      </c>
      <c r="E7" s="11">
        <v>0.84</v>
      </c>
      <c r="F7" s="11">
        <v>0.72599999999999998</v>
      </c>
      <c r="G7" s="11">
        <v>0.83779999999999999</v>
      </c>
      <c r="H7" s="11">
        <v>0.83</v>
      </c>
      <c r="I7" s="11">
        <v>0.76</v>
      </c>
      <c r="J7" s="11">
        <v>0.85599999999999998</v>
      </c>
      <c r="K7" s="12">
        <v>0.76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8" ht="15" customHeight="1">
      <c r="D8" s="3" t="s">
        <v>36</v>
      </c>
    </row>
    <row r="9" spans="1:48" ht="15" customHeight="1"/>
    <row r="10" spans="1:48" ht="17.399999999999999">
      <c r="A10" s="90" t="s">
        <v>26</v>
      </c>
      <c r="B10" s="90"/>
      <c r="C10" s="90"/>
      <c r="D10" s="90"/>
      <c r="E10" s="90"/>
      <c r="F10" s="90"/>
      <c r="G10" s="90"/>
      <c r="H10" s="91"/>
      <c r="I10" s="91"/>
    </row>
    <row r="11" spans="1:48" ht="12" customHeight="1" thickBot="1">
      <c r="A11" s="93"/>
      <c r="B11" s="93"/>
      <c r="C11" s="93"/>
      <c r="D11" s="93"/>
      <c r="E11" s="93"/>
      <c r="F11" s="93"/>
      <c r="G11" s="93"/>
      <c r="H11" s="13"/>
      <c r="J11" s="4"/>
    </row>
    <row r="12" spans="1:48" s="1" customFormat="1" ht="14.4" thickBot="1">
      <c r="B12" s="95" t="s">
        <v>10</v>
      </c>
      <c r="C12" s="96"/>
      <c r="D12" s="97"/>
      <c r="E12" s="95" t="s">
        <v>13</v>
      </c>
      <c r="F12" s="98"/>
      <c r="G12" s="99"/>
      <c r="H12" s="14" t="s">
        <v>22</v>
      </c>
      <c r="I12" s="94" t="s">
        <v>25</v>
      </c>
      <c r="J12" s="8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s="1" customFormat="1" ht="13.8">
      <c r="A14" s="22">
        <v>2013</v>
      </c>
      <c r="B14" s="23">
        <v>0.6</v>
      </c>
      <c r="C14" s="24">
        <v>0.49</v>
      </c>
      <c r="D14" s="25">
        <v>-0.17229729729729726</v>
      </c>
      <c r="E14" s="23">
        <v>0.6</v>
      </c>
      <c r="F14" s="24">
        <v>0.41399999999999998</v>
      </c>
      <c r="G14" s="25">
        <v>-0.23897058823529421</v>
      </c>
      <c r="H14" s="26" t="s">
        <v>28</v>
      </c>
      <c r="I14" s="67">
        <v>0.70809999999999995</v>
      </c>
      <c r="J14" s="67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s="1" customFormat="1" ht="13.8">
      <c r="A15" s="22">
        <v>2015</v>
      </c>
      <c r="B15" s="23">
        <v>0.6</v>
      </c>
      <c r="C15" s="24">
        <v>0.60199999999999998</v>
      </c>
      <c r="D15" s="25">
        <f t="shared" ref="D15:D19" si="0">(C15-C14)/C14</f>
        <v>0.22857142857142856</v>
      </c>
      <c r="E15" s="23">
        <v>0.6</v>
      </c>
      <c r="F15" s="24">
        <v>0.51</v>
      </c>
      <c r="G15" s="25">
        <f t="shared" ref="G15:G19" si="1">(F15-F14)/F14</f>
        <v>0.23188405797101458</v>
      </c>
      <c r="H15" s="26" t="s">
        <v>28</v>
      </c>
      <c r="I15" s="67">
        <v>0.70830000000000004</v>
      </c>
      <c r="J15" s="67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s="31" customFormat="1" ht="13.8">
      <c r="A16" s="22">
        <v>2016</v>
      </c>
      <c r="B16" s="23">
        <v>0.6</v>
      </c>
      <c r="C16" s="24">
        <v>0.55789999999999995</v>
      </c>
      <c r="D16" s="25">
        <f t="shared" si="0"/>
        <v>-7.3255813953488416E-2</v>
      </c>
      <c r="E16" s="23">
        <v>0.6</v>
      </c>
      <c r="F16" s="24">
        <v>0.55698000000000003</v>
      </c>
      <c r="G16" s="25">
        <f t="shared" si="1"/>
        <v>9.2117647058823568E-2</v>
      </c>
      <c r="H16" s="26" t="s">
        <v>28</v>
      </c>
      <c r="I16" s="67">
        <v>0.71579999999999999</v>
      </c>
      <c r="J16" s="67">
        <v>0.67889999999999995</v>
      </c>
      <c r="K16" s="21"/>
      <c r="L16" s="21"/>
      <c r="M16" s="21"/>
      <c r="N16" s="21"/>
      <c r="O16" s="21"/>
      <c r="P16" s="21"/>
      <c r="Q16" s="21"/>
      <c r="R16" s="21"/>
      <c r="S16" s="30"/>
      <c r="T16" s="21"/>
      <c r="U16" s="21"/>
      <c r="V16" s="21"/>
      <c r="W16" s="3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</row>
    <row r="17" spans="1:49" s="1" customFormat="1" ht="13.8">
      <c r="A17" s="22">
        <v>2017</v>
      </c>
      <c r="B17" s="23">
        <v>0.6</v>
      </c>
      <c r="C17" s="24">
        <v>0.70899999999999996</v>
      </c>
      <c r="D17" s="25">
        <f t="shared" si="0"/>
        <v>0.27083706757483422</v>
      </c>
      <c r="E17" s="23">
        <v>0.6</v>
      </c>
      <c r="F17" s="24">
        <v>0.67900000000000005</v>
      </c>
      <c r="G17" s="25">
        <f t="shared" si="1"/>
        <v>0.2190742935114367</v>
      </c>
      <c r="H17" s="26" t="s">
        <v>30</v>
      </c>
      <c r="I17" s="67">
        <v>0.75170000000000003</v>
      </c>
      <c r="J17" s="67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1"/>
      <c r="U17" s="2"/>
      <c r="V17" s="2"/>
      <c r="W17" s="27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9" ht="14.4" thickBot="1">
      <c r="A18" s="22">
        <v>2018</v>
      </c>
      <c r="B18" s="68">
        <v>0.6</v>
      </c>
      <c r="C18" s="69">
        <v>0.73350000000000004</v>
      </c>
      <c r="D18" s="70">
        <f t="shared" si="0"/>
        <v>3.4555712270804062E-2</v>
      </c>
      <c r="E18" s="68">
        <v>0.6</v>
      </c>
      <c r="F18" s="69">
        <v>0.7248</v>
      </c>
      <c r="G18" s="70">
        <f t="shared" si="1"/>
        <v>6.7452135493372534E-2</v>
      </c>
      <c r="H18" s="26" t="s">
        <v>30</v>
      </c>
      <c r="I18" s="67">
        <v>0.75929999999999997</v>
      </c>
      <c r="J18" s="67">
        <v>0.71540000000000004</v>
      </c>
      <c r="T18" s="32"/>
      <c r="U18" s="33"/>
      <c r="X18" s="32"/>
      <c r="Y18" s="33"/>
    </row>
    <row r="19" spans="1:49" s="75" customFormat="1" ht="14.4" thickBot="1">
      <c r="A19" s="22">
        <v>2019</v>
      </c>
      <c r="B19" s="76">
        <v>0.6</v>
      </c>
      <c r="C19" s="77">
        <v>0.64200000000000002</v>
      </c>
      <c r="D19" s="78">
        <f t="shared" si="0"/>
        <v>-0.12474437627811864</v>
      </c>
      <c r="E19" s="79">
        <v>0.6</v>
      </c>
      <c r="F19" s="77">
        <v>0.66979999999999995</v>
      </c>
      <c r="G19" s="78">
        <f t="shared" si="1"/>
        <v>-7.5883002207505587E-2</v>
      </c>
      <c r="H19" s="26" t="s">
        <v>30</v>
      </c>
      <c r="I19" s="67">
        <v>0.73650000000000004</v>
      </c>
      <c r="J19" s="67">
        <v>0.69230000000000003</v>
      </c>
      <c r="K19" s="33"/>
      <c r="L19" s="33"/>
      <c r="M19" s="33"/>
      <c r="N19" s="33"/>
      <c r="O19" s="33"/>
      <c r="P19" s="33"/>
      <c r="Q19" s="33"/>
      <c r="R19" s="33"/>
      <c r="S19" s="33"/>
      <c r="T19" s="32"/>
      <c r="U19" s="33"/>
      <c r="V19" s="33"/>
      <c r="W19" s="33"/>
      <c r="X19" s="32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 s="75" customFormat="1" ht="14.4" thickBot="1">
      <c r="A20" s="22">
        <v>2020</v>
      </c>
      <c r="B20" s="76">
        <v>0.6</v>
      </c>
      <c r="C20" s="77">
        <v>0.64739999999999998</v>
      </c>
      <c r="D20" s="78">
        <f>(C20-C19)/C19</f>
        <v>8.4112149532709658E-3</v>
      </c>
      <c r="E20" s="79">
        <v>0.6</v>
      </c>
      <c r="F20" s="77">
        <v>0.6159</v>
      </c>
      <c r="G20" s="78">
        <f>(F20-F19)/F19</f>
        <v>-8.0471782621678048E-2</v>
      </c>
      <c r="H20" s="26" t="s">
        <v>30</v>
      </c>
      <c r="I20" s="67">
        <v>0.73740000000000006</v>
      </c>
      <c r="J20" s="67">
        <v>0.70799999999999996</v>
      </c>
      <c r="K20" s="33"/>
      <c r="L20" s="33"/>
      <c r="M20" s="33"/>
      <c r="N20" s="33"/>
      <c r="O20" s="33"/>
      <c r="P20" s="33"/>
      <c r="Q20" s="33"/>
      <c r="R20" s="33"/>
      <c r="S20" s="33"/>
      <c r="T20" s="32"/>
      <c r="U20" s="33"/>
      <c r="V20" s="33"/>
      <c r="W20" s="33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s="75" customFormat="1" ht="14.4" thickBot="1">
      <c r="A21" s="22">
        <v>2021</v>
      </c>
      <c r="B21" s="76">
        <v>0.6</v>
      </c>
      <c r="C21" s="77">
        <v>0.35980000000000001</v>
      </c>
      <c r="D21" s="78">
        <f>(C21-C20)/C20</f>
        <v>-0.44423849243126345</v>
      </c>
      <c r="E21" s="79">
        <v>0.6</v>
      </c>
      <c r="F21" s="77">
        <v>0.34820000000000001</v>
      </c>
      <c r="G21" s="78">
        <f>(F21-F20)/F20</f>
        <v>-0.43464848189641175</v>
      </c>
      <c r="H21" s="26" t="s">
        <v>28</v>
      </c>
      <c r="I21" s="67">
        <v>0.48699999999999999</v>
      </c>
      <c r="J21" s="67">
        <v>0.46700000000000003</v>
      </c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 ht="14.4" thickBot="1">
      <c r="A22" s="22">
        <v>2022</v>
      </c>
      <c r="B22" s="76">
        <v>0.6</v>
      </c>
      <c r="C22" s="77">
        <v>0.46379999999999999</v>
      </c>
      <c r="D22" s="78">
        <f>(C22-C21)/C21</f>
        <v>0.28904947192884928</v>
      </c>
      <c r="E22" s="79">
        <v>0.6</v>
      </c>
      <c r="F22" s="77">
        <v>0.41160000000000002</v>
      </c>
      <c r="G22" s="78">
        <f>(F22-F21)/F21</f>
        <v>0.18207926479035041</v>
      </c>
      <c r="H22" s="26" t="s">
        <v>28</v>
      </c>
      <c r="I22" s="67">
        <v>0.50949999999999995</v>
      </c>
      <c r="J22" s="67">
        <v>0.51470000000000005</v>
      </c>
      <c r="T22" s="34"/>
      <c r="X22" s="34"/>
    </row>
    <row r="23" spans="1:49" ht="14.4" thickBot="1">
      <c r="A23" s="28">
        <v>2023</v>
      </c>
      <c r="B23" s="71">
        <v>0.6</v>
      </c>
      <c r="C23" s="72">
        <v>0.4859</v>
      </c>
      <c r="D23" s="73">
        <f>(C23-C22)/C22</f>
        <v>4.7649849072876262E-2</v>
      </c>
      <c r="E23" s="74">
        <v>0.6</v>
      </c>
      <c r="F23" s="72">
        <v>0.37669999999999998</v>
      </c>
      <c r="G23" s="73">
        <f>(F23-F22)/F22</f>
        <v>-8.4791059280855299E-2</v>
      </c>
      <c r="H23" s="29" t="s">
        <v>28</v>
      </c>
      <c r="I23" s="81">
        <v>0.4698</v>
      </c>
      <c r="J23" s="81">
        <v>0.45379999999999998</v>
      </c>
      <c r="T23" s="32"/>
      <c r="U23" s="33"/>
      <c r="X23" s="32"/>
      <c r="Y23" s="33"/>
    </row>
    <row r="24" spans="1:49">
      <c r="T24" s="32"/>
      <c r="U24" s="33"/>
      <c r="X24" s="32"/>
      <c r="Y24" s="33"/>
    </row>
    <row r="25" spans="1:49">
      <c r="T25" s="32"/>
      <c r="U25" s="33"/>
      <c r="X25" s="32"/>
      <c r="Y25" s="33"/>
    </row>
    <row r="26" spans="1:49">
      <c r="T26" s="32"/>
      <c r="U26" s="33"/>
      <c r="X26" s="32"/>
      <c r="Y26" s="33"/>
    </row>
    <row r="27" spans="1:49">
      <c r="T27" s="32"/>
      <c r="U27" s="33"/>
      <c r="X27" s="32"/>
      <c r="Y27" s="33"/>
    </row>
    <row r="28" spans="1:49">
      <c r="T28" s="32"/>
      <c r="U28" s="33"/>
      <c r="X28" s="32"/>
      <c r="Y28" s="33"/>
    </row>
    <row r="29" spans="1:49">
      <c r="T29" s="32"/>
      <c r="U29" s="33"/>
      <c r="X29" s="32"/>
      <c r="Y29" s="33"/>
    </row>
    <row r="30" spans="1:49">
      <c r="L30" s="33"/>
      <c r="M30" s="33"/>
    </row>
    <row r="32" spans="1:49">
      <c r="W32" s="34"/>
    </row>
    <row r="33" spans="23:23">
      <c r="W33" s="34"/>
    </row>
    <row r="34" spans="23:23">
      <c r="W34" s="34"/>
    </row>
    <row r="35" spans="23:23">
      <c r="W35" s="34"/>
    </row>
    <row r="36" spans="23:23">
      <c r="W36" s="34"/>
    </row>
    <row r="37" spans="23:23">
      <c r="W37" s="34"/>
    </row>
    <row r="54" spans="1:39" ht="12" customHeight="1"/>
    <row r="55" spans="1:39" ht="19.05" customHeight="1">
      <c r="A55" s="92" t="s">
        <v>24</v>
      </c>
      <c r="B55" s="92"/>
      <c r="C55" s="92"/>
      <c r="D55" s="92"/>
      <c r="E55" s="92"/>
      <c r="F55" s="92"/>
      <c r="G55" s="92"/>
      <c r="H55" s="91"/>
      <c r="I55" s="91"/>
    </row>
    <row r="56" spans="1:39" ht="12.6" thickBot="1"/>
    <row r="57" spans="1:39" s="7" customFormat="1" ht="14.1" customHeight="1" thickBot="1">
      <c r="B57" s="85">
        <v>2019</v>
      </c>
      <c r="C57" s="86"/>
      <c r="D57" s="85">
        <v>2020</v>
      </c>
      <c r="E57" s="86"/>
      <c r="F57" s="85">
        <v>2021</v>
      </c>
      <c r="G57" s="86"/>
      <c r="H57" s="85">
        <v>2022</v>
      </c>
      <c r="I57" s="86"/>
      <c r="J57" s="85">
        <v>2023</v>
      </c>
      <c r="K57" s="86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1:39" s="7" customFormat="1" ht="13.8" thickBot="1">
      <c r="A58" s="57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1:39" s="7" customFormat="1" ht="13.2">
      <c r="A59" s="40" t="s">
        <v>0</v>
      </c>
      <c r="B59" s="37">
        <v>301.08</v>
      </c>
      <c r="C59" s="38">
        <f>B59/B69</f>
        <v>0.64196162046908312</v>
      </c>
      <c r="D59" s="37">
        <v>289.70000000000005</v>
      </c>
      <c r="E59" s="38">
        <f>D59/D69</f>
        <v>0.64737430167597765</v>
      </c>
      <c r="F59" s="37">
        <v>144.07999999999998</v>
      </c>
      <c r="G59" s="38">
        <f>F59/F69</f>
        <v>0.35975031210986264</v>
      </c>
      <c r="H59" s="37">
        <v>248.37999999999997</v>
      </c>
      <c r="I59" s="38">
        <f>H59/H69</f>
        <v>0.46382819794584496</v>
      </c>
      <c r="J59" s="37">
        <v>158.4</v>
      </c>
      <c r="K59" s="38">
        <v>0.48588957055214727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</row>
    <row r="60" spans="1:39" s="7" customFormat="1" ht="13.2">
      <c r="A60" s="40" t="s">
        <v>21</v>
      </c>
      <c r="B60" s="41">
        <v>18.920000000000002</v>
      </c>
      <c r="C60" s="42">
        <f>B60/B69</f>
        <v>4.0341151385927511E-2</v>
      </c>
      <c r="D60" s="41">
        <v>30.299999999999994</v>
      </c>
      <c r="E60" s="42">
        <f>D60/D69</f>
        <v>6.7709497206703884E-2</v>
      </c>
      <c r="F60" s="41">
        <v>20.919999999999998</v>
      </c>
      <c r="G60" s="42">
        <f>F60/F69</f>
        <v>5.2234706616729083E-2</v>
      </c>
      <c r="H60" s="41">
        <v>26.619999999999997</v>
      </c>
      <c r="I60" s="42">
        <f>H60/H69</f>
        <v>4.9710550887021469E-2</v>
      </c>
      <c r="J60" s="41">
        <v>21.6</v>
      </c>
      <c r="K60" s="42">
        <v>6.6257668711656448E-2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</row>
    <row r="61" spans="1:39" s="7" customFormat="1" ht="13.2">
      <c r="A61" s="40" t="s">
        <v>3</v>
      </c>
      <c r="B61" s="41">
        <v>1</v>
      </c>
      <c r="C61" s="42">
        <f>B61/B69</f>
        <v>2.1321961620469083E-3</v>
      </c>
      <c r="D61" s="41">
        <v>1</v>
      </c>
      <c r="E61" s="42">
        <f>D61/D69</f>
        <v>2.2346368715083797E-3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1</v>
      </c>
      <c r="K61" s="42">
        <v>3.0674846625766872E-3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1:39" s="7" customFormat="1" ht="13.2">
      <c r="A62" s="40" t="s">
        <v>1</v>
      </c>
      <c r="B62" s="41">
        <v>49</v>
      </c>
      <c r="C62" s="42">
        <f>B62/B69</f>
        <v>0.1044776119402985</v>
      </c>
      <c r="D62" s="41">
        <v>46</v>
      </c>
      <c r="E62" s="42">
        <f>D62/D69</f>
        <v>0.10279329608938546</v>
      </c>
      <c r="F62" s="41">
        <v>11</v>
      </c>
      <c r="G62" s="42">
        <f>F62/F69</f>
        <v>2.7465667915106119E-2</v>
      </c>
      <c r="H62" s="41">
        <v>23</v>
      </c>
      <c r="I62" s="42">
        <f>H62/H69</f>
        <v>4.2950513538748833E-2</v>
      </c>
      <c r="J62" s="41">
        <v>14</v>
      </c>
      <c r="K62" s="42">
        <v>4.2944785276073622E-2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</row>
    <row r="63" spans="1:39" s="7" customFormat="1" ht="13.2">
      <c r="A63" s="40" t="s">
        <v>2</v>
      </c>
      <c r="B63" s="41">
        <v>72</v>
      </c>
      <c r="C63" s="42">
        <f>B63/B69</f>
        <v>0.15351812366737741</v>
      </c>
      <c r="D63" s="41">
        <v>54</v>
      </c>
      <c r="E63" s="42">
        <f>D63/D69</f>
        <v>0.1206703910614525</v>
      </c>
      <c r="F63" s="41">
        <v>3</v>
      </c>
      <c r="G63" s="42">
        <f>F63/F69</f>
        <v>7.4906367041198503E-3</v>
      </c>
      <c r="H63" s="41">
        <v>3</v>
      </c>
      <c r="I63" s="42">
        <f>H63/H69</f>
        <v>5.6022408963585435E-3</v>
      </c>
      <c r="J63" s="41">
        <v>24</v>
      </c>
      <c r="K63" s="42">
        <v>7.3619631901840496E-2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</row>
    <row r="64" spans="1:39" s="7" customFormat="1" ht="12.75" customHeight="1">
      <c r="A64" s="43" t="s">
        <v>16</v>
      </c>
      <c r="B64" s="41">
        <v>3</v>
      </c>
      <c r="C64" s="42">
        <f>B64/B69</f>
        <v>6.3965884861407248E-3</v>
      </c>
      <c r="D64" s="41">
        <v>4.5</v>
      </c>
      <c r="E64" s="42">
        <f>D64/D69</f>
        <v>1.0055865921787708E-2</v>
      </c>
      <c r="F64" s="41">
        <v>10.5</v>
      </c>
      <c r="G64" s="42">
        <f>F64/F69</f>
        <v>2.6217228464419477E-2</v>
      </c>
      <c r="H64" s="41">
        <v>4.5</v>
      </c>
      <c r="I64" s="42">
        <f>H64/H69</f>
        <v>8.4033613445378148E-3</v>
      </c>
      <c r="J64" s="41">
        <v>2</v>
      </c>
      <c r="K64" s="42">
        <v>6.1349693251533744E-3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</row>
    <row r="65" spans="1:49" s="7" customFormat="1" ht="13.2">
      <c r="A65" s="40" t="s">
        <v>31</v>
      </c>
      <c r="B65" s="41">
        <v>10</v>
      </c>
      <c r="C65" s="42">
        <f>B65/B69</f>
        <v>2.1321961620469083E-2</v>
      </c>
      <c r="D65" s="41">
        <v>7</v>
      </c>
      <c r="E65" s="42">
        <f>D65/D69</f>
        <v>1.5642458100558657E-2</v>
      </c>
      <c r="F65" s="41">
        <v>0</v>
      </c>
      <c r="G65" s="42">
        <f>F65/F69</f>
        <v>0</v>
      </c>
      <c r="H65" s="41">
        <v>2</v>
      </c>
      <c r="I65" s="42">
        <f>H65/H69</f>
        <v>3.7348272642390291E-3</v>
      </c>
      <c r="J65" s="41">
        <v>1</v>
      </c>
      <c r="K65" s="42">
        <v>3.0674846625766872E-3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</row>
    <row r="66" spans="1:49" s="7" customFormat="1" ht="13.2">
      <c r="A66" s="40" t="s">
        <v>29</v>
      </c>
      <c r="B66" s="41">
        <v>1</v>
      </c>
      <c r="C66" s="42">
        <f>B66/B69</f>
        <v>2.1321961620469083E-3</v>
      </c>
      <c r="D66" s="41">
        <v>0</v>
      </c>
      <c r="E66" s="42">
        <f>D66/D69</f>
        <v>0</v>
      </c>
      <c r="F66" s="41">
        <v>211</v>
      </c>
      <c r="G66" s="42">
        <f>F66/F69</f>
        <v>0.52684144818976275</v>
      </c>
      <c r="H66" s="41">
        <v>228</v>
      </c>
      <c r="I66" s="42">
        <f>H66/H69</f>
        <v>0.42577030812324929</v>
      </c>
      <c r="J66" s="41">
        <v>104</v>
      </c>
      <c r="K66" s="42">
        <v>0.31901840490797545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</row>
    <row r="67" spans="1:49" s="7" customFormat="1" ht="13.2">
      <c r="A67" s="40" t="s">
        <v>5</v>
      </c>
      <c r="B67" s="41">
        <v>0</v>
      </c>
      <c r="C67" s="42">
        <f>B67/B69</f>
        <v>0</v>
      </c>
      <c r="D67" s="41">
        <v>5</v>
      </c>
      <c r="E67" s="42">
        <f>D67/D69</f>
        <v>1.1173184357541898E-2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</row>
    <row r="68" spans="1:49" s="7" customFormat="1" ht="13.2">
      <c r="A68" s="40" t="s">
        <v>4</v>
      </c>
      <c r="B68" s="41">
        <v>13</v>
      </c>
      <c r="C68" s="42">
        <f>B68/B69</f>
        <v>2.7718550106609809E-2</v>
      </c>
      <c r="D68" s="41">
        <v>10</v>
      </c>
      <c r="E68" s="42">
        <f>D68/D69</f>
        <v>2.2346368715083796E-2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0</v>
      </c>
      <c r="K68" s="42"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</row>
    <row r="69" spans="1:49" s="7" customFormat="1" ht="13.8" thickBot="1">
      <c r="A69" s="40" t="s">
        <v>6</v>
      </c>
      <c r="B69" s="58">
        <f t="shared" ref="B69:C69" si="2">SUM(B59:B68)</f>
        <v>469</v>
      </c>
      <c r="C69" s="59">
        <f t="shared" si="2"/>
        <v>1</v>
      </c>
      <c r="D69" s="58">
        <f t="shared" ref="D69:I69" si="3">SUM(D59:D68)</f>
        <v>447.50000000000006</v>
      </c>
      <c r="E69" s="59">
        <f t="shared" si="3"/>
        <v>0.99999999999999989</v>
      </c>
      <c r="F69" s="58">
        <f t="shared" si="3"/>
        <v>400.5</v>
      </c>
      <c r="G69" s="59">
        <f t="shared" si="3"/>
        <v>1</v>
      </c>
      <c r="H69" s="58">
        <f t="shared" si="3"/>
        <v>535.5</v>
      </c>
      <c r="I69" s="59">
        <f t="shared" si="3"/>
        <v>0.99999999999999978</v>
      </c>
      <c r="J69" s="58">
        <v>326</v>
      </c>
      <c r="K69" s="59"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1:49" s="7" customFormat="1" ht="13.2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s="7" customFormat="1" ht="13.2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s="7" customFormat="1" ht="13.2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s="7" customFormat="1" ht="13.2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49" s="7" customFormat="1" ht="13.2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s="7" customFormat="1" ht="13.2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89" spans="1:49" ht="41.1" customHeight="1">
      <c r="A89" s="48"/>
      <c r="B89" s="84" t="s">
        <v>35</v>
      </c>
      <c r="C89" s="84"/>
      <c r="D89" s="84"/>
      <c r="E89" s="84"/>
      <c r="F89" s="84"/>
      <c r="G89" s="48"/>
      <c r="H89" s="49"/>
      <c r="I89" s="49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2.6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3.8" thickBot="1">
      <c r="C91" s="7"/>
      <c r="D91" s="50">
        <v>2019</v>
      </c>
      <c r="E91" s="50">
        <v>2020</v>
      </c>
      <c r="F91" s="50">
        <v>2021</v>
      </c>
      <c r="G91" s="50">
        <v>2022</v>
      </c>
      <c r="H91" s="50">
        <v>2023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s="7" customFormat="1" ht="13.2">
      <c r="B92" s="40" t="s">
        <v>21</v>
      </c>
      <c r="C92" s="51"/>
      <c r="D92" s="52">
        <v>14</v>
      </c>
      <c r="E92" s="52">
        <v>14</v>
      </c>
      <c r="F92" s="52">
        <v>11</v>
      </c>
      <c r="G92" s="52">
        <v>15</v>
      </c>
      <c r="H92" s="52">
        <v>13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</row>
    <row r="93" spans="1:49" s="7" customFormat="1" ht="13.2">
      <c r="B93" s="40" t="s">
        <v>3</v>
      </c>
      <c r="C93" s="53"/>
      <c r="D93" s="54">
        <v>6</v>
      </c>
      <c r="E93" s="54">
        <v>7</v>
      </c>
      <c r="F93" s="54">
        <v>5</v>
      </c>
      <c r="G93" s="54">
        <v>8</v>
      </c>
      <c r="H93" s="54">
        <v>7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</row>
    <row r="94" spans="1:49" s="7" customFormat="1" ht="13.2">
      <c r="B94" s="40" t="s">
        <v>39</v>
      </c>
      <c r="C94" s="53"/>
      <c r="D94" s="54">
        <v>27</v>
      </c>
      <c r="E94" s="54">
        <v>29</v>
      </c>
      <c r="F94" s="54">
        <v>23</v>
      </c>
      <c r="G94" s="54">
        <v>31</v>
      </c>
      <c r="H94" s="54">
        <v>15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</row>
    <row r="95" spans="1:49" s="7" customFormat="1" ht="13.2">
      <c r="B95" s="40" t="s">
        <v>2</v>
      </c>
      <c r="C95" s="53"/>
      <c r="D95" s="54">
        <v>18</v>
      </c>
      <c r="E95" s="54">
        <v>15</v>
      </c>
      <c r="F95" s="54">
        <v>9</v>
      </c>
      <c r="G95" s="54">
        <v>12</v>
      </c>
      <c r="H95" s="54">
        <v>6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</row>
    <row r="96" spans="1:49" s="7" customFormat="1" ht="12.75" customHeight="1">
      <c r="B96" s="43" t="s">
        <v>16</v>
      </c>
      <c r="C96" s="53"/>
      <c r="D96" s="54">
        <v>35</v>
      </c>
      <c r="E96" s="54">
        <v>44</v>
      </c>
      <c r="F96" s="54">
        <v>32</v>
      </c>
      <c r="G96" s="54">
        <v>37</v>
      </c>
      <c r="H96" s="54">
        <v>23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</row>
    <row r="97" spans="2:63" s="7" customFormat="1" ht="15" customHeight="1">
      <c r="B97" s="40" t="s">
        <v>29</v>
      </c>
      <c r="C97" s="53"/>
      <c r="D97" s="54">
        <v>49</v>
      </c>
      <c r="E97" s="54">
        <v>48</v>
      </c>
      <c r="F97" s="54">
        <v>55</v>
      </c>
      <c r="G97" s="54">
        <v>65</v>
      </c>
      <c r="H97" s="54">
        <v>43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</row>
    <row r="98" spans="2:63" s="7" customFormat="1" ht="15" customHeight="1">
      <c r="B98" s="40" t="s">
        <v>5</v>
      </c>
      <c r="C98" s="53"/>
      <c r="D98" s="54">
        <v>7</v>
      </c>
      <c r="E98" s="54">
        <v>7</v>
      </c>
      <c r="F98" s="54">
        <v>3</v>
      </c>
      <c r="G98" s="54">
        <v>3</v>
      </c>
      <c r="H98" s="54">
        <v>2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</row>
    <row r="99" spans="2:63" s="7" customFormat="1" ht="13.8" thickBot="1">
      <c r="B99" s="40" t="s">
        <v>4</v>
      </c>
      <c r="C99" s="51"/>
      <c r="D99" s="55">
        <v>2</v>
      </c>
      <c r="E99" s="55">
        <v>2</v>
      </c>
      <c r="F99" s="55">
        <v>5</v>
      </c>
      <c r="G99" s="55">
        <v>1</v>
      </c>
      <c r="H99" s="55">
        <v>1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</row>
    <row r="102" spans="2:63" ht="18.75" customHeight="1">
      <c r="B102" s="84" t="s">
        <v>32</v>
      </c>
      <c r="C102" s="84"/>
      <c r="D102" s="84"/>
      <c r="E102" s="84"/>
      <c r="F102" s="84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2:63"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13.2">
      <c r="C104" s="56">
        <v>15.31</v>
      </c>
      <c r="D104" s="44" t="s">
        <v>33</v>
      </c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82">
        <v>30.91</v>
      </c>
      <c r="D105" s="44" t="s">
        <v>34</v>
      </c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</sheetData>
  <mergeCells count="15">
    <mergeCell ref="B102:F102"/>
    <mergeCell ref="B89:F89"/>
    <mergeCell ref="D57:E57"/>
    <mergeCell ref="A2:I2"/>
    <mergeCell ref="A3:I3"/>
    <mergeCell ref="A10:I10"/>
    <mergeCell ref="A55:I55"/>
    <mergeCell ref="A11:G11"/>
    <mergeCell ref="I12:J12"/>
    <mergeCell ref="B57:C57"/>
    <mergeCell ref="B12:D12"/>
    <mergeCell ref="F57:G57"/>
    <mergeCell ref="E12:G12"/>
    <mergeCell ref="H57:I57"/>
    <mergeCell ref="J57:K57"/>
  </mergeCells>
  <phoneticPr fontId="0" type="noConversion"/>
  <printOptions horizontalCentered="1"/>
  <pageMargins left="0.76" right="0.41" top="0.68" bottom="0.5" header="0.5" footer="0"/>
  <pageSetup scale="98"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112"/>
  <sheetViews>
    <sheetView showGridLines="0" tabSelected="1" topLeftCell="A85" zoomScaleNormal="100" zoomScaleSheetLayoutView="100" workbookViewId="0">
      <selection activeCell="A85" sqref="A1:A1048576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0.125" style="4" customWidth="1"/>
    <col min="9" max="9" width="11.375" style="4" customWidth="1"/>
    <col min="10" max="12" width="11.375" style="5" customWidth="1"/>
    <col min="13" max="52" width="5.125" style="5" customWidth="1"/>
    <col min="53" max="56" width="11.375" style="5" customWidth="1"/>
    <col min="57" max="16384" width="11.375" style="4"/>
  </cols>
  <sheetData>
    <row r="1" spans="1:55" ht="15" customHeight="1"/>
    <row r="2" spans="1:55" ht="22.8">
      <c r="A2" s="87" t="s">
        <v>38</v>
      </c>
      <c r="B2" s="87"/>
      <c r="C2" s="87"/>
      <c r="D2" s="87"/>
      <c r="E2" s="87"/>
      <c r="F2" s="87"/>
      <c r="G2" s="87"/>
      <c r="H2" s="88"/>
      <c r="I2" s="88"/>
      <c r="J2" s="6"/>
    </row>
    <row r="3" spans="1:55" ht="15.75" customHeight="1">
      <c r="A3" s="89" t="s">
        <v>20</v>
      </c>
      <c r="B3" s="89"/>
      <c r="C3" s="89"/>
      <c r="D3" s="89"/>
      <c r="E3" s="89"/>
      <c r="F3" s="89"/>
      <c r="G3" s="89"/>
      <c r="H3" s="88"/>
      <c r="I3" s="88"/>
      <c r="J3" s="6"/>
    </row>
    <row r="4" spans="1:55" ht="6.75" customHeight="1">
      <c r="F4" s="7"/>
    </row>
    <row r="5" spans="1:55" ht="13.8" thickBot="1">
      <c r="F5" s="7"/>
    </row>
    <row r="6" spans="1:55" s="1" customFormat="1" ht="14.4" thickBot="1">
      <c r="A6" s="8" t="s">
        <v>14</v>
      </c>
      <c r="B6" s="9">
        <v>2013</v>
      </c>
      <c r="C6" s="9" t="s">
        <v>37</v>
      </c>
      <c r="D6" s="9">
        <v>2016</v>
      </c>
      <c r="E6" s="9">
        <v>2017</v>
      </c>
      <c r="F6" s="9">
        <v>2018</v>
      </c>
      <c r="G6" s="9">
        <v>2019</v>
      </c>
      <c r="H6" s="9">
        <v>2020</v>
      </c>
      <c r="I6" s="9">
        <v>2021</v>
      </c>
      <c r="J6" s="8">
        <v>2023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5" s="1" customFormat="1" ht="13.8">
      <c r="A7" s="10" t="s">
        <v>15</v>
      </c>
      <c r="B7" s="11">
        <v>1</v>
      </c>
      <c r="C7" s="11">
        <v>1</v>
      </c>
      <c r="D7" s="11">
        <v>0.94</v>
      </c>
      <c r="E7" s="11">
        <v>1</v>
      </c>
      <c r="F7" s="11">
        <v>0.94</v>
      </c>
      <c r="G7" s="11">
        <v>0.94440000000000002</v>
      </c>
      <c r="H7" s="11">
        <v>0.89</v>
      </c>
      <c r="I7" s="11">
        <v>0.65</v>
      </c>
      <c r="J7" s="12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5" ht="15" customHeight="1">
      <c r="D8" s="3" t="s">
        <v>36</v>
      </c>
    </row>
    <row r="9" spans="1:55" ht="15" customHeight="1">
      <c r="D9" s="3"/>
    </row>
    <row r="10" spans="1:55" ht="17.399999999999999">
      <c r="A10" s="90" t="s">
        <v>26</v>
      </c>
      <c r="B10" s="90"/>
      <c r="C10" s="90"/>
      <c r="D10" s="90"/>
      <c r="E10" s="90"/>
      <c r="F10" s="90"/>
      <c r="G10" s="90"/>
      <c r="H10" s="91"/>
      <c r="I10" s="91"/>
    </row>
    <row r="11" spans="1:55" ht="12" customHeight="1" thickBot="1">
      <c r="A11" s="93"/>
      <c r="B11" s="93"/>
      <c r="C11" s="93"/>
      <c r="D11" s="93"/>
      <c r="E11" s="93"/>
      <c r="F11" s="93"/>
      <c r="G11" s="93"/>
      <c r="H11" s="13"/>
    </row>
    <row r="12" spans="1:55" s="1" customFormat="1" ht="14.4" thickBot="1">
      <c r="B12" s="95" t="s">
        <v>10</v>
      </c>
      <c r="C12" s="96"/>
      <c r="D12" s="97"/>
      <c r="E12" s="95" t="s">
        <v>13</v>
      </c>
      <c r="F12" s="98"/>
      <c r="G12" s="99"/>
      <c r="H12" s="14" t="s">
        <v>22</v>
      </c>
      <c r="I12" s="94" t="s">
        <v>25</v>
      </c>
      <c r="J12" s="8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3.8">
      <c r="A14" s="22">
        <v>2013</v>
      </c>
      <c r="B14" s="23">
        <v>0.6</v>
      </c>
      <c r="C14" s="24">
        <v>0.64759999999999995</v>
      </c>
      <c r="D14" s="25">
        <v>-0.11481683980317123</v>
      </c>
      <c r="E14" s="23">
        <v>0.6</v>
      </c>
      <c r="F14" s="24">
        <v>0.6452</v>
      </c>
      <c r="G14" s="25">
        <v>-0.11555860178204255</v>
      </c>
      <c r="H14" s="26" t="s">
        <v>30</v>
      </c>
      <c r="I14" s="67">
        <v>0.70809999999999995</v>
      </c>
      <c r="J14" s="67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3.8">
      <c r="A15" s="60">
        <v>2015</v>
      </c>
      <c r="B15" s="23">
        <v>0.6</v>
      </c>
      <c r="C15" s="24">
        <v>0.85960000000000003</v>
      </c>
      <c r="D15" s="25">
        <f t="shared" ref="D15:D19" si="0">(C15-C14)/C14</f>
        <v>0.327362569487338</v>
      </c>
      <c r="E15" s="23">
        <v>0.6</v>
      </c>
      <c r="F15" s="24">
        <v>0.90869999999999995</v>
      </c>
      <c r="G15" s="25">
        <f t="shared" ref="G15:G19" si="1">(F15-F14)/F14</f>
        <v>0.40840049597024169</v>
      </c>
      <c r="H15" s="26" t="s">
        <v>30</v>
      </c>
      <c r="I15" s="67">
        <v>0.70830000000000004</v>
      </c>
      <c r="J15" s="67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1" customFormat="1" ht="13.8">
      <c r="A16" s="60">
        <v>2016</v>
      </c>
      <c r="B16" s="23">
        <v>0.6</v>
      </c>
      <c r="C16" s="24">
        <v>0.8075</v>
      </c>
      <c r="D16" s="25">
        <f t="shared" si="0"/>
        <v>-6.0609585853885567E-2</v>
      </c>
      <c r="E16" s="23">
        <v>0.6</v>
      </c>
      <c r="F16" s="24">
        <v>0.82050000000000001</v>
      </c>
      <c r="G16" s="25">
        <f t="shared" si="1"/>
        <v>-9.706173654671503E-2</v>
      </c>
      <c r="H16" s="26" t="s">
        <v>30</v>
      </c>
      <c r="I16" s="67">
        <v>0.71579999999999999</v>
      </c>
      <c r="J16" s="67">
        <v>0.67889999999999995</v>
      </c>
      <c r="K16" s="21"/>
      <c r="L16" s="21"/>
      <c r="M16" s="21"/>
      <c r="N16" s="21"/>
      <c r="O16" s="21"/>
      <c r="P16" s="21"/>
      <c r="Q16" s="21"/>
      <c r="R16" s="21"/>
      <c r="S16" s="30"/>
      <c r="T16" s="21"/>
      <c r="U16" s="21"/>
      <c r="V16" s="21"/>
      <c r="W16" s="3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56" s="1" customFormat="1" ht="13.8">
      <c r="A17" s="60">
        <v>2017</v>
      </c>
      <c r="B17" s="23">
        <v>0.6</v>
      </c>
      <c r="C17" s="24">
        <v>0.85799999999999998</v>
      </c>
      <c r="D17" s="25">
        <f t="shared" si="0"/>
        <v>6.2538699690402461E-2</v>
      </c>
      <c r="E17" s="23">
        <v>0.6</v>
      </c>
      <c r="F17" s="24">
        <v>0.83299999999999996</v>
      </c>
      <c r="G17" s="25">
        <f t="shared" si="1"/>
        <v>1.5234613040828709E-2</v>
      </c>
      <c r="H17" s="26" t="s">
        <v>30</v>
      </c>
      <c r="I17" s="67">
        <v>0.75170000000000003</v>
      </c>
      <c r="J17" s="67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1"/>
      <c r="U17" s="2"/>
      <c r="V17" s="2"/>
      <c r="W17" s="27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6" ht="14.4" thickBot="1">
      <c r="A18" s="60">
        <v>2018</v>
      </c>
      <c r="B18" s="68">
        <v>0.6</v>
      </c>
      <c r="C18" s="69">
        <v>0.78800000000000003</v>
      </c>
      <c r="D18" s="70">
        <f t="shared" si="0"/>
        <v>-8.1585081585081529E-2</v>
      </c>
      <c r="E18" s="68">
        <v>0.6</v>
      </c>
      <c r="F18" s="69">
        <v>0.77649999999999997</v>
      </c>
      <c r="G18" s="70">
        <f t="shared" si="1"/>
        <v>-6.7827130852340933E-2</v>
      </c>
      <c r="H18" s="26" t="s">
        <v>30</v>
      </c>
      <c r="I18" s="67">
        <v>0.75929999999999997</v>
      </c>
      <c r="J18" s="67">
        <v>0.71540000000000004</v>
      </c>
      <c r="T18" s="32"/>
      <c r="U18" s="33"/>
      <c r="X18" s="32"/>
      <c r="Y18" s="33"/>
    </row>
    <row r="19" spans="1:56" s="75" customFormat="1" ht="14.4" thickBot="1">
      <c r="A19" s="60">
        <v>2019</v>
      </c>
      <c r="B19" s="76">
        <v>0.6</v>
      </c>
      <c r="C19" s="77">
        <v>0.82750000000000001</v>
      </c>
      <c r="D19" s="78">
        <f t="shared" si="0"/>
        <v>5.0126903553299462E-2</v>
      </c>
      <c r="E19" s="79">
        <v>0.6</v>
      </c>
      <c r="F19" s="77">
        <v>0.85429999999999995</v>
      </c>
      <c r="G19" s="78">
        <f t="shared" si="1"/>
        <v>0.10019317450096585</v>
      </c>
      <c r="H19" s="26" t="s">
        <v>30</v>
      </c>
      <c r="I19" s="67">
        <v>0.73650000000000004</v>
      </c>
      <c r="J19" s="67">
        <v>0.69230000000000003</v>
      </c>
      <c r="K19" s="33"/>
      <c r="L19" s="33"/>
      <c r="M19" s="33"/>
      <c r="N19" s="33"/>
      <c r="O19" s="33"/>
      <c r="P19" s="33"/>
      <c r="Q19" s="33"/>
      <c r="R19" s="33"/>
      <c r="S19" s="33"/>
      <c r="T19" s="32"/>
      <c r="U19" s="33"/>
      <c r="V19" s="33"/>
      <c r="W19" s="33"/>
      <c r="X19" s="32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</row>
    <row r="20" spans="1:56" s="75" customFormat="1" ht="14.4" thickBot="1">
      <c r="A20" s="60">
        <v>2020</v>
      </c>
      <c r="B20" s="76">
        <v>0.6</v>
      </c>
      <c r="C20" s="77">
        <v>0.88570000000000004</v>
      </c>
      <c r="D20" s="78">
        <f t="shared" ref="D20" si="2">(C20-C19)/C19</f>
        <v>7.0332326283987945E-2</v>
      </c>
      <c r="E20" s="79">
        <v>0.6</v>
      </c>
      <c r="F20" s="77">
        <v>0.9</v>
      </c>
      <c r="G20" s="78">
        <f t="shared" ref="G20" si="3">(F20-F19)/F19</f>
        <v>5.349408872761334E-2</v>
      </c>
      <c r="H20" s="26" t="s">
        <v>30</v>
      </c>
      <c r="I20" s="67">
        <v>0.73740000000000006</v>
      </c>
      <c r="J20" s="67">
        <v>0.70799999999999996</v>
      </c>
      <c r="K20" s="33"/>
      <c r="L20" s="33"/>
      <c r="M20" s="33"/>
      <c r="N20" s="33"/>
      <c r="O20" s="33"/>
      <c r="P20" s="33"/>
      <c r="Q20" s="33"/>
      <c r="R20" s="33"/>
      <c r="S20" s="33"/>
      <c r="T20" s="32"/>
      <c r="U20" s="33"/>
      <c r="V20" s="33"/>
      <c r="W20" s="33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</row>
    <row r="21" spans="1:56" ht="14.4" thickBot="1">
      <c r="A21" s="60">
        <v>2021</v>
      </c>
      <c r="B21" s="76">
        <v>0.6</v>
      </c>
      <c r="C21" s="77">
        <v>0.40439999999999998</v>
      </c>
      <c r="D21" s="78">
        <f t="shared" ref="D21" si="4">(C21-C20)/C20</f>
        <v>-0.54341199051597611</v>
      </c>
      <c r="E21" s="79">
        <v>0.6</v>
      </c>
      <c r="F21" s="77">
        <v>0.40279999999999999</v>
      </c>
      <c r="G21" s="78">
        <f t="shared" ref="G21" si="5">(F21-F20)/F20</f>
        <v>-0.55244444444444452</v>
      </c>
      <c r="H21" s="26" t="s">
        <v>28</v>
      </c>
      <c r="I21" s="67">
        <v>0.48699999999999999</v>
      </c>
      <c r="J21" s="67">
        <v>0.46700000000000003</v>
      </c>
      <c r="T21" s="34"/>
      <c r="X21" s="34"/>
    </row>
    <row r="22" spans="1:56" ht="14.4" thickBot="1">
      <c r="A22" s="66">
        <v>2023</v>
      </c>
      <c r="B22" s="71">
        <v>0.6</v>
      </c>
      <c r="C22" s="72">
        <v>0.79359999999999997</v>
      </c>
      <c r="D22" s="73">
        <f t="shared" ref="D22" si="6">(C22-C21)/C21</f>
        <v>0.96241345202769535</v>
      </c>
      <c r="E22" s="74">
        <v>0.6</v>
      </c>
      <c r="F22" s="72">
        <v>0.83320000000000005</v>
      </c>
      <c r="G22" s="73">
        <f t="shared" ref="G22" si="7">(F22-F21)/F21</f>
        <v>1.0685203574975175</v>
      </c>
      <c r="H22" s="29" t="s">
        <v>30</v>
      </c>
      <c r="I22" s="81">
        <v>0.4698</v>
      </c>
      <c r="J22" s="81">
        <v>0.45379999999999998</v>
      </c>
      <c r="T22" s="32"/>
      <c r="U22" s="33"/>
      <c r="X22" s="32"/>
      <c r="Y22" s="33"/>
    </row>
    <row r="23" spans="1:56">
      <c r="T23" s="32"/>
      <c r="U23" s="33"/>
      <c r="X23" s="32"/>
      <c r="Y23" s="33"/>
    </row>
    <row r="24" spans="1:56">
      <c r="T24" s="32"/>
      <c r="U24" s="33"/>
      <c r="X24" s="32"/>
      <c r="Y24" s="33"/>
    </row>
    <row r="25" spans="1:56">
      <c r="T25" s="32"/>
      <c r="U25" s="33"/>
      <c r="X25" s="32"/>
      <c r="Y25" s="33"/>
    </row>
    <row r="26" spans="1:56">
      <c r="T26" s="32"/>
      <c r="U26" s="33"/>
      <c r="X26" s="32"/>
      <c r="Y26" s="33"/>
    </row>
    <row r="27" spans="1:56">
      <c r="T27" s="32"/>
      <c r="U27" s="33"/>
      <c r="X27" s="32"/>
      <c r="Y27" s="33"/>
    </row>
    <row r="28" spans="1:56">
      <c r="T28" s="32"/>
      <c r="U28" s="33"/>
      <c r="X28" s="32"/>
      <c r="Y28" s="33"/>
    </row>
    <row r="29" spans="1:56">
      <c r="L29" s="33"/>
      <c r="M29" s="33"/>
    </row>
    <row r="31" spans="1:56">
      <c r="W31" s="34"/>
    </row>
    <row r="32" spans="1:56">
      <c r="W32" s="34"/>
    </row>
    <row r="33" spans="1:63" s="5" customFormat="1">
      <c r="A33" s="4"/>
      <c r="B33" s="4"/>
      <c r="C33" s="4"/>
      <c r="D33" s="4"/>
      <c r="E33" s="4"/>
      <c r="F33" s="4"/>
      <c r="G33" s="4"/>
      <c r="H33" s="4"/>
      <c r="I33" s="4"/>
      <c r="W33" s="34"/>
      <c r="BE33" s="4"/>
      <c r="BF33" s="4"/>
      <c r="BG33" s="4"/>
      <c r="BH33" s="4"/>
      <c r="BI33" s="4"/>
      <c r="BJ33" s="4"/>
      <c r="BK33" s="4"/>
    </row>
    <row r="34" spans="1:63" s="5" customFormat="1">
      <c r="A34" s="4"/>
      <c r="B34" s="4"/>
      <c r="C34" s="4"/>
      <c r="D34" s="4"/>
      <c r="E34" s="4"/>
      <c r="F34" s="4"/>
      <c r="G34" s="4"/>
      <c r="H34" s="4"/>
      <c r="I34" s="4"/>
      <c r="W34" s="34"/>
      <c r="BE34" s="4"/>
      <c r="BF34" s="4"/>
      <c r="BG34" s="4"/>
      <c r="BH34" s="4"/>
      <c r="BI34" s="4"/>
      <c r="BJ34" s="4"/>
      <c r="BK34" s="4"/>
    </row>
    <row r="35" spans="1:63" s="5" customFormat="1">
      <c r="A35" s="4"/>
      <c r="B35" s="4"/>
      <c r="C35" s="4"/>
      <c r="D35" s="4"/>
      <c r="E35" s="4"/>
      <c r="F35" s="4"/>
      <c r="G35" s="4"/>
      <c r="H35" s="4"/>
      <c r="I35" s="4"/>
      <c r="W35" s="34"/>
      <c r="BE35" s="4"/>
      <c r="BF35" s="4"/>
      <c r="BG35" s="4"/>
      <c r="BH35" s="4"/>
      <c r="BI35" s="4"/>
      <c r="BJ35" s="4"/>
      <c r="BK35" s="4"/>
    </row>
    <row r="36" spans="1:63" s="5" customFormat="1">
      <c r="A36" s="4"/>
      <c r="B36" s="4"/>
      <c r="C36" s="4"/>
      <c r="D36" s="4"/>
      <c r="E36" s="4"/>
      <c r="F36" s="4"/>
      <c r="G36" s="4"/>
      <c r="H36" s="4"/>
      <c r="I36" s="4"/>
      <c r="W36" s="34"/>
      <c r="BE36" s="4"/>
      <c r="BF36" s="4"/>
      <c r="BG36" s="4"/>
      <c r="BH36" s="4"/>
      <c r="BI36" s="4"/>
      <c r="BJ36" s="4"/>
      <c r="BK36" s="4"/>
    </row>
    <row r="53" spans="1:56" ht="12" customHeight="1"/>
    <row r="54" spans="1:56" ht="19.05" customHeight="1">
      <c r="A54" s="92" t="s">
        <v>24</v>
      </c>
      <c r="B54" s="92"/>
      <c r="C54" s="92"/>
      <c r="D54" s="92"/>
      <c r="E54" s="92"/>
      <c r="F54" s="92"/>
      <c r="G54" s="92"/>
      <c r="H54" s="91"/>
      <c r="I54" s="91"/>
    </row>
    <row r="55" spans="1:56" ht="12.6" thickBot="1"/>
    <row r="56" spans="1:56" s="7" customFormat="1" ht="14.1" customHeight="1" thickBot="1">
      <c r="B56" s="85">
        <v>2018</v>
      </c>
      <c r="C56" s="86"/>
      <c r="D56" s="85">
        <v>2019</v>
      </c>
      <c r="E56" s="86"/>
      <c r="F56" s="85">
        <v>2020</v>
      </c>
      <c r="G56" s="86"/>
      <c r="H56" s="85">
        <v>2021</v>
      </c>
      <c r="I56" s="86"/>
      <c r="J56" s="85">
        <v>2023</v>
      </c>
      <c r="K56" s="86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1:56" s="7" customFormat="1" ht="13.8" thickBot="1">
      <c r="A57" s="57" t="s">
        <v>7</v>
      </c>
      <c r="B57" s="36" t="s">
        <v>8</v>
      </c>
      <c r="C57" s="18" t="s">
        <v>9</v>
      </c>
      <c r="D57" s="36" t="s">
        <v>8</v>
      </c>
      <c r="E57" s="18" t="s">
        <v>9</v>
      </c>
      <c r="F57" s="36" t="s">
        <v>8</v>
      </c>
      <c r="G57" s="18" t="s">
        <v>9</v>
      </c>
      <c r="H57" s="36" t="s">
        <v>8</v>
      </c>
      <c r="I57" s="18" t="s">
        <v>9</v>
      </c>
      <c r="J57" s="36" t="s">
        <v>8</v>
      </c>
      <c r="K57" s="18" t="s">
        <v>9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56" s="7" customFormat="1" ht="13.2">
      <c r="A58" s="40" t="s">
        <v>0</v>
      </c>
      <c r="B58" s="37">
        <v>66.2</v>
      </c>
      <c r="C58" s="38">
        <f>B58/B68</f>
        <v>0.78809523809523818</v>
      </c>
      <c r="D58" s="37">
        <v>66.2</v>
      </c>
      <c r="E58" s="38">
        <f>D58/D68</f>
        <v>0.82750000000000001</v>
      </c>
      <c r="F58" s="37">
        <v>68.199999999999989</v>
      </c>
      <c r="G58" s="38">
        <f>F58/F68</f>
        <v>0.88571428571428568</v>
      </c>
      <c r="H58" s="37">
        <v>21.84</v>
      </c>
      <c r="I58" s="38">
        <f>H58/H68</f>
        <v>0.40444444444444444</v>
      </c>
      <c r="J58" s="37">
        <v>67.459999999999994</v>
      </c>
      <c r="K58" s="38">
        <v>0.79364705882352937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56" s="7" customFormat="1" ht="13.2">
      <c r="A59" s="40" t="s">
        <v>21</v>
      </c>
      <c r="B59" s="41">
        <v>5.8</v>
      </c>
      <c r="C59" s="42">
        <f>B59/B68</f>
        <v>6.9047619047619052E-2</v>
      </c>
      <c r="D59" s="41">
        <v>5.8</v>
      </c>
      <c r="E59" s="42">
        <f>D59/D68</f>
        <v>7.2499999999999995E-2</v>
      </c>
      <c r="F59" s="41">
        <v>5.8</v>
      </c>
      <c r="G59" s="42">
        <f>F59/F68</f>
        <v>7.5324675324675336E-2</v>
      </c>
      <c r="H59" s="41">
        <v>1.1599999999999999</v>
      </c>
      <c r="I59" s="42">
        <f>H59/H68</f>
        <v>2.148148148148148E-2</v>
      </c>
      <c r="J59" s="41">
        <v>7.5399999999999991</v>
      </c>
      <c r="K59" s="42">
        <v>8.8705882352941162E-2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56" s="7" customFormat="1" ht="13.2">
      <c r="A60" s="40" t="s">
        <v>3</v>
      </c>
      <c r="B60" s="41">
        <v>0</v>
      </c>
      <c r="C60" s="42">
        <f>B60/B68</f>
        <v>0</v>
      </c>
      <c r="D60" s="41">
        <v>0</v>
      </c>
      <c r="E60" s="42">
        <f>D60/D68</f>
        <v>0</v>
      </c>
      <c r="F60" s="41">
        <v>0</v>
      </c>
      <c r="G60" s="42">
        <f>F60/F68</f>
        <v>0</v>
      </c>
      <c r="H60" s="41">
        <v>0</v>
      </c>
      <c r="I60" s="42">
        <f>H60/H68</f>
        <v>0</v>
      </c>
      <c r="J60" s="41">
        <v>0</v>
      </c>
      <c r="K60" s="42">
        <v>0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56" s="7" customFormat="1" ht="13.2">
      <c r="A61" s="40" t="s">
        <v>1</v>
      </c>
      <c r="B61" s="41">
        <v>1</v>
      </c>
      <c r="C61" s="42">
        <f>B61/B68</f>
        <v>1.1904761904761904E-2</v>
      </c>
      <c r="D61" s="41">
        <v>2</v>
      </c>
      <c r="E61" s="42">
        <f>D61/D68</f>
        <v>2.5000000000000001E-2</v>
      </c>
      <c r="F61" s="41">
        <v>1</v>
      </c>
      <c r="G61" s="42">
        <f>F61/F68</f>
        <v>1.298701298701299E-2</v>
      </c>
      <c r="H61" s="41">
        <v>0</v>
      </c>
      <c r="I61" s="42">
        <f>H61/H68</f>
        <v>0</v>
      </c>
      <c r="J61" s="41">
        <v>0</v>
      </c>
      <c r="K61" s="42"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56" s="7" customFormat="1" ht="13.2">
      <c r="A62" s="40" t="s">
        <v>2</v>
      </c>
      <c r="B62" s="41">
        <v>6</v>
      </c>
      <c r="C62" s="42">
        <f>B62/B68</f>
        <v>7.1428571428571425E-2</v>
      </c>
      <c r="D62" s="41">
        <v>5</v>
      </c>
      <c r="E62" s="42">
        <f>D62/D68</f>
        <v>6.25E-2</v>
      </c>
      <c r="F62" s="41">
        <v>0</v>
      </c>
      <c r="G62" s="42">
        <f>F62/F68</f>
        <v>0</v>
      </c>
      <c r="H62" s="41">
        <v>0</v>
      </c>
      <c r="I62" s="42">
        <f>H62/H68</f>
        <v>0</v>
      </c>
      <c r="J62" s="41">
        <v>0</v>
      </c>
      <c r="K62" s="42">
        <v>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1:56" s="7" customFormat="1" ht="12.75" customHeight="1">
      <c r="A63" s="43" t="s">
        <v>16</v>
      </c>
      <c r="B63" s="41"/>
      <c r="C63" s="42">
        <f>B63/B68</f>
        <v>0</v>
      </c>
      <c r="D63" s="41">
        <v>1</v>
      </c>
      <c r="E63" s="42">
        <f>D63/D68</f>
        <v>1.2500000000000001E-2</v>
      </c>
      <c r="F63" s="41">
        <v>1</v>
      </c>
      <c r="G63" s="42">
        <f>F63/F68</f>
        <v>1.298701298701299E-2</v>
      </c>
      <c r="H63" s="41">
        <v>2</v>
      </c>
      <c r="I63" s="42">
        <f>H63/H68</f>
        <v>3.7037037037037035E-2</v>
      </c>
      <c r="J63" s="41">
        <v>0</v>
      </c>
      <c r="K63" s="42">
        <v>0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1:56" ht="13.2">
      <c r="A64" s="40" t="s">
        <v>31</v>
      </c>
      <c r="B64" s="41">
        <v>0</v>
      </c>
      <c r="C64" s="42">
        <f>B64/B68</f>
        <v>0</v>
      </c>
      <c r="D64" s="41">
        <v>0</v>
      </c>
      <c r="E64" s="42">
        <f>D64/D68</f>
        <v>0</v>
      </c>
      <c r="F64" s="41">
        <v>1</v>
      </c>
      <c r="G64" s="42">
        <f>F64/F68</f>
        <v>1.298701298701299E-2</v>
      </c>
      <c r="H64" s="41">
        <v>0</v>
      </c>
      <c r="I64" s="42">
        <f>H64/H68</f>
        <v>0</v>
      </c>
      <c r="J64" s="41">
        <v>0</v>
      </c>
      <c r="K64" s="42">
        <v>0</v>
      </c>
      <c r="AW64" s="4"/>
      <c r="AX64" s="4"/>
      <c r="AY64" s="4"/>
      <c r="AZ64" s="4"/>
      <c r="BA64" s="4"/>
      <c r="BB64" s="4"/>
      <c r="BC64" s="4"/>
      <c r="BD64" s="4"/>
    </row>
    <row r="65" spans="1:56" s="7" customFormat="1" ht="13.2">
      <c r="A65" s="40" t="s">
        <v>29</v>
      </c>
      <c r="B65" s="41">
        <v>0</v>
      </c>
      <c r="C65" s="42">
        <f>B65/B68</f>
        <v>0</v>
      </c>
      <c r="D65" s="41">
        <v>0</v>
      </c>
      <c r="E65" s="42">
        <f>D65/D68</f>
        <v>0</v>
      </c>
      <c r="F65" s="41">
        <v>0</v>
      </c>
      <c r="G65" s="42">
        <f>F65/F68</f>
        <v>0</v>
      </c>
      <c r="H65" s="41">
        <v>29</v>
      </c>
      <c r="I65" s="42">
        <f>H65/H68</f>
        <v>0.53703703703703709</v>
      </c>
      <c r="J65" s="41">
        <v>10</v>
      </c>
      <c r="K65" s="42">
        <v>0.11764705882352941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56" s="7" customFormat="1" ht="13.2">
      <c r="A66" s="40" t="s">
        <v>5</v>
      </c>
      <c r="B66" s="41">
        <v>0</v>
      </c>
      <c r="C66" s="42">
        <f>B66/B68</f>
        <v>0</v>
      </c>
      <c r="D66" s="41">
        <v>0</v>
      </c>
      <c r="E66" s="42">
        <f>D66/D68</f>
        <v>0</v>
      </c>
      <c r="F66" s="41">
        <v>0</v>
      </c>
      <c r="G66" s="42">
        <f>F66/F68</f>
        <v>0</v>
      </c>
      <c r="H66" s="41">
        <v>0</v>
      </c>
      <c r="I66" s="42">
        <f>H66/H68</f>
        <v>0</v>
      </c>
      <c r="J66" s="41">
        <v>0</v>
      </c>
      <c r="K66" s="42"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56" s="7" customFormat="1" ht="13.2">
      <c r="A67" s="40" t="s">
        <v>4</v>
      </c>
      <c r="B67" s="41">
        <v>5</v>
      </c>
      <c r="C67" s="42">
        <f>B67/B68</f>
        <v>5.9523809523809521E-2</v>
      </c>
      <c r="D67" s="41">
        <v>0</v>
      </c>
      <c r="E67" s="42">
        <f>D67/D68</f>
        <v>0</v>
      </c>
      <c r="F67" s="41">
        <v>0</v>
      </c>
      <c r="G67" s="42">
        <f>F67/F68</f>
        <v>0</v>
      </c>
      <c r="H67" s="41">
        <v>0</v>
      </c>
      <c r="I67" s="42">
        <f>H67/H68</f>
        <v>0</v>
      </c>
      <c r="J67" s="41">
        <v>0</v>
      </c>
      <c r="K67" s="42"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</row>
    <row r="68" spans="1:56" s="7" customFormat="1" ht="13.8" thickBot="1">
      <c r="A68" s="40" t="s">
        <v>6</v>
      </c>
      <c r="B68" s="58">
        <f t="shared" ref="B68:E68" si="8">SUM(B58:B67)</f>
        <v>84</v>
      </c>
      <c r="C68" s="59">
        <f t="shared" si="8"/>
        <v>1</v>
      </c>
      <c r="D68" s="58">
        <f t="shared" si="8"/>
        <v>80</v>
      </c>
      <c r="E68" s="59">
        <f t="shared" si="8"/>
        <v>1</v>
      </c>
      <c r="F68" s="58">
        <f t="shared" ref="F68:G68" si="9">SUM(F58:F67)</f>
        <v>76.999999999999986</v>
      </c>
      <c r="G68" s="59">
        <f t="shared" si="9"/>
        <v>1</v>
      </c>
      <c r="H68" s="58">
        <f t="shared" ref="H68:I68" si="10">SUM(H58:H67)</f>
        <v>54</v>
      </c>
      <c r="I68" s="59">
        <f t="shared" si="10"/>
        <v>1</v>
      </c>
      <c r="J68" s="58">
        <v>85</v>
      </c>
      <c r="K68" s="59">
        <v>1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</row>
    <row r="69" spans="1:56" s="7" customFormat="1" ht="13.2">
      <c r="A69" s="44"/>
      <c r="B69" s="45"/>
      <c r="C69" s="46"/>
      <c r="D69" s="47"/>
      <c r="E69" s="39"/>
      <c r="F69" s="47"/>
      <c r="G69" s="39"/>
      <c r="H69" s="39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</row>
    <row r="70" spans="1:56" s="7" customFormat="1" ht="13.2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</row>
    <row r="71" spans="1:56" s="7" customFormat="1" ht="13.2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</row>
    <row r="72" spans="1:56" s="7" customFormat="1" ht="13.2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1:56" s="7" customFormat="1" ht="13.2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1:56" s="7" customFormat="1" ht="13.2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</row>
    <row r="90" spans="1:52" ht="41.1" customHeight="1">
      <c r="A90" s="48"/>
      <c r="B90" s="84" t="s">
        <v>35</v>
      </c>
      <c r="C90" s="84"/>
      <c r="D90" s="84"/>
      <c r="E90" s="84"/>
      <c r="F90" s="84"/>
      <c r="G90" s="48"/>
      <c r="H90" s="49"/>
      <c r="I90" s="49"/>
    </row>
    <row r="91" spans="1:52" ht="12.6" thickBot="1"/>
    <row r="92" spans="1:52" s="7" customFormat="1" ht="13.8" thickBot="1">
      <c r="D92" s="50">
        <v>2018</v>
      </c>
      <c r="E92" s="50">
        <v>2019</v>
      </c>
      <c r="F92" s="50">
        <v>2020</v>
      </c>
      <c r="G92" s="50">
        <v>2021</v>
      </c>
      <c r="H92" s="50">
        <v>2023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</row>
    <row r="93" spans="1:52" s="7" customFormat="1" ht="13.2">
      <c r="B93" s="40" t="s">
        <v>21</v>
      </c>
      <c r="C93" s="51"/>
      <c r="D93" s="80">
        <v>0</v>
      </c>
      <c r="E93" s="62">
        <v>2</v>
      </c>
      <c r="F93" s="62">
        <v>0</v>
      </c>
      <c r="G93" s="62">
        <v>0</v>
      </c>
      <c r="H93" s="62">
        <v>3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</row>
    <row r="94" spans="1:52" s="7" customFormat="1" ht="13.2">
      <c r="B94" s="40" t="s">
        <v>3</v>
      </c>
      <c r="C94" s="53"/>
      <c r="D94" s="61">
        <v>2</v>
      </c>
      <c r="E94" s="62">
        <v>1</v>
      </c>
      <c r="F94" s="62">
        <v>1</v>
      </c>
      <c r="G94" s="62">
        <v>1</v>
      </c>
      <c r="H94" s="62">
        <v>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</row>
    <row r="95" spans="1:52" s="7" customFormat="1" ht="13.2">
      <c r="B95" s="40" t="s">
        <v>39</v>
      </c>
      <c r="C95" s="53"/>
      <c r="D95" s="61">
        <v>3</v>
      </c>
      <c r="E95" s="62">
        <v>6</v>
      </c>
      <c r="F95" s="62">
        <v>6</v>
      </c>
      <c r="G95" s="62">
        <v>2</v>
      </c>
      <c r="H95" s="62">
        <v>3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</row>
    <row r="96" spans="1:52" s="7" customFormat="1" ht="13.2">
      <c r="B96" s="40" t="s">
        <v>2</v>
      </c>
      <c r="C96" s="53"/>
      <c r="D96" s="61">
        <v>0</v>
      </c>
      <c r="E96" s="62">
        <v>2</v>
      </c>
      <c r="F96" s="62">
        <v>2</v>
      </c>
      <c r="G96" s="62">
        <v>3</v>
      </c>
      <c r="H96" s="62">
        <v>2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</row>
    <row r="97" spans="2:63" s="7" customFormat="1" ht="12.75" customHeight="1">
      <c r="B97" s="43" t="s">
        <v>16</v>
      </c>
      <c r="C97" s="53"/>
      <c r="D97" s="61">
        <v>7</v>
      </c>
      <c r="E97" s="62">
        <v>2</v>
      </c>
      <c r="F97" s="62">
        <v>7</v>
      </c>
      <c r="G97" s="62">
        <v>2</v>
      </c>
      <c r="H97" s="62">
        <v>5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</row>
    <row r="98" spans="2:63" s="7" customFormat="1" ht="15" customHeight="1">
      <c r="B98" s="40" t="s">
        <v>29</v>
      </c>
      <c r="C98" s="53"/>
      <c r="D98" s="61">
        <v>5</v>
      </c>
      <c r="E98" s="62">
        <v>5</v>
      </c>
      <c r="F98" s="62">
        <v>5</v>
      </c>
      <c r="G98" s="62">
        <v>5</v>
      </c>
      <c r="H98" s="62">
        <v>8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</row>
    <row r="99" spans="2:63" s="7" customFormat="1" ht="15" customHeight="1">
      <c r="B99" s="40" t="s">
        <v>5</v>
      </c>
      <c r="C99" s="53"/>
      <c r="D99" s="61">
        <v>0</v>
      </c>
      <c r="E99" s="62">
        <v>1</v>
      </c>
      <c r="F99" s="62">
        <v>0</v>
      </c>
      <c r="G99" s="62">
        <v>1</v>
      </c>
      <c r="H99" s="62">
        <v>1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</row>
    <row r="100" spans="2:63" s="7" customFormat="1" ht="13.8" thickBot="1">
      <c r="B100" s="40" t="s">
        <v>4</v>
      </c>
      <c r="C100" s="51"/>
      <c r="D100" s="63">
        <v>0</v>
      </c>
      <c r="E100" s="64">
        <v>0</v>
      </c>
      <c r="F100" s="64">
        <v>0</v>
      </c>
      <c r="G100" s="64">
        <v>0</v>
      </c>
      <c r="H100" s="64">
        <v>1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</row>
    <row r="103" spans="2:63" ht="18.75" customHeight="1">
      <c r="B103" s="84" t="s">
        <v>32</v>
      </c>
      <c r="C103" s="84"/>
      <c r="D103" s="84"/>
      <c r="E103" s="84"/>
      <c r="F103" s="84"/>
      <c r="BE103" s="5"/>
      <c r="BF103" s="5"/>
      <c r="BG103" s="5"/>
      <c r="BH103" s="5"/>
      <c r="BI103" s="5"/>
      <c r="BJ103" s="5"/>
      <c r="BK103" s="5"/>
    </row>
    <row r="104" spans="2:63">
      <c r="BE104" s="5"/>
      <c r="BF104" s="5"/>
      <c r="BG104" s="5"/>
      <c r="BH104" s="5"/>
      <c r="BI104" s="5"/>
      <c r="BJ104" s="5"/>
      <c r="BK104" s="5"/>
    </row>
    <row r="105" spans="2:63" ht="13.2">
      <c r="C105" s="83">
        <v>11</v>
      </c>
      <c r="D105" s="44" t="s">
        <v>33</v>
      </c>
      <c r="BE105" s="5"/>
      <c r="BF105" s="5"/>
      <c r="BG105" s="5"/>
      <c r="BH105" s="5"/>
      <c r="BI105" s="5"/>
      <c r="BJ105" s="5"/>
      <c r="BK105" s="5"/>
    </row>
    <row r="106" spans="2:63" ht="13.2">
      <c r="C106" s="65">
        <v>32.06</v>
      </c>
      <c r="D106" s="44" t="s">
        <v>34</v>
      </c>
      <c r="BE106" s="5"/>
      <c r="BF106" s="5"/>
      <c r="BG106" s="5"/>
      <c r="BH106" s="5"/>
      <c r="BI106" s="5"/>
      <c r="BJ106" s="5"/>
      <c r="BK106" s="5"/>
    </row>
    <row r="109" spans="2:63" ht="17.399999999999999">
      <c r="B109" s="84"/>
      <c r="C109" s="84"/>
      <c r="D109" s="84"/>
      <c r="E109" s="84"/>
      <c r="F109" s="84"/>
    </row>
    <row r="111" spans="2:63" ht="13.2">
      <c r="C111" s="44"/>
      <c r="D111" s="44"/>
    </row>
    <row r="112" spans="2:63" ht="13.2">
      <c r="C112" s="44"/>
      <c r="D112" s="44"/>
    </row>
  </sheetData>
  <mergeCells count="16">
    <mergeCell ref="A2:I2"/>
    <mergeCell ref="A3:I3"/>
    <mergeCell ref="A10:I10"/>
    <mergeCell ref="A11:G11"/>
    <mergeCell ref="B12:D12"/>
    <mergeCell ref="E12:G12"/>
    <mergeCell ref="D56:E56"/>
    <mergeCell ref="B103:F103"/>
    <mergeCell ref="B109:F109"/>
    <mergeCell ref="I12:J12"/>
    <mergeCell ref="A54:I54"/>
    <mergeCell ref="B90:F90"/>
    <mergeCell ref="B56:C56"/>
    <mergeCell ref="F56:G56"/>
    <mergeCell ref="H56:I56"/>
    <mergeCell ref="J56:K56"/>
  </mergeCells>
  <printOptions horizontalCentered="1"/>
  <pageMargins left="0.76" right="0.41" top="0.68" bottom="0.5" header="0.5" footer="0"/>
  <pageSetup scale="98" orientation="portrait" horizontalDpi="4294967292" verticalDpi="4294967292" r:id="rId1"/>
  <headerFooter alignWithMargins="0"/>
  <rowBreaks count="1" manualBreakCount="1">
    <brk id="52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Capitol Complex</vt:lpstr>
      <vt:lpstr>EER #19</vt:lpstr>
      <vt:lpstr>'Capitol Complex'!Print_Area</vt:lpstr>
      <vt:lpstr>'EER #19'!Print_Area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2011-10-14T21:58:00Z</cp:lastPrinted>
  <dcterms:created xsi:type="dcterms:W3CDTF">1999-06-08T15:24:14Z</dcterms:created>
  <dcterms:modified xsi:type="dcterms:W3CDTF">2023-07-13T20:41:22Z</dcterms:modified>
</cp:coreProperties>
</file>