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bookViews>
    <workbookView xWindow="0" yWindow="0" windowWidth="13440" windowHeight="11130"/>
  </bookViews>
  <sheets>
    <sheet name="JLBC" sheetId="1" r:id="rId1"/>
  </sheets>
  <definedNames>
    <definedName name="_xlnm.Print_Area" localSheetId="0">JLBC!$A$1:$I$110</definedName>
  </definedNames>
  <calcPr calcId="977461"/>
</workbook>
</file>

<file path=xl/calcChain.xml><?xml version="1.0" encoding="utf-8"?>
<calcChain xmlns="http://schemas.openxmlformats.org/spreadsheetml/2006/main">
  <c r="J71" i="1" l="1"/>
  <c r="K61" i="1"/>
  <c r="D24" i="1"/>
  <c r="G24" i="1"/>
  <c r="H71" i="1"/>
  <c r="I64" i="1"/>
  <c r="D23" i="1"/>
  <c r="G23" i="1"/>
  <c r="F71" i="1"/>
  <c r="G69" i="1"/>
  <c r="G22" i="1"/>
  <c r="D22" i="1"/>
  <c r="D71" i="1"/>
  <c r="E63" i="1"/>
  <c r="D21" i="1"/>
  <c r="G21" i="1"/>
  <c r="B71" i="1"/>
  <c r="C64" i="1"/>
  <c r="G20" i="1"/>
  <c r="D20" i="1"/>
  <c r="G19" i="1"/>
  <c r="D19" i="1"/>
  <c r="G17" i="1"/>
  <c r="G18" i="1"/>
  <c r="D17" i="1"/>
  <c r="D18" i="1"/>
  <c r="G16" i="1"/>
  <c r="G15" i="1"/>
  <c r="D16" i="1"/>
  <c r="D15" i="1"/>
  <c r="I70" i="1"/>
  <c r="C69" i="1"/>
  <c r="C66" i="1"/>
  <c r="C67" i="1"/>
  <c r="C68" i="1"/>
  <c r="C63" i="1"/>
  <c r="C71" i="1"/>
  <c r="C65" i="1"/>
  <c r="C70" i="1"/>
  <c r="C61" i="1"/>
  <c r="C62" i="1"/>
  <c r="K68" i="1"/>
  <c r="K67" i="1"/>
  <c r="K66" i="1"/>
  <c r="K65" i="1"/>
  <c r="K64" i="1"/>
  <c r="K63" i="1"/>
  <c r="K70" i="1"/>
  <c r="K62" i="1"/>
  <c r="K69" i="1"/>
  <c r="G67" i="1"/>
  <c r="G62" i="1"/>
  <c r="G65" i="1"/>
  <c r="G68" i="1"/>
  <c r="G66" i="1"/>
  <c r="I65" i="1"/>
  <c r="G64" i="1"/>
  <c r="I67" i="1"/>
  <c r="E62" i="1"/>
  <c r="G70" i="1"/>
  <c r="E70" i="1"/>
  <c r="G61" i="1"/>
  <c r="G63" i="1"/>
  <c r="E68" i="1"/>
  <c r="E61" i="1"/>
  <c r="I63" i="1"/>
  <c r="E65" i="1"/>
  <c r="I68" i="1"/>
  <c r="I61" i="1"/>
  <c r="E69" i="1"/>
  <c r="E66" i="1"/>
  <c r="E64" i="1"/>
  <c r="I69" i="1"/>
  <c r="E67" i="1"/>
  <c r="I66" i="1"/>
  <c r="I62" i="1"/>
  <c r="K71" i="1"/>
  <c r="G71" i="1"/>
  <c r="E71" i="1"/>
  <c r="I71" i="1"/>
</calcChain>
</file>

<file path=xl/sharedStrings.xml><?xml version="1.0" encoding="utf-8"?>
<sst xmlns="http://schemas.openxmlformats.org/spreadsheetml/2006/main" count="65" uniqueCount="36">
  <si>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</si>
  <si>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</si>
  <si>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</si>
  <si>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</si>
  <si>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</si>
  <si>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</si>
  <si>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</si>
  <si>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</si>
  <si>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</si>
  <si>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</si>
  <si>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</si>
  <si>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</si>
  <si>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</si>
  <si>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</si>
  <si>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</si>
  <si>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</si>
  <si>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</si>
  <si>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</si>
  <si>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</si>
  <si>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</si>
  <si>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</si>
  <si>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</si>
  <si>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</si>
  <si>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</si>
  <si>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</si>
  <si>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</si>
  <si>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</si>
  <si>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Joint Legislative Budget Committee - Capitol Complex</t>
  </si>
  <si>
    <t>YES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</si>
  <si>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</si>
  <si>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</si>
  <si>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</si>
  <si>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</si>
  <si>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</si>
  <si>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</si>
  <si>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Travel Reduction Results from Annual Travel Reduction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</si>
</sst>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75" formatCode="0.0%"/>
    <numFmt numFmtId="179" formatCode="0.0"/>
  </numFmts>
  <fonts count="18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9" fontId="2" fillId="0" borderId="3" xfId="2" applyFont="1" applyBorder="1"/>
    <xf numFmtId="9" fontId="10" fillId="0" borderId="3" xfId="2" applyFont="1" applyBorder="1"/>
    <xf numFmtId="9" fontId="11" fillId="0" borderId="0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75" fontId="2" fillId="0" borderId="11" xfId="2" applyNumberFormat="1" applyFont="1" applyBorder="1" applyAlignment="1">
      <alignment horizontal="center"/>
    </xf>
    <xf numFmtId="175" fontId="2" fillId="0" borderId="12" xfId="2" applyNumberFormat="1" applyFont="1" applyBorder="1" applyAlignment="1">
      <alignment horizontal="center"/>
    </xf>
    <xf numFmtId="175" fontId="2" fillId="0" borderId="13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3" fillId="0" borderId="0" xfId="0" applyNumberFormat="1" applyFont="1"/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2" fontId="15" fillId="0" borderId="0" xfId="0" applyNumberFormat="1" applyFont="1"/>
    <xf numFmtId="0" fontId="10" fillId="0" borderId="0" xfId="0" applyFont="1"/>
    <xf numFmtId="2" fontId="16" fillId="0" borderId="0" xfId="0" applyNumberFormat="1" applyFont="1"/>
    <xf numFmtId="0" fontId="16" fillId="0" borderId="0" xfId="0" applyFont="1"/>
    <xf numFmtId="2" fontId="5" fillId="0" borderId="0" xfId="0" applyNumberFormat="1" applyFont="1"/>
    <xf numFmtId="0" fontId="17" fillId="0" borderId="0" xfId="0" applyFont="1"/>
    <xf numFmtId="0" fontId="9" fillId="0" borderId="14" xfId="0" applyFont="1" applyBorder="1" applyAlignment="1">
      <alignment horizontal="center"/>
    </xf>
    <xf numFmtId="3" fontId="9" fillId="0" borderId="15" xfId="1" applyNumberFormat="1" applyFont="1" applyBorder="1"/>
    <xf numFmtId="175" fontId="9" fillId="0" borderId="16" xfId="2" applyNumberFormat="1" applyFont="1" applyBorder="1"/>
    <xf numFmtId="175" fontId="17" fillId="0" borderId="0" xfId="0" applyNumberFormat="1" applyFont="1" applyBorder="1"/>
    <xf numFmtId="0" fontId="9" fillId="0" borderId="17" xfId="0" applyFont="1" applyBorder="1"/>
    <xf numFmtId="3" fontId="9" fillId="0" borderId="18" xfId="1" applyNumberFormat="1" applyFont="1" applyBorder="1"/>
    <xf numFmtId="175" fontId="9" fillId="0" borderId="13" xfId="2" applyNumberFormat="1" applyFont="1" applyBorder="1"/>
    <xf numFmtId="0" fontId="9" fillId="0" borderId="17" xfId="0" applyFont="1" applyBorder="1" applyAlignment="1">
      <alignment wrapText="1"/>
    </xf>
    <xf numFmtId="0" fontId="9" fillId="0" borderId="0" xfId="0" applyFont="1" applyBorder="1"/>
    <xf numFmtId="3" fontId="9" fillId="0" borderId="0" xfId="0" applyNumberFormat="1" applyFont="1" applyBorder="1"/>
    <xf numFmtId="175" fontId="9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1" fontId="9" fillId="0" borderId="19" xfId="2" applyNumberFormat="1" applyFont="1" applyBorder="1"/>
    <xf numFmtId="1" fontId="9" fillId="0" borderId="20" xfId="2" applyNumberFormat="1" applyFont="1" applyBorder="1" applyAlignment="1">
      <alignment horizontal="center"/>
    </xf>
    <xf numFmtId="1" fontId="9" fillId="0" borderId="21" xfId="2" applyNumberFormat="1" applyFont="1" applyBorder="1"/>
    <xf numFmtId="1" fontId="9" fillId="0" borderId="22" xfId="2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3" fontId="9" fillId="0" borderId="23" xfId="0" applyNumberFormat="1" applyFont="1" applyBorder="1"/>
    <xf numFmtId="175" fontId="9" fillId="0" borderId="24" xfId="2" applyNumberFormat="1" applyFont="1" applyBorder="1"/>
    <xf numFmtId="1" fontId="9" fillId="0" borderId="25" xfId="2" applyNumberFormat="1" applyFont="1" applyBorder="1" applyAlignment="1">
      <alignment horizontal="center"/>
    </xf>
    <xf numFmtId="179" fontId="9" fillId="0" borderId="19" xfId="0" applyNumberFormat="1" applyFont="1" applyBorder="1" applyAlignment="1">
      <alignment horizontal="center"/>
    </xf>
    <xf numFmtId="175" fontId="2" fillId="0" borderId="0" xfId="2" applyNumberFormat="1" applyFont="1" applyAlignment="1">
      <alignment horizontal="center"/>
    </xf>
    <xf numFmtId="175" fontId="10" fillId="0" borderId="0" xfId="2" applyNumberFormat="1" applyFont="1" applyAlignment="1">
      <alignment horizontal="center"/>
    </xf>
    <xf numFmtId="175" fontId="2" fillId="0" borderId="0" xfId="0" applyNumberFormat="1" applyFont="1" applyAlignment="1">
      <alignment horizontal="center"/>
    </xf>
    <xf numFmtId="0" fontId="14" fillId="0" borderId="0" xfId="0" applyFont="1"/>
    <xf numFmtId="175" fontId="2" fillId="0" borderId="26" xfId="2" applyNumberFormat="1" applyFont="1" applyBorder="1" applyAlignment="1">
      <alignment horizontal="center"/>
    </xf>
    <xf numFmtId="175" fontId="2" fillId="0" borderId="27" xfId="2" applyNumberFormat="1" applyFont="1" applyBorder="1" applyAlignment="1">
      <alignment horizontal="center"/>
    </xf>
    <xf numFmtId="175" fontId="2" fillId="0" borderId="28" xfId="2" applyNumberFormat="1" applyFont="1" applyBorder="1" applyAlignment="1">
      <alignment horizontal="center"/>
    </xf>
    <xf numFmtId="175" fontId="10" fillId="0" borderId="14" xfId="2" applyNumberFormat="1" applyFont="1" applyBorder="1" applyAlignment="1">
      <alignment horizontal="center"/>
    </xf>
    <xf numFmtId="175" fontId="10" fillId="0" borderId="6" xfId="2" applyNumberFormat="1" applyFont="1" applyBorder="1" applyAlignment="1">
      <alignment horizontal="center"/>
    </xf>
    <xf numFmtId="175" fontId="10" fillId="0" borderId="7" xfId="2" applyNumberFormat="1" applyFont="1" applyBorder="1" applyAlignment="1">
      <alignment horizontal="center"/>
    </xf>
    <xf numFmtId="175" fontId="10" fillId="0" borderId="29" xfId="2" applyNumberFormat="1" applyFont="1" applyBorder="1" applyAlignment="1">
      <alignment horizontal="center"/>
    </xf>
    <xf numFmtId="175" fontId="2" fillId="0" borderId="14" xfId="2" applyNumberFormat="1" applyFont="1" applyBorder="1" applyAlignment="1">
      <alignment horizontal="center"/>
    </xf>
    <xf numFmtId="175" fontId="2" fillId="0" borderId="6" xfId="2" applyNumberFormat="1" applyFont="1" applyBorder="1" applyAlignment="1">
      <alignment horizontal="center"/>
    </xf>
    <xf numFmtId="175" fontId="2" fillId="0" borderId="7" xfId="2" applyNumberFormat="1" applyFont="1" applyBorder="1" applyAlignment="1">
      <alignment horizontal="center"/>
    </xf>
    <xf numFmtId="175" fontId="2" fillId="0" borderId="29" xfId="2" applyNumberFormat="1" applyFont="1" applyBorder="1" applyAlignment="1">
      <alignment horizontal="center"/>
    </xf>
    <xf numFmtId="1" fontId="9" fillId="0" borderId="16" xfId="2" applyNumberFormat="1" applyFont="1" applyBorder="1" applyAlignment="1">
      <alignment horizontal="center"/>
    </xf>
    <xf numFmtId="1" fontId="9" fillId="0" borderId="13" xfId="2" applyNumberFormat="1" applyFont="1" applyBorder="1" applyAlignment="1">
      <alignment horizontal="center"/>
    </xf>
    <xf numFmtId="1" fontId="9" fillId="0" borderId="30" xfId="2" applyNumberFormat="1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/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4" fillId="0" borderId="32" xfId="0" applyFont="1" applyBorder="1"/>
    <xf numFmtId="0" fontId="14" fillId="0" borderId="33" xfId="0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338841371727919"/>
          <c:y val="3.58423675301456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68595041322308E-2"/>
          <c:y val="0.1612908871348816"/>
          <c:w val="0.87107438016528926"/>
          <c:h val="0.62365809692154217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JLBC!$B$59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DB843D"/>
            </a:solidFill>
            <a:ln w="25400">
              <a:noFill/>
            </a:ln>
          </c:spPr>
          <c:invertIfNegative val="0"/>
          <c:cat>
            <c:strRef>
              <c:f>JLBC!$A$62:$A$70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JLBC!$C$62:$C$70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7.8947368421052627E-2</c:v>
                </c:pt>
                <c:pt idx="3">
                  <c:v>4.3859649122807015E-2</c:v>
                </c:pt>
                <c:pt idx="4">
                  <c:v>3.5087719298245612E-2</c:v>
                </c:pt>
                <c:pt idx="5">
                  <c:v>0</c:v>
                </c:pt>
                <c:pt idx="6">
                  <c:v>6.1403508771929821E-2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JLBC!$D$59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JLBC!$A$62:$A$70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JLBC!$E$62:$E$70</c:f>
              <c:numCache>
                <c:formatCode>0.0%</c:formatCode>
                <c:ptCount val="9"/>
                <c:pt idx="0">
                  <c:v>0</c:v>
                </c:pt>
                <c:pt idx="1">
                  <c:v>4.6728971962616821E-2</c:v>
                </c:pt>
                <c:pt idx="2">
                  <c:v>8.4112149532710276E-2</c:v>
                </c:pt>
                <c:pt idx="3">
                  <c:v>5.6074766355140186E-2</c:v>
                </c:pt>
                <c:pt idx="4">
                  <c:v>1.8691588785046728E-2</c:v>
                </c:pt>
                <c:pt idx="5">
                  <c:v>0</c:v>
                </c:pt>
                <c:pt idx="6">
                  <c:v>6.5420560747663545E-2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2"/>
          <c:tx>
            <c:strRef>
              <c:f>JLBC!$F$59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JLBC!$A$62:$A$70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JLBC!$G$62:$G$70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2.8340080971659919E-2</c:v>
                </c:pt>
                <c:pt idx="5">
                  <c:v>0</c:v>
                </c:pt>
                <c:pt idx="6">
                  <c:v>0.50202429149797567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3"/>
          <c:tx>
            <c:strRef>
              <c:f>JLBC!$H$59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JLBC!$A$62:$A$70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JLBC!$I$62:$I$70</c:f>
              <c:numCache>
                <c:formatCode>0.0%</c:formatCode>
                <c:ptCount val="9"/>
                <c:pt idx="0">
                  <c:v>1.8867924528301886E-2</c:v>
                </c:pt>
                <c:pt idx="1">
                  <c:v>0</c:v>
                </c:pt>
                <c:pt idx="2">
                  <c:v>0</c:v>
                </c:pt>
                <c:pt idx="3">
                  <c:v>3.7735849056603772E-2</c:v>
                </c:pt>
                <c:pt idx="4">
                  <c:v>7.5471698113207544E-2</c:v>
                </c:pt>
                <c:pt idx="5">
                  <c:v>0</c:v>
                </c:pt>
                <c:pt idx="6">
                  <c:v>0.51886792452830188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4"/>
          <c:tx>
            <c:strRef>
              <c:f>JLBC!$J$59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val>
            <c:numRef>
              <c:f>JLBC!$K$62:$K$70</c:f>
              <c:numCache>
                <c:formatCode>0.0%</c:formatCode>
                <c:ptCount val="9"/>
                <c:pt idx="0">
                  <c:v>3.0456852791878174E-2</c:v>
                </c:pt>
                <c:pt idx="1">
                  <c:v>0</c:v>
                </c:pt>
                <c:pt idx="2">
                  <c:v>0</c:v>
                </c:pt>
                <c:pt idx="3">
                  <c:v>4.060913705583756E-2</c:v>
                </c:pt>
                <c:pt idx="4">
                  <c:v>7.6142131979695438E-2</c:v>
                </c:pt>
                <c:pt idx="5">
                  <c:v>0</c:v>
                </c:pt>
                <c:pt idx="6">
                  <c:v>0.41624365482233505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51665456"/>
        <c:axId val="-1651661104"/>
      </c:barChart>
      <c:catAx>
        <c:axId val="-165166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-1651661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51661104"/>
        <c:scaling>
          <c:orientation val="minMax"/>
          <c:max val="0.3500000000000000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-1651665456"/>
        <c:crosses val="autoZero"/>
        <c:crossBetween val="between"/>
        <c:majorUnit val="0.05"/>
      </c:valAx>
      <c:spPr>
        <a:gradFill rotWithShape="0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79791301251869"/>
          <c:y val="0.91788722208202245"/>
          <c:w val="0.62227494432707187"/>
          <c:h val="7.14309122242818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0553714571"/>
          <c:y val="3.44820410962143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7672450987614047"/>
          <c:w val="0.86080740042532411"/>
          <c:h val="0.564656360823765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JLBC!$A$14:$A$24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JLBC!$B$14:$B$24</c:f>
              <c:numCache>
                <c:formatCode>0.0%</c:formatCode>
                <c:ptCount val="11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JLBC!$A$14:$A$24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JLBC!$C$14:$C$24</c:f>
              <c:numCache>
                <c:formatCode>0.0%</c:formatCode>
                <c:ptCount val="11"/>
                <c:pt idx="0">
                  <c:v>0.66900000000000004</c:v>
                </c:pt>
                <c:pt idx="1">
                  <c:v>0.76700000000000002</c:v>
                </c:pt>
                <c:pt idx="2">
                  <c:v>0.59</c:v>
                </c:pt>
                <c:pt idx="3">
                  <c:v>0.68600000000000005</c:v>
                </c:pt>
                <c:pt idx="4">
                  <c:v>0.66900000000000004</c:v>
                </c:pt>
                <c:pt idx="5">
                  <c:v>0.69799999999999995</c:v>
                </c:pt>
                <c:pt idx="6">
                  <c:v>0.78069999999999995</c:v>
                </c:pt>
                <c:pt idx="7">
                  <c:v>0.72899999999999998</c:v>
                </c:pt>
                <c:pt idx="8">
                  <c:v>0.46960000000000002</c:v>
                </c:pt>
                <c:pt idx="9">
                  <c:v>0.34910000000000002</c:v>
                </c:pt>
                <c:pt idx="10">
                  <c:v>0.437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JLBC!$A$14:$A$24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JLBC!$I$14:$I$24</c:f>
              <c:numCache>
                <c:formatCode>0.0%</c:formatCode>
                <c:ptCount val="11"/>
                <c:pt idx="0">
                  <c:v>0.70809999999999995</c:v>
                </c:pt>
                <c:pt idx="1">
                  <c:v>0.70809999999999995</c:v>
                </c:pt>
                <c:pt idx="2">
                  <c:v>0.70830000000000004</c:v>
                </c:pt>
                <c:pt idx="3">
                  <c:v>0.71579999999999999</c:v>
                </c:pt>
                <c:pt idx="4">
                  <c:v>0.75170000000000003</c:v>
                </c:pt>
                <c:pt idx="5">
                  <c:v>0.75929999999999997</c:v>
                </c:pt>
                <c:pt idx="6">
                  <c:v>0.73650000000000004</c:v>
                </c:pt>
                <c:pt idx="7">
                  <c:v>0.73740000000000006</c:v>
                </c:pt>
                <c:pt idx="8">
                  <c:v>0.48699999999999999</c:v>
                </c:pt>
                <c:pt idx="9">
                  <c:v>0.50949999999999995</c:v>
                </c:pt>
                <c:pt idx="10">
                  <c:v>0.4698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51667632"/>
        <c:axId val="-1651671440"/>
      </c:lineChart>
      <c:catAx>
        <c:axId val="-165166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-1651671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5167144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-165166763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946021125622217"/>
          <c:y val="0.87722147522124183"/>
          <c:w val="0.63121250093048875"/>
          <c:h val="0.109652684402655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817732243"/>
          <c:y val="4.1667491563554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1666754828917761"/>
          <c:w val="0.85714439021074829"/>
          <c:h val="0.53333550348105263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JLBC!$A$14:$A$24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JLBC!$E$14:$E$24</c:f>
              <c:numCache>
                <c:formatCode>0.0%</c:formatCode>
                <c:ptCount val="11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JLBC!$A$14:$A$24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JLBC!$F$14:$F$24</c:f>
              <c:numCache>
                <c:formatCode>0.0%</c:formatCode>
                <c:ptCount val="11"/>
                <c:pt idx="0">
                  <c:v>0.63700000000000001</c:v>
                </c:pt>
                <c:pt idx="1">
                  <c:v>0.72499999999999998</c:v>
                </c:pt>
                <c:pt idx="2">
                  <c:v>0.60499999999999998</c:v>
                </c:pt>
                <c:pt idx="3">
                  <c:v>0.68899999999999995</c:v>
                </c:pt>
                <c:pt idx="4">
                  <c:v>0.61599999999999999</c:v>
                </c:pt>
                <c:pt idx="5">
                  <c:v>0.63500000000000001</c:v>
                </c:pt>
                <c:pt idx="6">
                  <c:v>0.78520000000000001</c:v>
                </c:pt>
                <c:pt idx="7">
                  <c:v>0.76329999999999998</c:v>
                </c:pt>
                <c:pt idx="8">
                  <c:v>0.49969999999999998</c:v>
                </c:pt>
                <c:pt idx="9">
                  <c:v>0.34060000000000001</c:v>
                </c:pt>
                <c:pt idx="10">
                  <c:v>0.40799999999999997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JLBC!$A$14:$A$24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JLBC!$J$14:$J$24</c:f>
              <c:numCache>
                <c:formatCode>0.0%</c:formatCode>
                <c:ptCount val="11"/>
                <c:pt idx="0">
                  <c:v>0.67410000000000003</c:v>
                </c:pt>
                <c:pt idx="1">
                  <c:v>0.67410000000000003</c:v>
                </c:pt>
                <c:pt idx="2">
                  <c:v>0.66800000000000004</c:v>
                </c:pt>
                <c:pt idx="3">
                  <c:v>0.67889999999999995</c:v>
                </c:pt>
                <c:pt idx="4">
                  <c:v>0.71889999999999998</c:v>
                </c:pt>
                <c:pt idx="5">
                  <c:v>0.71540000000000004</c:v>
                </c:pt>
                <c:pt idx="6">
                  <c:v>0.69230000000000003</c:v>
                </c:pt>
                <c:pt idx="7">
                  <c:v>0.70799999999999996</c:v>
                </c:pt>
                <c:pt idx="8">
                  <c:v>0.46700000000000003</c:v>
                </c:pt>
                <c:pt idx="9">
                  <c:v>0.51470000000000005</c:v>
                </c:pt>
                <c:pt idx="10">
                  <c:v>0.45379999999999998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21064032"/>
        <c:axId val="-1521061312"/>
      </c:lineChart>
      <c:catAx>
        <c:axId val="-152106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-1521061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2106131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-152106403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478085076946661"/>
          <c:y val="0.89586166012227597"/>
          <c:w val="0.65873630184315535"/>
          <c:h val="9.166956522181428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72</xdr:row>
      <xdr:rowOff>9525</xdr:rowOff>
    </xdr:from>
    <xdr:to>
      <xdr:col>8</xdr:col>
      <xdr:colOff>190500</xdr:colOff>
      <xdr:row>89</xdr:row>
      <xdr:rowOff>38100</xdr:rowOff>
    </xdr:to>
    <xdr:graphicFrame macro="">
      <xdr:nvGraphicFramePr>
        <xdr:cNvPr id="262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24</xdr:row>
      <xdr:rowOff>76200</xdr:rowOff>
    </xdr:from>
    <xdr:to>
      <xdr:col>6</xdr:col>
      <xdr:colOff>523875</xdr:colOff>
      <xdr:row>38</xdr:row>
      <xdr:rowOff>114300</xdr:rowOff>
    </xdr:to>
    <xdr:graphicFrame macro="">
      <xdr:nvGraphicFramePr>
        <xdr:cNvPr id="2621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39</xdr:row>
      <xdr:rowOff>123825</xdr:rowOff>
    </xdr:from>
    <xdr:to>
      <xdr:col>6</xdr:col>
      <xdr:colOff>523875</xdr:colOff>
      <xdr:row>54</xdr:row>
      <xdr:rowOff>123825</xdr:rowOff>
    </xdr:to>
    <xdr:graphicFrame macro="">
      <xdr:nvGraphicFramePr>
        <xdr:cNvPr id="26217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109</xdr:row>
      <xdr:rowOff>104775</xdr:rowOff>
    </xdr:from>
    <xdr:to>
      <xdr:col>0</xdr:col>
      <xdr:colOff>762000</xdr:colOff>
      <xdr:row>110</xdr:row>
      <xdr:rowOff>133350</xdr:rowOff>
    </xdr:to>
    <xdr:sp macro="" textlink="">
      <xdr:nvSpPr>
        <xdr:cNvPr id="262172" name="Text Box 27"/>
        <xdr:cNvSpPr txBox="1">
          <a:spLocks noChangeArrowheads="1"/>
        </xdr:cNvSpPr>
      </xdr:nvSpPr>
      <xdr:spPr bwMode="auto">
        <a:xfrm>
          <a:off x="695325" y="186404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377826</xdr:colOff>
      <xdr:row>25</xdr:row>
      <xdr:rowOff>46039</xdr:rowOff>
    </xdr:from>
    <xdr:to>
      <xdr:col>9</xdr:col>
      <xdr:colOff>19686</xdr:colOff>
      <xdr:row>29</xdr:row>
      <xdr:rowOff>682</xdr:rowOff>
    </xdr:to>
    <xdr:sp macro="" textlink="">
      <xdr:nvSpPr>
        <xdr:cNvPr id="1064" name="AutoShape 40"/>
        <xdr:cNvSpPr>
          <a:spLocks/>
        </xdr:cNvSpPr>
      </xdr:nvSpPr>
      <xdr:spPr bwMode="auto">
        <a:xfrm>
          <a:off x="5862639" y="4824414"/>
          <a:ext cx="1229360" cy="557893"/>
        </a:xfrm>
        <a:prstGeom prst="borderCallout1">
          <a:avLst>
            <a:gd name="adj1" fmla="val 12194"/>
            <a:gd name="adj2" fmla="val -8931"/>
            <a:gd name="adj3" fmla="val 18090"/>
            <a:gd name="adj4" fmla="val -22053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739775</xdr:colOff>
      <xdr:row>39</xdr:row>
      <xdr:rowOff>88900</xdr:rowOff>
    </xdr:from>
    <xdr:to>
      <xdr:col>8</xdr:col>
      <xdr:colOff>278859</xdr:colOff>
      <xdr:row>43</xdr:row>
      <xdr:rowOff>114391</xdr:rowOff>
    </xdr:to>
    <xdr:sp macro="" textlink="">
      <xdr:nvSpPr>
        <xdr:cNvPr id="1065" name="AutoShape 41"/>
        <xdr:cNvSpPr>
          <a:spLocks/>
        </xdr:cNvSpPr>
      </xdr:nvSpPr>
      <xdr:spPr bwMode="auto">
        <a:xfrm>
          <a:off x="5467350" y="6600825"/>
          <a:ext cx="1123949" cy="647700"/>
        </a:xfrm>
        <a:prstGeom prst="borderCallout1">
          <a:avLst>
            <a:gd name="adj1" fmla="val 18519"/>
            <a:gd name="adj2" fmla="val -8694"/>
            <a:gd name="adj3" fmla="val 32391"/>
            <a:gd name="adj4" fmla="val -1704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457200</xdr:colOff>
      <xdr:row>91</xdr:row>
      <xdr:rowOff>76200</xdr:rowOff>
    </xdr:from>
    <xdr:to>
      <xdr:col>4</xdr:col>
      <xdr:colOff>523875</xdr:colOff>
      <xdr:row>92</xdr:row>
      <xdr:rowOff>95250</xdr:rowOff>
    </xdr:to>
    <xdr:sp macro="" textlink="">
      <xdr:nvSpPr>
        <xdr:cNvPr id="262175" name="Text Box 54"/>
        <xdr:cNvSpPr txBox="1">
          <a:spLocks noChangeArrowheads="1"/>
        </xdr:cNvSpPr>
      </xdr:nvSpPr>
      <xdr:spPr bwMode="auto">
        <a:xfrm>
          <a:off x="3657600" y="152304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196850</xdr:colOff>
      <xdr:row>87</xdr:row>
      <xdr:rowOff>139700</xdr:rowOff>
    </xdr:from>
    <xdr:ext cx="1369670" cy="141064"/>
    <xdr:sp macro="" textlink="">
      <xdr:nvSpPr>
        <xdr:cNvPr id="1079" name="Text Box 55"/>
        <xdr:cNvSpPr txBox="1">
          <a:spLocks noChangeArrowheads="1"/>
        </xdr:cNvSpPr>
      </xdr:nvSpPr>
      <xdr:spPr bwMode="auto">
        <a:xfrm>
          <a:off x="196850" y="14562138"/>
          <a:ext cx="1369670" cy="141064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457200</xdr:colOff>
      <xdr:row>92</xdr:row>
      <xdr:rowOff>0</xdr:rowOff>
    </xdr:from>
    <xdr:to>
      <xdr:col>4</xdr:col>
      <xdr:colOff>533400</xdr:colOff>
      <xdr:row>92</xdr:row>
      <xdr:rowOff>180975</xdr:rowOff>
    </xdr:to>
    <xdr:sp macro="" textlink="">
      <xdr:nvSpPr>
        <xdr:cNvPr id="262177" name="Text Box 69"/>
        <xdr:cNvSpPr txBox="1">
          <a:spLocks noChangeArrowheads="1"/>
        </xdr:cNvSpPr>
      </xdr:nvSpPr>
      <xdr:spPr bwMode="auto">
        <a:xfrm>
          <a:off x="3657600" y="15306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107</xdr:row>
      <xdr:rowOff>114300</xdr:rowOff>
    </xdr:from>
    <xdr:to>
      <xdr:col>0</xdr:col>
      <xdr:colOff>762000</xdr:colOff>
      <xdr:row>108</xdr:row>
      <xdr:rowOff>152400</xdr:rowOff>
    </xdr:to>
    <xdr:sp macro="" textlink="">
      <xdr:nvSpPr>
        <xdr:cNvPr id="262178" name="Text Box 70"/>
        <xdr:cNvSpPr txBox="1">
          <a:spLocks noChangeArrowheads="1"/>
        </xdr:cNvSpPr>
      </xdr:nvSpPr>
      <xdr:spPr bwMode="auto">
        <a:xfrm>
          <a:off x="695325" y="183356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771525</xdr:colOff>
      <xdr:row>106</xdr:row>
      <xdr:rowOff>200025</xdr:rowOff>
    </xdr:to>
    <xdr:sp macro="" textlink="">
      <xdr:nvSpPr>
        <xdr:cNvPr id="262179" name="Text Box 71"/>
        <xdr:cNvSpPr txBox="1">
          <a:spLocks noChangeArrowheads="1"/>
        </xdr:cNvSpPr>
      </xdr:nvSpPr>
      <xdr:spPr bwMode="auto">
        <a:xfrm>
          <a:off x="695325" y="17983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106</xdr:row>
      <xdr:rowOff>0</xdr:rowOff>
    </xdr:from>
    <xdr:to>
      <xdr:col>4</xdr:col>
      <xdr:colOff>533400</xdr:colOff>
      <xdr:row>106</xdr:row>
      <xdr:rowOff>200025</xdr:rowOff>
    </xdr:to>
    <xdr:sp macro="" textlink="">
      <xdr:nvSpPr>
        <xdr:cNvPr id="262180" name="Text Box 72"/>
        <xdr:cNvSpPr txBox="1">
          <a:spLocks noChangeArrowheads="1"/>
        </xdr:cNvSpPr>
      </xdr:nvSpPr>
      <xdr:spPr bwMode="auto">
        <a:xfrm>
          <a:off x="3657600" y="17983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106</xdr:row>
      <xdr:rowOff>0</xdr:rowOff>
    </xdr:from>
    <xdr:to>
      <xdr:col>4</xdr:col>
      <xdr:colOff>533400</xdr:colOff>
      <xdr:row>106</xdr:row>
      <xdr:rowOff>200025</xdr:rowOff>
    </xdr:to>
    <xdr:sp macro="" textlink="">
      <xdr:nvSpPr>
        <xdr:cNvPr id="262181" name="Text Box 73"/>
        <xdr:cNvSpPr txBox="1">
          <a:spLocks noChangeArrowheads="1"/>
        </xdr:cNvSpPr>
      </xdr:nvSpPr>
      <xdr:spPr bwMode="auto">
        <a:xfrm>
          <a:off x="3657600" y="17983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771525</xdr:colOff>
      <xdr:row>106</xdr:row>
      <xdr:rowOff>200025</xdr:rowOff>
    </xdr:to>
    <xdr:sp macro="" textlink="">
      <xdr:nvSpPr>
        <xdr:cNvPr id="262182" name="Text Box 74"/>
        <xdr:cNvSpPr txBox="1">
          <a:spLocks noChangeArrowheads="1"/>
        </xdr:cNvSpPr>
      </xdr:nvSpPr>
      <xdr:spPr bwMode="auto">
        <a:xfrm>
          <a:off x="695325" y="17983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106</xdr:row>
      <xdr:rowOff>0</xdr:rowOff>
    </xdr:from>
    <xdr:to>
      <xdr:col>4</xdr:col>
      <xdr:colOff>533400</xdr:colOff>
      <xdr:row>106</xdr:row>
      <xdr:rowOff>200025</xdr:rowOff>
    </xdr:to>
    <xdr:sp macro="" textlink="">
      <xdr:nvSpPr>
        <xdr:cNvPr id="262183" name="Text Box 75"/>
        <xdr:cNvSpPr txBox="1">
          <a:spLocks noChangeArrowheads="1"/>
        </xdr:cNvSpPr>
      </xdr:nvSpPr>
      <xdr:spPr bwMode="auto">
        <a:xfrm>
          <a:off x="3657600" y="17983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106</xdr:row>
      <xdr:rowOff>0</xdr:rowOff>
    </xdr:from>
    <xdr:to>
      <xdr:col>4</xdr:col>
      <xdr:colOff>533400</xdr:colOff>
      <xdr:row>106</xdr:row>
      <xdr:rowOff>200025</xdr:rowOff>
    </xdr:to>
    <xdr:sp macro="" textlink="">
      <xdr:nvSpPr>
        <xdr:cNvPr id="262184" name="Text Box 76"/>
        <xdr:cNvSpPr txBox="1">
          <a:spLocks noChangeArrowheads="1"/>
        </xdr:cNvSpPr>
      </xdr:nvSpPr>
      <xdr:spPr bwMode="auto">
        <a:xfrm>
          <a:off x="3657600" y="17983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762000</xdr:colOff>
      <xdr:row>106</xdr:row>
      <xdr:rowOff>38100</xdr:rowOff>
    </xdr:to>
    <xdr:sp macro="" textlink="">
      <xdr:nvSpPr>
        <xdr:cNvPr id="262185" name="Text Box 77"/>
        <xdr:cNvSpPr txBox="1">
          <a:spLocks noChangeArrowheads="1"/>
        </xdr:cNvSpPr>
      </xdr:nvSpPr>
      <xdr:spPr bwMode="auto">
        <a:xfrm>
          <a:off x="695325" y="17830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771525</xdr:colOff>
      <xdr:row>106</xdr:row>
      <xdr:rowOff>200025</xdr:rowOff>
    </xdr:to>
    <xdr:sp macro="" textlink="">
      <xdr:nvSpPr>
        <xdr:cNvPr id="262186" name="Text Box 78"/>
        <xdr:cNvSpPr txBox="1">
          <a:spLocks noChangeArrowheads="1"/>
        </xdr:cNvSpPr>
      </xdr:nvSpPr>
      <xdr:spPr bwMode="auto">
        <a:xfrm>
          <a:off x="695325" y="17983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771525</xdr:colOff>
      <xdr:row>106</xdr:row>
      <xdr:rowOff>200025</xdr:rowOff>
    </xdr:to>
    <xdr:sp macro="" textlink="">
      <xdr:nvSpPr>
        <xdr:cNvPr id="262187" name="Text Box 79"/>
        <xdr:cNvSpPr txBox="1">
          <a:spLocks noChangeArrowheads="1"/>
        </xdr:cNvSpPr>
      </xdr:nvSpPr>
      <xdr:spPr bwMode="auto">
        <a:xfrm>
          <a:off x="695325" y="17983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771525</xdr:colOff>
      <xdr:row>106</xdr:row>
      <xdr:rowOff>200025</xdr:rowOff>
    </xdr:to>
    <xdr:sp macro="" textlink="">
      <xdr:nvSpPr>
        <xdr:cNvPr id="262188" name="Text Box 80"/>
        <xdr:cNvSpPr txBox="1">
          <a:spLocks noChangeArrowheads="1"/>
        </xdr:cNvSpPr>
      </xdr:nvSpPr>
      <xdr:spPr bwMode="auto">
        <a:xfrm>
          <a:off x="695325" y="17983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771525</xdr:colOff>
      <xdr:row>106</xdr:row>
      <xdr:rowOff>200025</xdr:rowOff>
    </xdr:to>
    <xdr:sp macro="" textlink="">
      <xdr:nvSpPr>
        <xdr:cNvPr id="262189" name="Text Box 81"/>
        <xdr:cNvSpPr txBox="1">
          <a:spLocks noChangeArrowheads="1"/>
        </xdr:cNvSpPr>
      </xdr:nvSpPr>
      <xdr:spPr bwMode="auto">
        <a:xfrm>
          <a:off x="695325" y="17983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771525</xdr:colOff>
      <xdr:row>106</xdr:row>
      <xdr:rowOff>200025</xdr:rowOff>
    </xdr:to>
    <xdr:sp macro="" textlink="">
      <xdr:nvSpPr>
        <xdr:cNvPr id="262190" name="Text Box 82"/>
        <xdr:cNvSpPr txBox="1">
          <a:spLocks noChangeArrowheads="1"/>
        </xdr:cNvSpPr>
      </xdr:nvSpPr>
      <xdr:spPr bwMode="auto">
        <a:xfrm>
          <a:off x="695325" y="17983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771525</xdr:colOff>
      <xdr:row>106</xdr:row>
      <xdr:rowOff>200025</xdr:rowOff>
    </xdr:to>
    <xdr:sp macro="" textlink="">
      <xdr:nvSpPr>
        <xdr:cNvPr id="262191" name="Text Box 83"/>
        <xdr:cNvSpPr txBox="1">
          <a:spLocks noChangeArrowheads="1"/>
        </xdr:cNvSpPr>
      </xdr:nvSpPr>
      <xdr:spPr bwMode="auto">
        <a:xfrm>
          <a:off x="695325" y="17983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771525</xdr:colOff>
      <xdr:row>106</xdr:row>
      <xdr:rowOff>200025</xdr:rowOff>
    </xdr:to>
    <xdr:sp macro="" textlink="">
      <xdr:nvSpPr>
        <xdr:cNvPr id="262192" name="Text Box 84"/>
        <xdr:cNvSpPr txBox="1">
          <a:spLocks noChangeArrowheads="1"/>
        </xdr:cNvSpPr>
      </xdr:nvSpPr>
      <xdr:spPr bwMode="auto">
        <a:xfrm>
          <a:off x="695325" y="17983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106</xdr:row>
      <xdr:rowOff>0</xdr:rowOff>
    </xdr:from>
    <xdr:to>
      <xdr:col>4</xdr:col>
      <xdr:colOff>533400</xdr:colOff>
      <xdr:row>106</xdr:row>
      <xdr:rowOff>200025</xdr:rowOff>
    </xdr:to>
    <xdr:sp macro="" textlink="">
      <xdr:nvSpPr>
        <xdr:cNvPr id="262193" name="Text Box 85"/>
        <xdr:cNvSpPr txBox="1">
          <a:spLocks noChangeArrowheads="1"/>
        </xdr:cNvSpPr>
      </xdr:nvSpPr>
      <xdr:spPr bwMode="auto">
        <a:xfrm>
          <a:off x="3657600" y="17983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106</xdr:row>
      <xdr:rowOff>0</xdr:rowOff>
    </xdr:from>
    <xdr:to>
      <xdr:col>4</xdr:col>
      <xdr:colOff>533400</xdr:colOff>
      <xdr:row>106</xdr:row>
      <xdr:rowOff>200025</xdr:rowOff>
    </xdr:to>
    <xdr:sp macro="" textlink="">
      <xdr:nvSpPr>
        <xdr:cNvPr id="262194" name="Text Box 86"/>
        <xdr:cNvSpPr txBox="1">
          <a:spLocks noChangeArrowheads="1"/>
        </xdr:cNvSpPr>
      </xdr:nvSpPr>
      <xdr:spPr bwMode="auto">
        <a:xfrm>
          <a:off x="3657600" y="17983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0.94444</cdr:x>
      <cdr:y>0.38341</cdr:y>
    </cdr:from>
    <cdr:to>
      <cdr:x>1</cdr:x>
      <cdr:y>0.59881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9610" y="1009174"/>
          <a:ext cx="361203" cy="566932"/>
        </a:xfrm>
        <a:prstGeom xmlns:a="http://schemas.openxmlformats.org/drawingml/2006/main" prst="upArrow">
          <a:avLst>
            <a:gd name="adj1" fmla="val 50000"/>
            <a:gd name="adj2" fmla="val 6343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0.59768</cdr:x>
      <cdr:y>0.31168</cdr:y>
    </cdr:from>
    <cdr:to>
      <cdr:x>0.62804</cdr:x>
      <cdr:y>0.28406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0668" y="675809"/>
          <a:ext cx="225057" cy="365872"/>
        </a:xfrm>
        <a:prstGeom xmlns:a="http://schemas.openxmlformats.org/drawingml/2006/main" prst="downArrow">
          <a:avLst>
            <a:gd name="adj1" fmla="val 50000"/>
            <a:gd name="adj2" fmla="val 4064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0.60075</cdr:x>
      <cdr:y>0.32178</cdr:y>
    </cdr:from>
    <cdr:to>
      <cdr:x>0.62866</cdr:x>
      <cdr:y>0.29864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803294"/>
          <a:ext cx="228893" cy="365796"/>
        </a:xfrm>
        <a:prstGeom xmlns:a="http://schemas.openxmlformats.org/drawingml/2006/main" prst="downArrow">
          <a:avLst>
            <a:gd name="adj1" fmla="val 50000"/>
            <a:gd name="adj2" fmla="val 3995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AV110"/>
  <sheetViews>
    <sheetView showGridLines="0" tabSelected="1" zoomScale="120" zoomScaleNormal="120" zoomScaleSheetLayoutView="100" workbookViewId="0">
      <selection activeCell="J84" sqref="J84"/>
    </sheetView>
  </sheetViews>
  <sheetFormatPr defaultColWidth="11.42578125" defaultRowHeight="12"/>
  <cols>
    <col min="1" max="1" width="13.42578125" style="3" customWidth="1"/>
    <col min="2" max="2" width="11.7109375" style="3" customWidth="1"/>
    <col min="3" max="7" width="11.42578125" style="3" customWidth="1"/>
    <col min="8" max="8" width="12.42578125" style="3" customWidth="1"/>
    <col min="9" max="9" width="11.42578125" style="3" customWidth="1"/>
    <col min="10" max="11" width="11.42578125" style="4" customWidth="1"/>
    <col min="12" max="12" width="11" style="4" customWidth="1"/>
    <col min="13" max="13" width="12.85546875" style="4" customWidth="1"/>
    <col min="14" max="14" width="13.85546875" style="4" customWidth="1"/>
    <col min="15" max="15" width="14" style="4" customWidth="1"/>
    <col min="16" max="48" width="5.140625" style="4" customWidth="1"/>
    <col min="49" max="54" width="5.140625" style="3" customWidth="1"/>
    <col min="55" max="16384" width="11.42578125" style="3"/>
  </cols>
  <sheetData>
    <row r="1" spans="1:47" ht="15" customHeight="1"/>
    <row r="2" spans="1:47" ht="22.5">
      <c r="A2" s="82" t="s">
        <v>27</v>
      </c>
      <c r="B2" s="82"/>
      <c r="C2" s="82"/>
      <c r="D2" s="82"/>
      <c r="E2" s="82"/>
      <c r="F2" s="82"/>
      <c r="G2" s="82"/>
      <c r="H2" s="83"/>
      <c r="I2" s="83"/>
      <c r="J2" s="5"/>
    </row>
    <row r="3" spans="1:47" ht="15.75" customHeight="1">
      <c r="A3" s="84" t="s">
        <v>35</v>
      </c>
      <c r="B3" s="84"/>
      <c r="C3" s="84"/>
      <c r="D3" s="84"/>
      <c r="E3" s="84"/>
      <c r="F3" s="84"/>
      <c r="G3" s="84"/>
      <c r="H3" s="83"/>
      <c r="I3" s="83"/>
      <c r="J3" s="5"/>
    </row>
    <row r="4" spans="1:47" ht="6.75" customHeight="1">
      <c r="F4" s="6"/>
    </row>
    <row r="5" spans="1:47" ht="13.5" thickBot="1">
      <c r="F5" s="6"/>
    </row>
    <row r="6" spans="1:47" s="1" customFormat="1" ht="15.75" thickBot="1">
      <c r="A6" s="7" t="s">
        <v>14</v>
      </c>
      <c r="B6" s="8">
        <v>2013</v>
      </c>
      <c r="C6" s="8">
        <v>2014</v>
      </c>
      <c r="D6" s="8">
        <v>2015</v>
      </c>
      <c r="E6" s="8">
        <v>2016</v>
      </c>
      <c r="F6" s="8">
        <v>2017</v>
      </c>
      <c r="G6" s="8">
        <v>2018</v>
      </c>
      <c r="H6" s="8">
        <v>2019</v>
      </c>
      <c r="I6" s="8">
        <v>2020</v>
      </c>
      <c r="J6" s="8">
        <v>2021</v>
      </c>
      <c r="K6" s="8">
        <v>2022</v>
      </c>
      <c r="L6" s="7">
        <v>2023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7" s="1" customFormat="1" ht="15">
      <c r="A7" s="9" t="s">
        <v>15</v>
      </c>
      <c r="B7" s="10">
        <v>0.7</v>
      </c>
      <c r="C7" s="10">
        <v>0.71399999999999997</v>
      </c>
      <c r="D7" s="10">
        <v>1</v>
      </c>
      <c r="E7" s="10">
        <v>1</v>
      </c>
      <c r="F7" s="10">
        <v>1</v>
      </c>
      <c r="G7" s="10">
        <v>0.95450000000000002</v>
      </c>
      <c r="H7" s="10">
        <v>1</v>
      </c>
      <c r="I7" s="10">
        <v>1</v>
      </c>
      <c r="J7" s="10">
        <v>1</v>
      </c>
      <c r="K7" s="10">
        <v>1</v>
      </c>
      <c r="L7" s="11">
        <v>0.95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7" ht="15" customHeight="1">
      <c r="D8" s="12"/>
    </row>
    <row r="9" spans="1:47" ht="15" customHeight="1">
      <c r="D9" s="12"/>
    </row>
    <row r="10" spans="1:47" ht="18.75">
      <c r="A10" s="85" t="s">
        <v>26</v>
      </c>
      <c r="B10" s="85"/>
      <c r="C10" s="85"/>
      <c r="D10" s="85"/>
      <c r="E10" s="85"/>
      <c r="F10" s="85"/>
      <c r="G10" s="85"/>
      <c r="H10" s="86"/>
      <c r="I10" s="86"/>
    </row>
    <row r="11" spans="1:47" ht="12" customHeight="1" thickBot="1">
      <c r="A11" s="81"/>
      <c r="B11" s="81"/>
      <c r="C11" s="81"/>
      <c r="D11" s="81"/>
      <c r="E11" s="81"/>
      <c r="F11" s="81"/>
      <c r="G11" s="81"/>
      <c r="H11" s="13"/>
    </row>
    <row r="12" spans="1:47" s="1" customFormat="1" ht="15.75" thickBot="1">
      <c r="B12" s="90" t="s">
        <v>10</v>
      </c>
      <c r="C12" s="91"/>
      <c r="D12" s="92"/>
      <c r="E12" s="90" t="s">
        <v>13</v>
      </c>
      <c r="F12" s="93"/>
      <c r="G12" s="94"/>
      <c r="H12" s="14" t="s">
        <v>21</v>
      </c>
      <c r="I12" s="88" t="s">
        <v>24</v>
      </c>
      <c r="J12" s="8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s="1" customFormat="1" ht="15">
      <c r="A14" s="22">
        <v>2013</v>
      </c>
      <c r="B14" s="23">
        <v>0.6</v>
      </c>
      <c r="C14" s="24">
        <v>0.66900000000000004</v>
      </c>
      <c r="D14" s="25">
        <v>2.8000000000000001E-2</v>
      </c>
      <c r="E14" s="23">
        <v>0.6</v>
      </c>
      <c r="F14" s="24">
        <v>0.63700000000000001</v>
      </c>
      <c r="G14" s="25">
        <v>8.0000000000000002E-3</v>
      </c>
      <c r="H14" s="26" t="s">
        <v>25</v>
      </c>
      <c r="I14" s="61">
        <v>0.70809999999999995</v>
      </c>
      <c r="J14" s="61">
        <v>0.67410000000000003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s="1" customFormat="1" ht="15">
      <c r="A15" s="22">
        <v>2014</v>
      </c>
      <c r="B15" s="23">
        <v>0.6</v>
      </c>
      <c r="C15" s="24">
        <v>0.76700000000000002</v>
      </c>
      <c r="D15" s="25">
        <f t="shared" ref="D15:D20" si="0">(C15-C14)/C14</f>
        <v>0.14648729446935721</v>
      </c>
      <c r="E15" s="23">
        <v>0.6</v>
      </c>
      <c r="F15" s="24">
        <v>0.72499999999999998</v>
      </c>
      <c r="G15" s="25">
        <f t="shared" ref="G15:G20" si="1">(F15-F14)/F14</f>
        <v>0.13814756671899522</v>
      </c>
      <c r="H15" s="26" t="s">
        <v>25</v>
      </c>
      <c r="I15" s="61">
        <v>0.70809999999999995</v>
      </c>
      <c r="J15" s="61">
        <v>0.67410000000000003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s="1" customFormat="1" ht="15">
      <c r="A16" s="22">
        <v>2015</v>
      </c>
      <c r="B16" s="23">
        <v>0.6</v>
      </c>
      <c r="C16" s="24">
        <v>0.59</v>
      </c>
      <c r="D16" s="25">
        <f t="shared" si="0"/>
        <v>-0.23076923076923084</v>
      </c>
      <c r="E16" s="23">
        <v>0.6</v>
      </c>
      <c r="F16" s="24">
        <v>0.60499999999999998</v>
      </c>
      <c r="G16" s="25">
        <f t="shared" si="1"/>
        <v>-0.16551724137931034</v>
      </c>
      <c r="H16" s="26" t="s">
        <v>28</v>
      </c>
      <c r="I16" s="61">
        <v>0.70830000000000004</v>
      </c>
      <c r="J16" s="61">
        <v>0.66800000000000004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8" s="31" customFormat="1" ht="15">
      <c r="A17" s="22">
        <v>2016</v>
      </c>
      <c r="B17" s="23">
        <v>0.6</v>
      </c>
      <c r="C17" s="24">
        <v>0.68600000000000005</v>
      </c>
      <c r="D17" s="25">
        <f t="shared" si="0"/>
        <v>0.16271186440677982</v>
      </c>
      <c r="E17" s="23">
        <v>0.6</v>
      </c>
      <c r="F17" s="24">
        <v>0.68899999999999995</v>
      </c>
      <c r="G17" s="25">
        <f t="shared" si="1"/>
        <v>0.13884297520661151</v>
      </c>
      <c r="H17" s="26" t="s">
        <v>25</v>
      </c>
      <c r="I17" s="61">
        <v>0.71579999999999999</v>
      </c>
      <c r="J17" s="61">
        <v>0.67889999999999995</v>
      </c>
      <c r="K17" s="21"/>
      <c r="L17" s="21"/>
      <c r="M17" s="21"/>
      <c r="N17" s="21"/>
      <c r="O17" s="21"/>
      <c r="P17" s="21"/>
      <c r="Q17" s="21"/>
      <c r="R17" s="21"/>
      <c r="S17" s="30"/>
      <c r="T17" s="21"/>
      <c r="U17" s="21"/>
      <c r="V17" s="21"/>
      <c r="W17" s="30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</row>
    <row r="18" spans="1:48" s="1" customFormat="1" ht="15">
      <c r="A18" s="22">
        <v>2017</v>
      </c>
      <c r="B18" s="23">
        <v>0.6</v>
      </c>
      <c r="C18" s="24">
        <v>0.66900000000000004</v>
      </c>
      <c r="D18" s="25">
        <f t="shared" si="0"/>
        <v>-2.4781341107871741E-2</v>
      </c>
      <c r="E18" s="23">
        <v>0.6</v>
      </c>
      <c r="F18" s="24">
        <v>0.61599999999999999</v>
      </c>
      <c r="G18" s="25">
        <f t="shared" si="1"/>
        <v>-0.10595065312046438</v>
      </c>
      <c r="H18" s="26" t="s">
        <v>25</v>
      </c>
      <c r="I18" s="63">
        <v>0.75170000000000003</v>
      </c>
      <c r="J18" s="63">
        <v>0.71889999999999998</v>
      </c>
      <c r="K18" s="2"/>
      <c r="L18" s="2"/>
      <c r="M18" s="2"/>
      <c r="N18" s="2"/>
      <c r="O18" s="2"/>
      <c r="P18" s="2"/>
      <c r="Q18" s="2"/>
      <c r="R18" s="2"/>
      <c r="S18" s="27"/>
      <c r="T18" s="21"/>
      <c r="U18" s="2"/>
      <c r="V18" s="2"/>
      <c r="W18" s="27"/>
      <c r="X18" s="21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8" ht="15.75" thickBot="1">
      <c r="A19" s="22">
        <v>2018</v>
      </c>
      <c r="B19" s="65">
        <v>0.6</v>
      </c>
      <c r="C19" s="66">
        <v>0.69799999999999995</v>
      </c>
      <c r="D19" s="67">
        <f t="shared" si="0"/>
        <v>4.3348281016442322E-2</v>
      </c>
      <c r="E19" s="65">
        <v>0.6</v>
      </c>
      <c r="F19" s="66">
        <v>0.63500000000000001</v>
      </c>
      <c r="G19" s="67">
        <f t="shared" si="1"/>
        <v>3.0844155844155872E-2</v>
      </c>
      <c r="H19" s="26" t="s">
        <v>25</v>
      </c>
      <c r="I19" s="61">
        <v>0.75929999999999997</v>
      </c>
      <c r="J19" s="61">
        <v>0.71540000000000004</v>
      </c>
      <c r="T19" s="32"/>
      <c r="U19" s="33"/>
      <c r="X19" s="32"/>
      <c r="Y19" s="33"/>
    </row>
    <row r="20" spans="1:48" s="64" customFormat="1" ht="15.75" thickBot="1">
      <c r="A20" s="22">
        <v>2019</v>
      </c>
      <c r="B20" s="72">
        <v>0.6</v>
      </c>
      <c r="C20" s="73">
        <v>0.78069999999999995</v>
      </c>
      <c r="D20" s="74">
        <f t="shared" si="0"/>
        <v>0.11848137535816619</v>
      </c>
      <c r="E20" s="75">
        <v>0.6</v>
      </c>
      <c r="F20" s="73">
        <v>0.78520000000000001</v>
      </c>
      <c r="G20" s="74">
        <f t="shared" si="1"/>
        <v>0.23653543307086614</v>
      </c>
      <c r="H20" s="26" t="s">
        <v>25</v>
      </c>
      <c r="I20" s="61">
        <v>0.73650000000000004</v>
      </c>
      <c r="J20" s="61">
        <v>0.69230000000000003</v>
      </c>
      <c r="K20" s="33"/>
      <c r="L20" s="33"/>
      <c r="M20" s="33"/>
      <c r="N20" s="33"/>
      <c r="O20" s="33"/>
      <c r="P20" s="33"/>
      <c r="Q20" s="33"/>
      <c r="R20" s="33"/>
      <c r="S20" s="33"/>
      <c r="T20" s="32"/>
      <c r="U20" s="33"/>
      <c r="V20" s="33"/>
      <c r="W20" s="33"/>
      <c r="X20" s="32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</row>
    <row r="21" spans="1:48" s="64" customFormat="1" ht="15.75" thickBot="1">
      <c r="A21" s="22">
        <v>2020</v>
      </c>
      <c r="B21" s="72">
        <v>0.6</v>
      </c>
      <c r="C21" s="73">
        <v>0.72899999999999998</v>
      </c>
      <c r="D21" s="74">
        <f>(C21-C20)/C20</f>
        <v>-6.6222620724990355E-2</v>
      </c>
      <c r="E21" s="75">
        <v>0.6</v>
      </c>
      <c r="F21" s="73">
        <v>0.76329999999999998</v>
      </c>
      <c r="G21" s="74">
        <f>(F21-F20)/F20</f>
        <v>-2.7890983188996472E-2</v>
      </c>
      <c r="H21" s="26" t="s">
        <v>25</v>
      </c>
      <c r="I21" s="61">
        <v>0.73740000000000006</v>
      </c>
      <c r="J21" s="61">
        <v>0.70799999999999996</v>
      </c>
      <c r="K21" s="33"/>
      <c r="L21" s="33"/>
      <c r="M21" s="33"/>
      <c r="N21" s="33"/>
      <c r="O21" s="33"/>
      <c r="P21" s="33"/>
      <c r="Q21" s="33"/>
      <c r="R21" s="33"/>
      <c r="S21" s="33"/>
      <c r="T21" s="32"/>
      <c r="U21" s="33"/>
      <c r="V21" s="33"/>
      <c r="W21" s="33"/>
      <c r="X21" s="32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</row>
    <row r="22" spans="1:48" s="64" customFormat="1" ht="15.75" thickBot="1">
      <c r="A22" s="22">
        <v>2021</v>
      </c>
      <c r="B22" s="72">
        <v>0.6</v>
      </c>
      <c r="C22" s="73">
        <v>0.46960000000000002</v>
      </c>
      <c r="D22" s="74">
        <f>(C22-C21)/C21</f>
        <v>-0.35582990397805209</v>
      </c>
      <c r="E22" s="75">
        <v>0.6</v>
      </c>
      <c r="F22" s="73">
        <v>0.49969999999999998</v>
      </c>
      <c r="G22" s="74">
        <f>(F22-F21)/F21</f>
        <v>-0.34534259137953621</v>
      </c>
      <c r="H22" s="26" t="s">
        <v>28</v>
      </c>
      <c r="I22" s="61">
        <v>0.48699999999999999</v>
      </c>
      <c r="J22" s="61">
        <v>0.46700000000000003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</row>
    <row r="23" spans="1:48" s="64" customFormat="1" ht="15.75" thickBot="1">
      <c r="A23" s="22">
        <v>2022</v>
      </c>
      <c r="B23" s="72">
        <v>0.6</v>
      </c>
      <c r="C23" s="73">
        <v>0.34910000000000002</v>
      </c>
      <c r="D23" s="74">
        <f>(C23-C22)/C22</f>
        <v>-0.25660136286201018</v>
      </c>
      <c r="E23" s="75">
        <v>0.6</v>
      </c>
      <c r="F23" s="73">
        <v>0.34060000000000001</v>
      </c>
      <c r="G23" s="74">
        <f>(F23-F22)/F22</f>
        <v>-0.3183910346207724</v>
      </c>
      <c r="H23" s="26" t="s">
        <v>28</v>
      </c>
      <c r="I23" s="61">
        <v>0.50949999999999995</v>
      </c>
      <c r="J23" s="61">
        <v>0.51470000000000005</v>
      </c>
      <c r="K23" s="33"/>
      <c r="L23" s="33"/>
      <c r="M23" s="33"/>
      <c r="N23" s="33"/>
      <c r="O23" s="33"/>
      <c r="P23" s="33"/>
      <c r="Q23" s="33"/>
      <c r="R23" s="33"/>
      <c r="S23" s="33"/>
      <c r="T23" s="32"/>
      <c r="U23" s="33"/>
      <c r="V23" s="33"/>
      <c r="W23" s="33"/>
      <c r="X23" s="32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</row>
    <row r="24" spans="1:48" s="64" customFormat="1" ht="15" thickBot="1">
      <c r="A24" s="28">
        <v>2023</v>
      </c>
      <c r="B24" s="68">
        <v>0.6</v>
      </c>
      <c r="C24" s="69">
        <v>0.437</v>
      </c>
      <c r="D24" s="70">
        <f>(C24-C23)/C23</f>
        <v>0.25179031796046969</v>
      </c>
      <c r="E24" s="71">
        <v>0.6</v>
      </c>
      <c r="F24" s="69">
        <v>0.40799999999999997</v>
      </c>
      <c r="G24" s="70">
        <f>(F24-F23)/F23</f>
        <v>0.19788608338226646</v>
      </c>
      <c r="H24" s="29" t="s">
        <v>28</v>
      </c>
      <c r="I24" s="62">
        <v>0.4698</v>
      </c>
      <c r="J24" s="62">
        <v>0.45379999999999998</v>
      </c>
      <c r="K24" s="33"/>
      <c r="L24" s="33"/>
      <c r="M24" s="33"/>
      <c r="N24" s="33"/>
      <c r="O24" s="33"/>
      <c r="P24" s="33"/>
      <c r="Q24" s="33"/>
      <c r="R24" s="33"/>
      <c r="S24" s="33"/>
      <c r="T24" s="32"/>
      <c r="U24" s="33"/>
      <c r="V24" s="33"/>
      <c r="W24" s="33"/>
      <c r="X24" s="32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</row>
    <row r="25" spans="1:48">
      <c r="T25" s="32"/>
      <c r="U25" s="33"/>
      <c r="X25" s="32"/>
      <c r="Y25" s="33"/>
    </row>
    <row r="26" spans="1:48">
      <c r="T26" s="32"/>
      <c r="U26" s="33"/>
      <c r="X26" s="32"/>
      <c r="Y26" s="33"/>
    </row>
    <row r="27" spans="1:48">
      <c r="T27" s="32"/>
      <c r="U27" s="33"/>
      <c r="X27" s="32"/>
      <c r="Y27" s="33"/>
    </row>
    <row r="28" spans="1:48">
      <c r="T28" s="32"/>
      <c r="U28" s="33"/>
      <c r="X28" s="32"/>
      <c r="Y28" s="33"/>
    </row>
    <row r="29" spans="1:48">
      <c r="T29" s="32"/>
      <c r="U29" s="33"/>
      <c r="X29" s="32"/>
      <c r="Y29" s="33"/>
    </row>
    <row r="30" spans="1:48">
      <c r="T30" s="32"/>
      <c r="U30" s="33"/>
      <c r="X30" s="32"/>
      <c r="Y30" s="33"/>
    </row>
    <row r="31" spans="1:48">
      <c r="T31" s="32"/>
      <c r="U31" s="33"/>
      <c r="X31" s="32"/>
      <c r="Y31" s="33"/>
    </row>
    <row r="32" spans="1:48">
      <c r="L32" s="33"/>
      <c r="M32" s="33"/>
    </row>
    <row r="34" spans="23:23">
      <c r="W34" s="34"/>
    </row>
    <row r="35" spans="23:23">
      <c r="W35" s="34"/>
    </row>
    <row r="36" spans="23:23">
      <c r="W36" s="34"/>
    </row>
    <row r="37" spans="23:23">
      <c r="W37" s="34"/>
    </row>
    <row r="38" spans="23:23">
      <c r="W38" s="34"/>
    </row>
    <row r="39" spans="23:23">
      <c r="W39" s="34"/>
    </row>
    <row r="56" spans="1:38" ht="12" customHeight="1"/>
    <row r="57" spans="1:38" ht="18.75" customHeight="1">
      <c r="A57" s="87" t="s">
        <v>23</v>
      </c>
      <c r="B57" s="87"/>
      <c r="C57" s="87"/>
      <c r="D57" s="87"/>
      <c r="E57" s="87"/>
      <c r="F57" s="87"/>
      <c r="G57" s="87"/>
      <c r="H57" s="86"/>
      <c r="I57" s="86"/>
    </row>
    <row r="58" spans="1:38" ht="12.75" thickBot="1"/>
    <row r="59" spans="1:38" s="6" customFormat="1" ht="14.1" customHeight="1" thickBot="1">
      <c r="B59" s="79">
        <v>2019</v>
      </c>
      <c r="C59" s="80"/>
      <c r="D59" s="79">
        <v>2020</v>
      </c>
      <c r="E59" s="80"/>
      <c r="F59" s="79">
        <v>2021</v>
      </c>
      <c r="G59" s="80"/>
      <c r="H59" s="79">
        <v>2022</v>
      </c>
      <c r="I59" s="80"/>
      <c r="J59" s="79">
        <v>2023</v>
      </c>
      <c r="K59" s="80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</row>
    <row r="60" spans="1:38" s="6" customFormat="1" ht="13.5" thickBot="1">
      <c r="A60" s="56" t="s">
        <v>7</v>
      </c>
      <c r="B60" s="36" t="s">
        <v>8</v>
      </c>
      <c r="C60" s="18" t="s">
        <v>9</v>
      </c>
      <c r="D60" s="36" t="s">
        <v>8</v>
      </c>
      <c r="E60" s="18" t="s">
        <v>9</v>
      </c>
      <c r="F60" s="36" t="s">
        <v>8</v>
      </c>
      <c r="G60" s="18" t="s">
        <v>9</v>
      </c>
      <c r="H60" s="36" t="s">
        <v>8</v>
      </c>
      <c r="I60" s="18" t="s">
        <v>9</v>
      </c>
      <c r="J60" s="36" t="s">
        <v>8</v>
      </c>
      <c r="K60" s="18" t="s">
        <v>9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</row>
    <row r="61" spans="1:38" s="6" customFormat="1" ht="12.75">
      <c r="A61" s="40" t="s">
        <v>0</v>
      </c>
      <c r="B61" s="37">
        <v>89</v>
      </c>
      <c r="C61" s="38">
        <f>B61/B71</f>
        <v>0.7807017543859649</v>
      </c>
      <c r="D61" s="37">
        <v>78</v>
      </c>
      <c r="E61" s="38">
        <f>D61/D71</f>
        <v>0.7289719626168224</v>
      </c>
      <c r="F61" s="37">
        <v>58</v>
      </c>
      <c r="G61" s="38">
        <f>F61/F71</f>
        <v>0.46963562753036436</v>
      </c>
      <c r="H61" s="37">
        <v>37</v>
      </c>
      <c r="I61" s="38">
        <f>H61/H71</f>
        <v>0.34905660377358488</v>
      </c>
      <c r="J61" s="37">
        <v>43</v>
      </c>
      <c r="K61" s="38">
        <f>J61/J71</f>
        <v>0.43654822335025378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</row>
    <row r="62" spans="1:38" s="6" customFormat="1" ht="12.75">
      <c r="A62" s="40" t="s">
        <v>20</v>
      </c>
      <c r="B62" s="41">
        <v>0</v>
      </c>
      <c r="C62" s="42">
        <f>B62/B71</f>
        <v>0</v>
      </c>
      <c r="D62" s="41">
        <v>0</v>
      </c>
      <c r="E62" s="42">
        <f>D62/D71</f>
        <v>0</v>
      </c>
      <c r="F62" s="41">
        <v>0</v>
      </c>
      <c r="G62" s="42">
        <f>F62/F71</f>
        <v>0</v>
      </c>
      <c r="H62" s="41">
        <v>2</v>
      </c>
      <c r="I62" s="42">
        <f>H62/H71</f>
        <v>1.8867924528301886E-2</v>
      </c>
      <c r="J62" s="41">
        <v>3</v>
      </c>
      <c r="K62" s="42">
        <f>J62/J71</f>
        <v>3.0456852791878174E-2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</row>
    <row r="63" spans="1:38" s="6" customFormat="1" ht="12.75">
      <c r="A63" s="40" t="s">
        <v>3</v>
      </c>
      <c r="B63" s="41">
        <v>0</v>
      </c>
      <c r="C63" s="42">
        <f>B63/B71</f>
        <v>0</v>
      </c>
      <c r="D63" s="41">
        <v>5</v>
      </c>
      <c r="E63" s="42">
        <f>D63/D71</f>
        <v>4.6728971962616821E-2</v>
      </c>
      <c r="F63" s="41">
        <v>0</v>
      </c>
      <c r="G63" s="42">
        <f>F63/F71</f>
        <v>0</v>
      </c>
      <c r="H63" s="41">
        <v>0</v>
      </c>
      <c r="I63" s="42">
        <f>H63/H71</f>
        <v>0</v>
      </c>
      <c r="J63" s="41">
        <v>0</v>
      </c>
      <c r="K63" s="42">
        <f>J63/J71</f>
        <v>0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</row>
    <row r="64" spans="1:38" s="6" customFormat="1" ht="12.75">
      <c r="A64" s="40" t="s">
        <v>1</v>
      </c>
      <c r="B64" s="41">
        <v>9</v>
      </c>
      <c r="C64" s="42">
        <f>B64/B71</f>
        <v>7.8947368421052627E-2</v>
      </c>
      <c r="D64" s="41">
        <v>9</v>
      </c>
      <c r="E64" s="42">
        <f>D64/D71</f>
        <v>8.4112149532710276E-2</v>
      </c>
      <c r="F64" s="41">
        <v>0</v>
      </c>
      <c r="G64" s="42">
        <f>F64/F71</f>
        <v>0</v>
      </c>
      <c r="H64" s="41">
        <v>0</v>
      </c>
      <c r="I64" s="42">
        <f>H64/H71</f>
        <v>0</v>
      </c>
      <c r="J64" s="41">
        <v>0</v>
      </c>
      <c r="K64" s="42">
        <f>J64/J71</f>
        <v>0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</row>
    <row r="65" spans="1:48" s="6" customFormat="1" ht="12.75">
      <c r="A65" s="40" t="s">
        <v>2</v>
      </c>
      <c r="B65" s="41">
        <v>5</v>
      </c>
      <c r="C65" s="42">
        <f>B65/B71</f>
        <v>4.3859649122807015E-2</v>
      </c>
      <c r="D65" s="41">
        <v>6</v>
      </c>
      <c r="E65" s="42">
        <f>D65/D71</f>
        <v>5.6074766355140186E-2</v>
      </c>
      <c r="F65" s="41">
        <v>0</v>
      </c>
      <c r="G65" s="42">
        <f>F65/F71</f>
        <v>0</v>
      </c>
      <c r="H65" s="41">
        <v>4</v>
      </c>
      <c r="I65" s="42">
        <f>H65/H71</f>
        <v>3.7735849056603772E-2</v>
      </c>
      <c r="J65" s="41">
        <v>4</v>
      </c>
      <c r="K65" s="42">
        <f>J65/J71</f>
        <v>4.060913705583756E-2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</row>
    <row r="66" spans="1:48" s="6" customFormat="1" ht="12.75" customHeight="1">
      <c r="A66" s="43" t="s">
        <v>16</v>
      </c>
      <c r="B66" s="41">
        <v>4</v>
      </c>
      <c r="C66" s="42">
        <f>B66/B71</f>
        <v>3.5087719298245612E-2</v>
      </c>
      <c r="D66" s="41">
        <v>2</v>
      </c>
      <c r="E66" s="42">
        <f>D66/D71</f>
        <v>1.8691588785046728E-2</v>
      </c>
      <c r="F66" s="41">
        <v>3.5</v>
      </c>
      <c r="G66" s="42">
        <f>F66/F71</f>
        <v>2.8340080971659919E-2</v>
      </c>
      <c r="H66" s="41">
        <v>8</v>
      </c>
      <c r="I66" s="42">
        <f>H66/H71</f>
        <v>7.5471698113207544E-2</v>
      </c>
      <c r="J66" s="41">
        <v>7.5</v>
      </c>
      <c r="K66" s="42">
        <f>J66/J71</f>
        <v>7.6142131979695438E-2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</row>
    <row r="67" spans="1:48" s="6" customFormat="1" ht="12.75">
      <c r="A67" s="40" t="s">
        <v>30</v>
      </c>
      <c r="B67" s="41">
        <v>0</v>
      </c>
      <c r="C67" s="42">
        <f>B67/B71</f>
        <v>0</v>
      </c>
      <c r="D67" s="41">
        <v>0</v>
      </c>
      <c r="E67" s="42">
        <f>D67/D71</f>
        <v>0</v>
      </c>
      <c r="F67" s="41">
        <v>0</v>
      </c>
      <c r="G67" s="42">
        <f>F67/F71</f>
        <v>0</v>
      </c>
      <c r="H67" s="41">
        <v>0</v>
      </c>
      <c r="I67" s="42">
        <f>H67/H71</f>
        <v>0</v>
      </c>
      <c r="J67" s="41">
        <v>0</v>
      </c>
      <c r="K67" s="42">
        <f>J67/J71</f>
        <v>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</row>
    <row r="68" spans="1:48" s="6" customFormat="1" ht="12.75">
      <c r="A68" s="40" t="s">
        <v>29</v>
      </c>
      <c r="B68" s="41">
        <v>7</v>
      </c>
      <c r="C68" s="42">
        <f>B68/B71</f>
        <v>6.1403508771929821E-2</v>
      </c>
      <c r="D68" s="41">
        <v>7</v>
      </c>
      <c r="E68" s="42">
        <f>D68/D71</f>
        <v>6.5420560747663545E-2</v>
      </c>
      <c r="F68" s="41">
        <v>62</v>
      </c>
      <c r="G68" s="42">
        <f>F68/F71</f>
        <v>0.50202429149797567</v>
      </c>
      <c r="H68" s="41">
        <v>55</v>
      </c>
      <c r="I68" s="42">
        <f>H68/H71</f>
        <v>0.51886792452830188</v>
      </c>
      <c r="J68" s="41">
        <v>41</v>
      </c>
      <c r="K68" s="42">
        <f>J68/J71</f>
        <v>0.41624365482233505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</row>
    <row r="69" spans="1:48" s="6" customFormat="1" ht="12.75">
      <c r="A69" s="40" t="s">
        <v>5</v>
      </c>
      <c r="B69" s="41">
        <v>0</v>
      </c>
      <c r="C69" s="42">
        <f>B69/B71</f>
        <v>0</v>
      </c>
      <c r="D69" s="41">
        <v>0</v>
      </c>
      <c r="E69" s="42">
        <f>D69/D71</f>
        <v>0</v>
      </c>
      <c r="F69" s="41">
        <v>0</v>
      </c>
      <c r="G69" s="42">
        <f>F69/F71</f>
        <v>0</v>
      </c>
      <c r="H69" s="41">
        <v>0</v>
      </c>
      <c r="I69" s="42">
        <f>H69/H71</f>
        <v>0</v>
      </c>
      <c r="J69" s="41">
        <v>0</v>
      </c>
      <c r="K69" s="42">
        <f>J69/J71</f>
        <v>0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</row>
    <row r="70" spans="1:48" s="6" customFormat="1" ht="12.75">
      <c r="A70" s="40" t="s">
        <v>4</v>
      </c>
      <c r="B70" s="41">
        <v>0</v>
      </c>
      <c r="C70" s="42">
        <f>B70/B71</f>
        <v>0</v>
      </c>
      <c r="D70" s="41">
        <v>0</v>
      </c>
      <c r="E70" s="42">
        <f>D70/D71</f>
        <v>0</v>
      </c>
      <c r="F70" s="41">
        <v>0</v>
      </c>
      <c r="G70" s="42">
        <f>F70/F71</f>
        <v>0</v>
      </c>
      <c r="H70" s="41">
        <v>0</v>
      </c>
      <c r="I70" s="42">
        <f>H70/H71</f>
        <v>0</v>
      </c>
      <c r="J70" s="41">
        <v>0</v>
      </c>
      <c r="K70" s="42">
        <f>J70/J71</f>
        <v>0</v>
      </c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</row>
    <row r="71" spans="1:48" s="6" customFormat="1" ht="13.5" thickBot="1">
      <c r="A71" s="40" t="s">
        <v>6</v>
      </c>
      <c r="B71" s="57">
        <f t="shared" ref="B71:I71" si="2">SUM(B61:B70)</f>
        <v>114</v>
      </c>
      <c r="C71" s="58">
        <f t="shared" si="2"/>
        <v>1</v>
      </c>
      <c r="D71" s="57">
        <f t="shared" si="2"/>
        <v>107</v>
      </c>
      <c r="E71" s="58">
        <f t="shared" si="2"/>
        <v>1</v>
      </c>
      <c r="F71" s="57">
        <f t="shared" si="2"/>
        <v>123.5</v>
      </c>
      <c r="G71" s="58">
        <f t="shared" si="2"/>
        <v>1</v>
      </c>
      <c r="H71" s="57">
        <f t="shared" si="2"/>
        <v>106</v>
      </c>
      <c r="I71" s="58">
        <f t="shared" si="2"/>
        <v>1</v>
      </c>
      <c r="J71" s="57">
        <f>SUM(J61:J70)</f>
        <v>98.5</v>
      </c>
      <c r="K71" s="58">
        <f>SUM(K61:K70)</f>
        <v>1</v>
      </c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</row>
    <row r="72" spans="1:48" s="6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</row>
    <row r="73" spans="1:48" s="6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</row>
    <row r="74" spans="1:48" s="6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</row>
    <row r="75" spans="1:48" s="6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</row>
    <row r="76" spans="1:48" s="6" customFormat="1" ht="12.75">
      <c r="A76" s="44"/>
      <c r="B76" s="45"/>
      <c r="C76" s="46"/>
      <c r="D76" s="47"/>
      <c r="E76" s="39"/>
      <c r="F76" s="47"/>
      <c r="G76" s="39"/>
      <c r="H76" s="39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</row>
    <row r="77" spans="1:48" s="6" customFormat="1" ht="12.75">
      <c r="A77" s="44"/>
      <c r="B77" s="45"/>
      <c r="C77" s="46"/>
      <c r="D77" s="47"/>
      <c r="E77" s="39"/>
      <c r="F77" s="47"/>
      <c r="G77" s="39"/>
      <c r="H77" s="39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</row>
    <row r="93" spans="1:43" ht="41.1" customHeight="1">
      <c r="A93" s="48"/>
      <c r="B93" s="89" t="s">
        <v>31</v>
      </c>
      <c r="C93" s="89"/>
      <c r="D93" s="89"/>
      <c r="E93" s="89"/>
      <c r="F93" s="89"/>
      <c r="G93" s="48"/>
      <c r="H93" s="49"/>
      <c r="I93" s="49"/>
    </row>
    <row r="94" spans="1:43" ht="12.75" thickBot="1"/>
    <row r="95" spans="1:43" s="6" customFormat="1" ht="13.5" thickBot="1">
      <c r="D95" s="50">
        <v>2019</v>
      </c>
      <c r="E95" s="50">
        <v>2020</v>
      </c>
      <c r="F95" s="50">
        <v>2021</v>
      </c>
      <c r="G95" s="50">
        <v>2022</v>
      </c>
      <c r="H95" s="50">
        <v>2023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</row>
    <row r="96" spans="1:43" s="6" customFormat="1" ht="12.75">
      <c r="B96" s="40" t="s">
        <v>20</v>
      </c>
      <c r="C96" s="51"/>
      <c r="D96" s="76">
        <v>1</v>
      </c>
      <c r="E96" s="59">
        <v>5</v>
      </c>
      <c r="F96" s="59">
        <v>2</v>
      </c>
      <c r="G96" s="59">
        <v>4</v>
      </c>
      <c r="H96" s="59">
        <v>5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</row>
    <row r="97" spans="2:43" s="6" customFormat="1" ht="12.75">
      <c r="B97" s="40" t="s">
        <v>3</v>
      </c>
      <c r="C97" s="53"/>
      <c r="D97" s="77">
        <v>2</v>
      </c>
      <c r="E97" s="52">
        <v>1</v>
      </c>
      <c r="F97" s="52">
        <v>0</v>
      </c>
      <c r="G97" s="52">
        <v>2</v>
      </c>
      <c r="H97" s="52">
        <v>3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</row>
    <row r="98" spans="2:43" s="6" customFormat="1" ht="12.75">
      <c r="B98" s="40" t="s">
        <v>1</v>
      </c>
      <c r="C98" s="53"/>
      <c r="D98" s="77">
        <v>12</v>
      </c>
      <c r="E98" s="52">
        <v>8</v>
      </c>
      <c r="F98" s="52">
        <v>3</v>
      </c>
      <c r="G98" s="52">
        <v>2</v>
      </c>
      <c r="H98" s="52">
        <v>6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</row>
    <row r="99" spans="2:43" s="6" customFormat="1" ht="12.75">
      <c r="B99" s="40" t="s">
        <v>2</v>
      </c>
      <c r="C99" s="53"/>
      <c r="D99" s="77">
        <v>6</v>
      </c>
      <c r="E99" s="52">
        <v>6</v>
      </c>
      <c r="F99" s="52">
        <v>4</v>
      </c>
      <c r="G99" s="52">
        <v>6</v>
      </c>
      <c r="H99" s="52">
        <v>2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</row>
    <row r="100" spans="2:43" s="6" customFormat="1" ht="12.75" customHeight="1">
      <c r="B100" s="43" t="s">
        <v>16</v>
      </c>
      <c r="C100" s="53"/>
      <c r="D100" s="77">
        <v>8</v>
      </c>
      <c r="E100" s="52">
        <v>11</v>
      </c>
      <c r="F100" s="52">
        <v>5</v>
      </c>
      <c r="G100" s="52">
        <v>11</v>
      </c>
      <c r="H100" s="52">
        <v>6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</row>
    <row r="101" spans="2:43" s="6" customFormat="1" ht="12.75" customHeight="1">
      <c r="B101" s="43" t="s">
        <v>30</v>
      </c>
      <c r="C101" s="53"/>
      <c r="D101" s="77"/>
      <c r="E101" s="52"/>
      <c r="F101" s="52"/>
      <c r="G101" s="52"/>
      <c r="H101" s="52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</row>
    <row r="102" spans="2:43" s="6" customFormat="1" ht="15" customHeight="1">
      <c r="B102" s="40" t="s">
        <v>29</v>
      </c>
      <c r="C102" s="53"/>
      <c r="D102" s="77">
        <v>11</v>
      </c>
      <c r="E102" s="52">
        <v>10</v>
      </c>
      <c r="F102" s="52">
        <v>18</v>
      </c>
      <c r="G102" s="52">
        <v>17</v>
      </c>
      <c r="H102" s="52">
        <v>9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</row>
    <row r="103" spans="2:43" s="6" customFormat="1" ht="15" customHeight="1">
      <c r="B103" s="40" t="s">
        <v>5</v>
      </c>
      <c r="C103" s="53"/>
      <c r="D103" s="77">
        <v>2</v>
      </c>
      <c r="E103" s="52">
        <v>0</v>
      </c>
      <c r="F103" s="52">
        <v>0</v>
      </c>
      <c r="G103" s="52">
        <v>0</v>
      </c>
      <c r="H103" s="52">
        <v>0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</row>
    <row r="104" spans="2:43" s="6" customFormat="1" ht="13.5" thickBot="1">
      <c r="B104" s="40" t="s">
        <v>4</v>
      </c>
      <c r="C104" s="51"/>
      <c r="D104" s="78">
        <v>1</v>
      </c>
      <c r="E104" s="54">
        <v>0</v>
      </c>
      <c r="F104" s="54">
        <v>0</v>
      </c>
      <c r="G104" s="54">
        <v>0</v>
      </c>
      <c r="H104" s="54">
        <v>1</v>
      </c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</row>
    <row r="107" spans="2:43" ht="18.75">
      <c r="B107" s="89" t="s">
        <v>32</v>
      </c>
      <c r="C107" s="89"/>
      <c r="D107" s="89"/>
      <c r="E107" s="89"/>
      <c r="F107" s="89"/>
    </row>
    <row r="109" spans="2:43" ht="12.75">
      <c r="C109" s="55">
        <v>14.32</v>
      </c>
      <c r="D109" s="44" t="s">
        <v>33</v>
      </c>
    </row>
    <row r="110" spans="2:43" ht="12.75">
      <c r="C110" s="60">
        <v>23.83</v>
      </c>
      <c r="D110" s="44" t="s">
        <v>34</v>
      </c>
    </row>
  </sheetData>
  <mergeCells count="15">
    <mergeCell ref="B93:F93"/>
    <mergeCell ref="B12:D12"/>
    <mergeCell ref="E12:G12"/>
    <mergeCell ref="B107:F107"/>
    <mergeCell ref="H59:I59"/>
    <mergeCell ref="D59:E59"/>
    <mergeCell ref="F59:G59"/>
    <mergeCell ref="B59:C59"/>
    <mergeCell ref="J59:K59"/>
    <mergeCell ref="A11:G11"/>
    <mergeCell ref="A2:I2"/>
    <mergeCell ref="A3:I3"/>
    <mergeCell ref="A10:I10"/>
    <mergeCell ref="A57:I57"/>
    <mergeCell ref="I12:J12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5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JLBC</vt:lpstr>
      <vt:lpstr>JLBC!Print_Area</vt:lpstr>
    </vt:vector>
  </TitlesOfParts>
  <Company>State of Arizona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Mary M Marshall</cp:lastModifiedBy>
  <cp:lastPrinted>2014-11-04T17:23:39Z</cp:lastPrinted>
  <dcterms:created xsi:type="dcterms:W3CDTF">1999-06-08T15:24:14Z</dcterms:created>
  <dcterms:modified xsi:type="dcterms:W3CDTF">2023-07-21T15:40:46Z</dcterms:modified>
</cp:coreProperties>
</file>