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2 survey\FY22 complete\"/>
    </mc:Choice>
  </mc:AlternateContent>
  <xr:revisionPtr revIDLastSave="0" documentId="13_ncr:1_{9653C8A8-A3D7-43D3-9678-9997B698450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apitol Complex" sheetId="4" r:id="rId1"/>
  </sheets>
  <definedNames>
    <definedName name="_xlnm.Print_Area" localSheetId="0">'Capitol Complex'!$A$1:$I$108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1" i="4" l="1"/>
  <c r="K61" i="4" s="1"/>
  <c r="D23" i="4"/>
  <c r="G23" i="4"/>
  <c r="H71" i="4"/>
  <c r="I69" i="4" s="1"/>
  <c r="G22" i="4"/>
  <c r="D22" i="4"/>
  <c r="F71" i="4"/>
  <c r="G68" i="4" s="1"/>
  <c r="G21" i="4"/>
  <c r="D21" i="4"/>
  <c r="D71" i="4"/>
  <c r="E70" i="4" s="1"/>
  <c r="G20" i="4"/>
  <c r="D20" i="4"/>
  <c r="B71" i="4"/>
  <c r="C66" i="4" s="1"/>
  <c r="G19" i="4"/>
  <c r="D19" i="4"/>
  <c r="G17" i="4"/>
  <c r="G18" i="4"/>
  <c r="D17" i="4"/>
  <c r="D18" i="4"/>
  <c r="G16" i="4"/>
  <c r="G15" i="4"/>
  <c r="D16" i="4"/>
  <c r="D15" i="4"/>
  <c r="K68" i="4" l="1"/>
  <c r="K67" i="4"/>
  <c r="K66" i="4"/>
  <c r="K65" i="4"/>
  <c r="K63" i="4"/>
  <c r="K64" i="4"/>
  <c r="K70" i="4"/>
  <c r="K62" i="4"/>
  <c r="K69" i="4"/>
  <c r="E67" i="4"/>
  <c r="G62" i="4"/>
  <c r="I61" i="4"/>
  <c r="I62" i="4"/>
  <c r="I63" i="4"/>
  <c r="I65" i="4"/>
  <c r="I68" i="4"/>
  <c r="I64" i="4"/>
  <c r="I66" i="4"/>
  <c r="I67" i="4"/>
  <c r="E69" i="4"/>
  <c r="I70" i="4"/>
  <c r="C69" i="4"/>
  <c r="G61" i="4"/>
  <c r="E63" i="4"/>
  <c r="G69" i="4"/>
  <c r="G67" i="4"/>
  <c r="G65" i="4"/>
  <c r="C62" i="4"/>
  <c r="E66" i="4"/>
  <c r="C68" i="4"/>
  <c r="C64" i="4"/>
  <c r="G63" i="4"/>
  <c r="C63" i="4"/>
  <c r="C67" i="4"/>
  <c r="G66" i="4"/>
  <c r="C61" i="4"/>
  <c r="C65" i="4"/>
  <c r="C70" i="4"/>
  <c r="G64" i="4"/>
  <c r="E68" i="4"/>
  <c r="E65" i="4"/>
  <c r="E64" i="4"/>
  <c r="E61" i="4"/>
  <c r="E62" i="4"/>
  <c r="G70" i="4"/>
  <c r="K71" i="4" l="1"/>
  <c r="I71" i="4"/>
  <c r="G71" i="4"/>
  <c r="C71" i="4"/>
  <c r="E71" i="4"/>
</calcChain>
</file>

<file path=xl/sharedStrings.xml><?xml version="1.0" encoding="utf-8"?>
<sst xmlns="http://schemas.openxmlformats.org/spreadsheetml/2006/main" count="66" uniqueCount="38">
  <si>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</si>
  <si>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</si>
  <si>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</si>
  <si>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</si>
  <si>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</si>
  <si>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</si>
  <si>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</si>
  <si>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</si>
  <si>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</si>
  <si>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</si>
  <si>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</si>
  <si>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</si>
  <si>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</si>
  <si>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</si>
  <si>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</si>
  <si>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</si>
  <si>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</si>
  <si>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</si>
  <si>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</si>
  <si>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</si>
  <si>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</si>
  <si>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</si>
  <si>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</si>
  <si>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</si>
  <si>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</si>
  <si>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</si>
  <si>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</si>
  <si>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Tourism, Office of - Capitol Complex</t>
  </si>
  <si>
    <t>Telework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</si>
  <si>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</si>
  <si>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</si>
  <si>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</si>
  <si>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</si>
  <si>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</si>
  <si>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*Survey was not conducted in 2014.</t>
  </si>
  <si>
    <t>2015*</t>
  </si>
  <si>
    <t>Travel Reduction Results from Annual Travel Reduction Survey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</si>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</sst>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0.0"/>
  </numFmts>
  <fonts count="20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2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3" fillId="0" borderId="0" xfId="0" applyNumberFormat="1" applyFont="1"/>
    <xf numFmtId="2" fontId="15" fillId="0" borderId="0" xfId="0" applyNumberFormat="1" applyFont="1"/>
    <xf numFmtId="0" fontId="11" fillId="0" borderId="0" xfId="0" applyFont="1"/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0" fontId="10" fillId="0" borderId="14" xfId="0" applyFont="1" applyBorder="1" applyAlignment="1">
      <alignment horizontal="center"/>
    </xf>
    <xf numFmtId="3" fontId="10" fillId="0" borderId="15" xfId="1" applyNumberFormat="1" applyFont="1" applyBorder="1"/>
    <xf numFmtId="164" fontId="10" fillId="0" borderId="16" xfId="2" applyNumberFormat="1" applyFont="1" applyBorder="1"/>
    <xf numFmtId="164" fontId="17" fillId="0" borderId="0" xfId="0" applyNumberFormat="1" applyFont="1" applyBorder="1"/>
    <xf numFmtId="0" fontId="10" fillId="0" borderId="17" xfId="0" applyFont="1" applyBorder="1"/>
    <xf numFmtId="3" fontId="10" fillId="0" borderId="18" xfId="1" applyNumberFormat="1" applyFont="1" applyBorder="1"/>
    <xf numFmtId="164" fontId="10" fillId="0" borderId="13" xfId="2" applyNumberFormat="1" applyFont="1" applyBorder="1"/>
    <xf numFmtId="0" fontId="10" fillId="0" borderId="17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19" xfId="2" applyNumberFormat="1" applyFont="1" applyBorder="1"/>
    <xf numFmtId="1" fontId="10" fillId="0" borderId="20" xfId="1" applyNumberFormat="1" applyFont="1" applyBorder="1" applyAlignment="1">
      <alignment horizontal="center"/>
    </xf>
    <xf numFmtId="1" fontId="10" fillId="0" borderId="21" xfId="2" applyNumberFormat="1" applyFont="1" applyBorder="1"/>
    <xf numFmtId="1" fontId="10" fillId="0" borderId="22" xfId="1" applyNumberFormat="1" applyFont="1" applyBorder="1" applyAlignment="1">
      <alignment horizontal="center"/>
    </xf>
    <xf numFmtId="1" fontId="10" fillId="0" borderId="23" xfId="1" applyNumberFormat="1" applyFont="1" applyBorder="1" applyAlignment="1">
      <alignment horizontal="center"/>
    </xf>
    <xf numFmtId="165" fontId="10" fillId="0" borderId="21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3" fontId="10" fillId="0" borderId="24" xfId="0" applyNumberFormat="1" applyFont="1" applyBorder="1"/>
    <xf numFmtId="164" fontId="10" fillId="0" borderId="25" xfId="2" applyNumberFormat="1" applyFont="1" applyBorder="1"/>
    <xf numFmtId="165" fontId="10" fillId="0" borderId="19" xfId="0" applyNumberFormat="1" applyFont="1" applyBorder="1" applyAlignment="1">
      <alignment horizontal="center"/>
    </xf>
    <xf numFmtId="164" fontId="2" fillId="0" borderId="0" xfId="2" applyNumberFormat="1" applyFont="1" applyAlignment="1">
      <alignment horizontal="center"/>
    </xf>
    <xf numFmtId="0" fontId="2" fillId="0" borderId="17" xfId="0" applyFont="1" applyBorder="1" applyAlignment="1">
      <alignment horizontal="center"/>
    </xf>
    <xf numFmtId="164" fontId="2" fillId="0" borderId="26" xfId="2" applyNumberFormat="1" applyFont="1" applyBorder="1" applyAlignment="1">
      <alignment horizontal="center"/>
    </xf>
    <xf numFmtId="164" fontId="2" fillId="0" borderId="27" xfId="2" applyNumberFormat="1" applyFont="1" applyBorder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164" fontId="2" fillId="0" borderId="14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29" xfId="2" applyNumberFormat="1" applyFont="1" applyBorder="1" applyAlignment="1">
      <alignment horizontal="center"/>
    </xf>
    <xf numFmtId="164" fontId="2" fillId="0" borderId="18" xfId="2" applyNumberFormat="1" applyFont="1" applyBorder="1" applyAlignment="1">
      <alignment horizontal="center"/>
    </xf>
    <xf numFmtId="164" fontId="2" fillId="0" borderId="30" xfId="2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9" fontId="2" fillId="0" borderId="34" xfId="2" applyFont="1" applyBorder="1"/>
    <xf numFmtId="0" fontId="18" fillId="0" borderId="1" xfId="0" applyFont="1" applyBorder="1"/>
    <xf numFmtId="9" fontId="19" fillId="0" borderId="3" xfId="0" applyNumberFormat="1" applyFont="1" applyBorder="1"/>
    <xf numFmtId="0" fontId="19" fillId="0" borderId="1" xfId="0" applyFont="1" applyBorder="1"/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4" fillId="0" borderId="33" xfId="0" applyFont="1" applyBorder="1"/>
    <xf numFmtId="0" fontId="14" fillId="0" borderId="32" xfId="0" applyFont="1" applyBorder="1"/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/>
    <xf numFmtId="0" fontId="13" fillId="0" borderId="0" xfId="0" applyFont="1" applyAlignment="1">
      <alignment horizontal="center"/>
    </xf>
    <xf numFmtId="9" fontId="18" fillId="0" borderId="3" xfId="0" applyNumberFormat="1" applyFont="1" applyBorder="1"/>
    <xf numFmtId="0" fontId="11" fillId="0" borderId="17" xfId="0" applyFont="1" applyBorder="1" applyAlignment="1">
      <alignment horizontal="center"/>
    </xf>
    <xf numFmtId="164" fontId="11" fillId="0" borderId="14" xfId="2" applyNumberFormat="1" applyFont="1" applyBorder="1" applyAlignment="1">
      <alignment horizontal="center"/>
    </xf>
    <xf numFmtId="164" fontId="11" fillId="0" borderId="6" xfId="2" applyNumberFormat="1" applyFont="1" applyBorder="1" applyAlignment="1">
      <alignment horizontal="center"/>
    </xf>
    <xf numFmtId="164" fontId="11" fillId="0" borderId="7" xfId="2" applyNumberFormat="1" applyFont="1" applyBorder="1" applyAlignment="1">
      <alignment horizontal="center"/>
    </xf>
    <xf numFmtId="164" fontId="11" fillId="0" borderId="29" xfId="2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64" fontId="11" fillId="0" borderId="0" xfId="2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096475657305843"/>
          <c:y val="3.8910505836575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916450459432202E-2"/>
          <c:y val="0.1556420233463035"/>
          <c:w val="0.87459875731539305"/>
          <c:h val="0.59533073929961089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'Capitol Complex'!$B$59:$C$59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'Capitol Complex'!$A$62:$A$70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Complex'!$C$62:$C$70</c:f>
              <c:numCache>
                <c:formatCode>0.0%</c:formatCode>
                <c:ptCount val="9"/>
                <c:pt idx="0">
                  <c:v>5.1176470588235289E-2</c:v>
                </c:pt>
                <c:pt idx="1">
                  <c:v>3.6764705882352942E-2</c:v>
                </c:pt>
                <c:pt idx="2">
                  <c:v>6.6176470588235295E-2</c:v>
                </c:pt>
                <c:pt idx="3">
                  <c:v>0.15441176470588236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6-44F8-962C-59F91E04C5AA}"/>
            </c:ext>
          </c:extLst>
        </c:ser>
        <c:ser>
          <c:idx val="1"/>
          <c:order val="1"/>
          <c:tx>
            <c:strRef>
              <c:f>'Capitol Complex'!$D$59:$E$59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'Capitol Complex'!$A$62:$A$70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Complex'!$E$62:$E$70</c:f>
              <c:numCache>
                <c:formatCode>0.0%</c:formatCode>
                <c:ptCount val="9"/>
                <c:pt idx="0">
                  <c:v>6.2833333333333338E-2</c:v>
                </c:pt>
                <c:pt idx="1">
                  <c:v>0</c:v>
                </c:pt>
                <c:pt idx="2">
                  <c:v>4.1666666666666664E-2</c:v>
                </c:pt>
                <c:pt idx="3">
                  <c:v>0.125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76-44F8-962C-59F91E04C5AA}"/>
            </c:ext>
          </c:extLst>
        </c:ser>
        <c:ser>
          <c:idx val="0"/>
          <c:order val="2"/>
          <c:tx>
            <c:strRef>
              <c:f>'Capitol Complex'!$F$59:$G$59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'Capitol Complex'!$A$62:$A$70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Complex'!$G$62:$G$70</c:f>
              <c:numCache>
                <c:formatCode>0.0%</c:formatCode>
                <c:ptCount val="9"/>
                <c:pt idx="0">
                  <c:v>4.9152542372881358E-2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3.389830508474577E-2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76-44F8-962C-59F91E04C5AA}"/>
            </c:ext>
          </c:extLst>
        </c:ser>
        <c:ser>
          <c:idx val="2"/>
          <c:order val="3"/>
          <c:tx>
            <c:strRef>
              <c:f>'Capitol Complex'!$H$59:$I$59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'Capitol Complex'!$A$62:$A$70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Complex'!$I$62:$I$70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0.91851851851851851</c:v>
                </c:pt>
                <c:pt idx="7">
                  <c:v>0</c:v>
                </c:pt>
                <c:pt idx="8">
                  <c:v>1.4814814814814815E-2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76-44F8-962C-59F91E04C5AA}"/>
            </c:ext>
          </c:extLst>
        </c:ser>
        <c:ser>
          <c:idx val="3"/>
          <c:order val="4"/>
          <c:tx>
            <c:strRef>
              <c:f>'Capitol Complex'!$J$59:$K$59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'Capitol Complex'!$A$62:$A$70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Complex'!$K$62:$K$70</c:f>
              <c:numCache>
                <c:formatCode>0.0%</c:formatCode>
                <c:ptCount val="9"/>
                <c:pt idx="0">
                  <c:v>0.1058490566037736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4.716981132075472E-2</c:v>
                </c:pt>
                <c:pt idx="5">
                  <c:v>0</c:v>
                </c:pt>
                <c:pt idx="6">
                  <c:v>0.30188679245283018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776-44F8-962C-59F91E04C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4014032"/>
        <c:axId val="584008936"/>
      </c:barChart>
      <c:catAx>
        <c:axId val="58401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84008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008936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84014032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24814528241773"/>
          <c:y val="0.93255512321660183"/>
          <c:w val="0.66402052982243609"/>
          <c:h val="6.74449297076731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630102145758472E-2"/>
          <c:y val="0.17672450987614047"/>
          <c:w val="0.8589758953180362"/>
          <c:h val="0.5646563608237659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C9-47AC-8A1B-D28E7FA6C7DE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Complex'!$C$14:$C$23</c:f>
              <c:numCache>
                <c:formatCode>0.0%</c:formatCode>
                <c:ptCount val="10"/>
                <c:pt idx="0">
                  <c:v>0.81200000000000006</c:v>
                </c:pt>
                <c:pt idx="1">
                  <c:v>0.78600000000000003</c:v>
                </c:pt>
                <c:pt idx="2">
                  <c:v>0.91</c:v>
                </c:pt>
                <c:pt idx="3">
                  <c:v>0.78700000000000003</c:v>
                </c:pt>
                <c:pt idx="4">
                  <c:v>0.9</c:v>
                </c:pt>
                <c:pt idx="5">
                  <c:v>0.6915</c:v>
                </c:pt>
                <c:pt idx="6">
                  <c:v>0.75380000000000003</c:v>
                </c:pt>
                <c:pt idx="7">
                  <c:v>0.91690000000000005</c:v>
                </c:pt>
                <c:pt idx="8">
                  <c:v>6.6699999999999995E-2</c:v>
                </c:pt>
                <c:pt idx="9">
                  <c:v>0.54510000000000003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C9-47AC-8A1B-D28E7FA6C7DE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Complex'!$I$14:$I$23</c:f>
              <c:numCache>
                <c:formatCode>0.0%</c:formatCode>
                <c:ptCount val="10"/>
                <c:pt idx="0">
                  <c:v>0.69389999999999996</c:v>
                </c:pt>
                <c:pt idx="1">
                  <c:v>0.70809999999999995</c:v>
                </c:pt>
                <c:pt idx="2">
                  <c:v>0.70830000000000004</c:v>
                </c:pt>
                <c:pt idx="3">
                  <c:v>0.71579999999999999</c:v>
                </c:pt>
                <c:pt idx="4">
                  <c:v>0.75170000000000003</c:v>
                </c:pt>
                <c:pt idx="5">
                  <c:v>0.75929999999999997</c:v>
                </c:pt>
                <c:pt idx="6">
                  <c:v>0.73650000000000004</c:v>
                </c:pt>
                <c:pt idx="7">
                  <c:v>0.73740000000000006</c:v>
                </c:pt>
                <c:pt idx="8">
                  <c:v>0.48699999999999999</c:v>
                </c:pt>
                <c:pt idx="9">
                  <c:v>0.50949999999999995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C9-47AC-8A1B-D28E7FA6C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008544"/>
        <c:axId val="584007760"/>
      </c:lineChart>
      <c:catAx>
        <c:axId val="58400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8400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00776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8400854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697230153"/>
          <c:y val="0.89224336228357726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125008646682319"/>
          <c:w val="0.85714439021074829"/>
          <c:h val="0.53333550348105263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F9-42C0-AD93-AA9F46E6C62F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Complex'!$F$14:$F$23</c:f>
              <c:numCache>
                <c:formatCode>0.0%</c:formatCode>
                <c:ptCount val="10"/>
                <c:pt idx="0">
                  <c:v>0.78200000000000003</c:v>
                </c:pt>
                <c:pt idx="1">
                  <c:v>0.76400000000000001</c:v>
                </c:pt>
                <c:pt idx="2">
                  <c:v>0.91</c:v>
                </c:pt>
                <c:pt idx="3">
                  <c:v>0.77900000000000003</c:v>
                </c:pt>
                <c:pt idx="4">
                  <c:v>0.86399999999999999</c:v>
                </c:pt>
                <c:pt idx="5">
                  <c:v>0.71970000000000001</c:v>
                </c:pt>
                <c:pt idx="6">
                  <c:v>0.7752</c:v>
                </c:pt>
                <c:pt idx="7">
                  <c:v>0.96289999999999998</c:v>
                </c:pt>
                <c:pt idx="8">
                  <c:v>4.5900000000000003E-2</c:v>
                </c:pt>
                <c:pt idx="9">
                  <c:v>0.52059999999999995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F9-42C0-AD93-AA9F46E6C62F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Complex'!$J$14:$J$23</c:f>
              <c:numCache>
                <c:formatCode>0.0%</c:formatCode>
                <c:ptCount val="10"/>
                <c:pt idx="0">
                  <c:v>0.66639999999999999</c:v>
                </c:pt>
                <c:pt idx="1">
                  <c:v>0.67410000000000003</c:v>
                </c:pt>
                <c:pt idx="2">
                  <c:v>0.66800000000000004</c:v>
                </c:pt>
                <c:pt idx="3">
                  <c:v>0.67889999999999995</c:v>
                </c:pt>
                <c:pt idx="4">
                  <c:v>0.71889999999999998</c:v>
                </c:pt>
                <c:pt idx="5">
                  <c:v>0.71540000000000004</c:v>
                </c:pt>
                <c:pt idx="6">
                  <c:v>0.69230000000000003</c:v>
                </c:pt>
                <c:pt idx="7">
                  <c:v>0.70799999999999996</c:v>
                </c:pt>
                <c:pt idx="8">
                  <c:v>0.46700000000000003</c:v>
                </c:pt>
                <c:pt idx="9">
                  <c:v>0.51470000000000005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F9-42C0-AD93-AA9F46E6C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011288"/>
        <c:axId val="584014816"/>
      </c:lineChart>
      <c:catAx>
        <c:axId val="584011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8401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01481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8401128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895836832895888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72</xdr:row>
      <xdr:rowOff>19050</xdr:rowOff>
    </xdr:from>
    <xdr:to>
      <xdr:col>8</xdr:col>
      <xdr:colOff>352425</xdr:colOff>
      <xdr:row>87</xdr:row>
      <xdr:rowOff>133350</xdr:rowOff>
    </xdr:to>
    <xdr:graphicFrame macro="">
      <xdr:nvGraphicFramePr>
        <xdr:cNvPr id="1514" name="Chart 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24</xdr:row>
      <xdr:rowOff>133350</xdr:rowOff>
    </xdr:from>
    <xdr:to>
      <xdr:col>6</xdr:col>
      <xdr:colOff>523875</xdr:colOff>
      <xdr:row>39</xdr:row>
      <xdr:rowOff>66675</xdr:rowOff>
    </xdr:to>
    <xdr:graphicFrame macro="">
      <xdr:nvGraphicFramePr>
        <xdr:cNvPr id="1515" name="Chart 2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123825</xdr:rowOff>
    </xdr:from>
    <xdr:to>
      <xdr:col>6</xdr:col>
      <xdr:colOff>476250</xdr:colOff>
      <xdr:row>54</xdr:row>
      <xdr:rowOff>123825</xdr:rowOff>
    </xdr:to>
    <xdr:graphicFrame macro="">
      <xdr:nvGraphicFramePr>
        <xdr:cNvPr id="1516" name="Chart 3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109</xdr:row>
      <xdr:rowOff>114300</xdr:rowOff>
    </xdr:from>
    <xdr:to>
      <xdr:col>0</xdr:col>
      <xdr:colOff>771525</xdr:colOff>
      <xdr:row>111</xdr:row>
      <xdr:rowOff>0</xdr:rowOff>
    </xdr:to>
    <xdr:sp macro="" textlink="">
      <xdr:nvSpPr>
        <xdr:cNvPr id="1517" name="Text Box 5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695325" y="18449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114301</xdr:colOff>
      <xdr:row>24</xdr:row>
      <xdr:rowOff>66676</xdr:rowOff>
    </xdr:from>
    <xdr:to>
      <xdr:col>8</xdr:col>
      <xdr:colOff>657225</xdr:colOff>
      <xdr:row>28</xdr:row>
      <xdr:rowOff>85726</xdr:rowOff>
    </xdr:to>
    <xdr:sp macro="" textlink="">
      <xdr:nvSpPr>
        <xdr:cNvPr id="1032" name="AutoShap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/>
        </xdr:cNvSpPr>
      </xdr:nvSpPr>
      <xdr:spPr bwMode="auto">
        <a:xfrm>
          <a:off x="5600701" y="4657726"/>
          <a:ext cx="1295399" cy="628650"/>
        </a:xfrm>
        <a:prstGeom prst="borderCallout1">
          <a:avLst>
            <a:gd name="adj1" fmla="val 12194"/>
            <a:gd name="adj2" fmla="val -8931"/>
            <a:gd name="adj3" fmla="val 31265"/>
            <a:gd name="adj4" fmla="val -18088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666751</xdr:colOff>
      <xdr:row>40</xdr:row>
      <xdr:rowOff>9525</xdr:rowOff>
    </xdr:from>
    <xdr:to>
      <xdr:col>8</xdr:col>
      <xdr:colOff>619125</xdr:colOff>
      <xdr:row>42</xdr:row>
      <xdr:rowOff>47625</xdr:rowOff>
    </xdr:to>
    <xdr:sp macro="" textlink="">
      <xdr:nvSpPr>
        <xdr:cNvPr id="1033" name="AutoShape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/>
        </xdr:cNvSpPr>
      </xdr:nvSpPr>
      <xdr:spPr bwMode="auto">
        <a:xfrm>
          <a:off x="5391151" y="6877050"/>
          <a:ext cx="1466849" cy="342900"/>
        </a:xfrm>
        <a:prstGeom prst="borderCallout1">
          <a:avLst>
            <a:gd name="adj1" fmla="val 18519"/>
            <a:gd name="adj2" fmla="val -8694"/>
            <a:gd name="adj3" fmla="val 21606"/>
            <a:gd name="adj4" fmla="val -19413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90</xdr:row>
      <xdr:rowOff>0</xdr:rowOff>
    </xdr:from>
    <xdr:to>
      <xdr:col>4</xdr:col>
      <xdr:colOff>523875</xdr:colOff>
      <xdr:row>90</xdr:row>
      <xdr:rowOff>190500</xdr:rowOff>
    </xdr:to>
    <xdr:sp macro="" textlink="">
      <xdr:nvSpPr>
        <xdr:cNvPr id="1520" name="Text Box 10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3648075" y="14792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66675</xdr:colOff>
      <xdr:row>86</xdr:row>
      <xdr:rowOff>66675</xdr:rowOff>
    </xdr:from>
    <xdr:ext cx="1445763" cy="159873"/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66675" y="1404937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522" name="Text Box 23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523" name="Text Box 24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524" name="Text Box 25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525" name="Text Box 26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526" name="Text Box 27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527" name="Text Box 28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528" name="Text Box 29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1529" name="Text Box 30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364807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1530" name="Text Box 3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364807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90</xdr:row>
      <xdr:rowOff>0</xdr:rowOff>
    </xdr:from>
    <xdr:to>
      <xdr:col>4</xdr:col>
      <xdr:colOff>523875</xdr:colOff>
      <xdr:row>90</xdr:row>
      <xdr:rowOff>190500</xdr:rowOff>
    </xdr:to>
    <xdr:sp macro="" textlink="">
      <xdr:nvSpPr>
        <xdr:cNvPr id="1531" name="Text Box 32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3648075" y="14792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90</xdr:row>
      <xdr:rowOff>0</xdr:rowOff>
    </xdr:from>
    <xdr:to>
      <xdr:col>4</xdr:col>
      <xdr:colOff>523875</xdr:colOff>
      <xdr:row>90</xdr:row>
      <xdr:rowOff>190500</xdr:rowOff>
    </xdr:to>
    <xdr:sp macro="" textlink="">
      <xdr:nvSpPr>
        <xdr:cNvPr id="1532" name="Text Box 33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3648075" y="14792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0.94696</cdr:x>
      <cdr:y>0.38537</cdr:y>
    </cdr:from>
    <cdr:to>
      <cdr:x>0.99148</cdr:x>
      <cdr:y>0.63193</cdr:y>
    </cdr:to>
    <cdr:sp macro="" textlink="">
      <cdr:nvSpPr>
        <cdr:cNvPr id="204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2499" y="946664"/>
          <a:ext cx="264207" cy="601771"/>
        </a:xfrm>
        <a:prstGeom xmlns:a="http://schemas.openxmlformats.org/drawingml/2006/main" prst="upArrow">
          <a:avLst>
            <a:gd name="adj1" fmla="val 50000"/>
            <a:gd name="adj2" fmla="val 5694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0.94717</cdr:x>
      <cdr:y>0.29758</cdr:y>
    </cdr:from>
    <cdr:to>
      <cdr:x>0.99086</cdr:x>
      <cdr:y>0.46626</cdr:y>
    </cdr:to>
    <cdr:sp macro="" textlink="">
      <cdr:nvSpPr>
        <cdr:cNvPr id="307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8111" y="663596"/>
          <a:ext cx="227614" cy="374368"/>
        </a:xfrm>
        <a:prstGeom xmlns:a="http://schemas.openxmlformats.org/drawingml/2006/main" prst="downArrow">
          <a:avLst>
            <a:gd name="adj1" fmla="val 50000"/>
            <a:gd name="adj2" fmla="val 4111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0.34664</cdr:y>
    </cdr:from>
    <cdr:to>
      <cdr:x>0.99061</cdr:x>
      <cdr:y>0.50383</cdr:y>
    </cdr:to>
    <cdr:sp macro="" textlink="">
      <cdr:nvSpPr>
        <cdr:cNvPr id="409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798894"/>
          <a:ext cx="228893" cy="360845"/>
        </a:xfrm>
        <a:prstGeom xmlns:a="http://schemas.openxmlformats.org/drawingml/2006/main" prst="downArrow">
          <a:avLst>
            <a:gd name="adj1" fmla="val 50000"/>
            <a:gd name="adj2" fmla="val 3941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K108"/>
  <sheetViews>
    <sheetView showGridLines="0" tabSelected="1" topLeftCell="A46" zoomScaleNormal="100" zoomScaleSheetLayoutView="100" workbookViewId="0">
      <selection activeCell="G104" sqref="G104"/>
    </sheetView>
  </sheetViews>
  <sheetFormatPr defaultColWidth="11.3984375" defaultRowHeight="11.5"/>
  <cols>
    <col min="1" max="1" width="13.3984375" style="4" customWidth="1"/>
    <col min="2" max="2" width="11.69921875" style="4" customWidth="1"/>
    <col min="3" max="7" width="11.3984375" style="4" customWidth="1"/>
    <col min="8" max="8" width="11.296875" style="4" customWidth="1"/>
    <col min="9" max="9" width="11.3984375" style="4" customWidth="1"/>
    <col min="10" max="11" width="11.3984375" style="5" customWidth="1"/>
    <col min="12" max="50" width="5.09765625" style="5" customWidth="1"/>
    <col min="51" max="68" width="5.09765625" style="4" customWidth="1"/>
    <col min="69" max="16384" width="11.3984375" style="4"/>
  </cols>
  <sheetData>
    <row r="1" spans="1:49" ht="15" customHeight="1"/>
    <row r="2" spans="1:49" ht="22.5">
      <c r="A2" s="85" t="s">
        <v>27</v>
      </c>
      <c r="B2" s="85"/>
      <c r="C2" s="85"/>
      <c r="D2" s="85"/>
      <c r="E2" s="85"/>
      <c r="F2" s="85"/>
      <c r="G2" s="85"/>
      <c r="H2" s="76"/>
      <c r="I2" s="76"/>
      <c r="J2" s="6"/>
    </row>
    <row r="3" spans="1:49" ht="15.75" customHeight="1">
      <c r="A3" s="86" t="s">
        <v>36</v>
      </c>
      <c r="B3" s="86"/>
      <c r="C3" s="86"/>
      <c r="D3" s="86"/>
      <c r="E3" s="86"/>
      <c r="F3" s="86"/>
      <c r="G3" s="86"/>
      <c r="H3" s="76"/>
      <c r="I3" s="76"/>
      <c r="J3" s="6"/>
    </row>
    <row r="4" spans="1:49" ht="6.75" customHeight="1">
      <c r="F4" s="7"/>
    </row>
    <row r="5" spans="1:49" ht="13.5" thickBot="1">
      <c r="F5" s="7"/>
    </row>
    <row r="6" spans="1:49" s="1" customFormat="1" ht="14.5" thickBot="1">
      <c r="A6" s="8" t="s">
        <v>0</v>
      </c>
      <c r="B6" s="9">
        <v>2012</v>
      </c>
      <c r="C6" s="9">
        <v>2013</v>
      </c>
      <c r="D6" s="9" t="s">
        <v>35</v>
      </c>
      <c r="E6" s="9">
        <v>2016</v>
      </c>
      <c r="F6" s="9">
        <v>2017</v>
      </c>
      <c r="G6" s="9">
        <v>2018</v>
      </c>
      <c r="H6" s="69">
        <v>2019</v>
      </c>
      <c r="I6" s="73">
        <v>2020</v>
      </c>
      <c r="J6" s="73">
        <v>2021</v>
      </c>
      <c r="K6" s="71">
        <v>2022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9" s="1" customFormat="1" ht="14">
      <c r="A7" s="10" t="s">
        <v>1</v>
      </c>
      <c r="B7" s="11">
        <v>1</v>
      </c>
      <c r="C7" s="11">
        <v>1</v>
      </c>
      <c r="D7" s="11">
        <v>1</v>
      </c>
      <c r="E7" s="11">
        <v>1</v>
      </c>
      <c r="F7" s="11">
        <v>0.87</v>
      </c>
      <c r="G7" s="11">
        <v>1</v>
      </c>
      <c r="H7" s="70">
        <v>0.88890000000000002</v>
      </c>
      <c r="I7" s="72">
        <v>0.92</v>
      </c>
      <c r="J7" s="72">
        <v>1</v>
      </c>
      <c r="K7" s="90">
        <v>0.91669999999999996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9" ht="15" customHeight="1">
      <c r="D8" s="3" t="s">
        <v>34</v>
      </c>
    </row>
    <row r="9" spans="1:49" ht="15" customHeight="1"/>
    <row r="10" spans="1:49" ht="17.5">
      <c r="A10" s="87" t="s">
        <v>2</v>
      </c>
      <c r="B10" s="87"/>
      <c r="C10" s="87"/>
      <c r="D10" s="87"/>
      <c r="E10" s="87"/>
      <c r="F10" s="87"/>
      <c r="G10" s="87"/>
      <c r="H10" s="88"/>
      <c r="I10" s="88"/>
    </row>
    <row r="11" spans="1:49" ht="12" customHeight="1" thickBot="1">
      <c r="A11" s="84"/>
      <c r="B11" s="84"/>
      <c r="C11" s="84"/>
      <c r="D11" s="84"/>
      <c r="E11" s="84"/>
      <c r="F11" s="84"/>
      <c r="G11" s="84"/>
      <c r="H11" s="12"/>
    </row>
    <row r="12" spans="1:49" s="1" customFormat="1" ht="14.5" thickBot="1">
      <c r="B12" s="77" t="s">
        <v>3</v>
      </c>
      <c r="C12" s="78"/>
      <c r="D12" s="79"/>
      <c r="E12" s="77" t="s">
        <v>4</v>
      </c>
      <c r="F12" s="80"/>
      <c r="G12" s="81"/>
      <c r="H12" s="13" t="s">
        <v>5</v>
      </c>
      <c r="I12" s="75" t="s">
        <v>6</v>
      </c>
      <c r="J12" s="7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1" customFormat="1" ht="14.5" thickBot="1">
      <c r="A13" s="14"/>
      <c r="B13" s="15" t="s">
        <v>7</v>
      </c>
      <c r="C13" s="16" t="s">
        <v>8</v>
      </c>
      <c r="D13" s="17" t="s">
        <v>9</v>
      </c>
      <c r="E13" s="18" t="s">
        <v>7</v>
      </c>
      <c r="F13" s="16" t="s">
        <v>8</v>
      </c>
      <c r="G13" s="17" t="s">
        <v>9</v>
      </c>
      <c r="H13" s="19" t="s">
        <v>10</v>
      </c>
      <c r="I13" s="1" t="s">
        <v>11</v>
      </c>
      <c r="J13" s="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1" customFormat="1" ht="14">
      <c r="A14" s="21">
        <v>2012</v>
      </c>
      <c r="B14" s="22">
        <v>0.6</v>
      </c>
      <c r="C14" s="23">
        <v>0.81200000000000006</v>
      </c>
      <c r="D14" s="24">
        <v>-8.9999999999999993E-3</v>
      </c>
      <c r="E14" s="22">
        <v>0.6</v>
      </c>
      <c r="F14" s="23">
        <v>0.78200000000000003</v>
      </c>
      <c r="G14" s="24">
        <v>-8.9999999999999993E-3</v>
      </c>
      <c r="H14" s="25" t="s">
        <v>13</v>
      </c>
      <c r="I14" s="58">
        <v>0.69389999999999996</v>
      </c>
      <c r="J14" s="58">
        <v>0.66639999999999999</v>
      </c>
      <c r="K14" s="2"/>
      <c r="L14" s="2"/>
      <c r="M14" s="2"/>
      <c r="N14" s="2"/>
      <c r="O14" s="2"/>
      <c r="P14" s="2"/>
      <c r="Q14" s="2"/>
      <c r="R14" s="2"/>
      <c r="S14" s="26"/>
      <c r="T14" s="2"/>
      <c r="U14" s="2"/>
      <c r="V14" s="2"/>
      <c r="W14" s="2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s="1" customFormat="1" ht="14">
      <c r="A15" s="21">
        <v>2013</v>
      </c>
      <c r="B15" s="22">
        <v>0.6</v>
      </c>
      <c r="C15" s="23">
        <v>0.78600000000000003</v>
      </c>
      <c r="D15" s="24">
        <f t="shared" ref="D15:D20" si="0">(C15-C14)/C14</f>
        <v>-3.201970443349756E-2</v>
      </c>
      <c r="E15" s="22">
        <v>0.6</v>
      </c>
      <c r="F15" s="23">
        <v>0.76400000000000001</v>
      </c>
      <c r="G15" s="24">
        <f t="shared" ref="G15:G20" si="1">(F15-F14)/F14</f>
        <v>-2.3017902813299251E-2</v>
      </c>
      <c r="H15" s="25" t="s">
        <v>13</v>
      </c>
      <c r="I15" s="58">
        <v>0.70809999999999995</v>
      </c>
      <c r="J15" s="58">
        <v>0.67410000000000003</v>
      </c>
      <c r="K15" s="2"/>
      <c r="L15" s="2"/>
      <c r="M15" s="2"/>
      <c r="N15" s="2"/>
      <c r="O15" s="2"/>
      <c r="P15" s="2"/>
      <c r="Q15" s="2"/>
      <c r="R15" s="2"/>
      <c r="S15" s="26"/>
      <c r="T15" s="2"/>
      <c r="U15" s="2"/>
      <c r="V15" s="2"/>
      <c r="W15" s="2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s="1" customFormat="1" ht="14">
      <c r="A16" s="21">
        <v>2015</v>
      </c>
      <c r="B16" s="22">
        <v>0.6</v>
      </c>
      <c r="C16" s="23">
        <v>0.91</v>
      </c>
      <c r="D16" s="24">
        <f t="shared" si="0"/>
        <v>0.15776081424936386</v>
      </c>
      <c r="E16" s="22">
        <v>0.6</v>
      </c>
      <c r="F16" s="23">
        <v>0.91</v>
      </c>
      <c r="G16" s="24">
        <f t="shared" si="1"/>
        <v>0.19109947643979061</v>
      </c>
      <c r="H16" s="25" t="s">
        <v>13</v>
      </c>
      <c r="I16" s="58">
        <v>0.70830000000000004</v>
      </c>
      <c r="J16" s="58">
        <v>0.66800000000000004</v>
      </c>
      <c r="K16" s="2"/>
      <c r="L16" s="2"/>
      <c r="M16" s="2"/>
      <c r="N16" s="2"/>
      <c r="O16" s="2"/>
      <c r="P16" s="2"/>
      <c r="Q16" s="2"/>
      <c r="R16" s="2"/>
      <c r="S16" s="26"/>
      <c r="T16" s="2"/>
      <c r="U16" s="2"/>
      <c r="V16" s="2"/>
      <c r="W16" s="2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s="28" customFormat="1" ht="14">
      <c r="A17" s="21">
        <v>2016</v>
      </c>
      <c r="B17" s="22">
        <v>0.6</v>
      </c>
      <c r="C17" s="23">
        <v>0.78700000000000003</v>
      </c>
      <c r="D17" s="24">
        <f t="shared" si="0"/>
        <v>-0.13516483516483516</v>
      </c>
      <c r="E17" s="22">
        <v>0.6</v>
      </c>
      <c r="F17" s="23">
        <v>0.77900000000000003</v>
      </c>
      <c r="G17" s="24">
        <f t="shared" si="1"/>
        <v>-0.14395604395604394</v>
      </c>
      <c r="H17" s="25" t="s">
        <v>13</v>
      </c>
      <c r="I17" s="58">
        <v>0.71579999999999999</v>
      </c>
      <c r="J17" s="58">
        <v>0.67889999999999995</v>
      </c>
      <c r="K17" s="20"/>
      <c r="L17" s="20"/>
      <c r="M17" s="20"/>
      <c r="N17" s="20"/>
      <c r="O17" s="20"/>
      <c r="P17" s="20"/>
      <c r="Q17" s="20"/>
      <c r="R17" s="20"/>
      <c r="S17" s="27"/>
      <c r="T17" s="20"/>
      <c r="U17" s="20"/>
      <c r="V17" s="20"/>
      <c r="W17" s="27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</row>
    <row r="18" spans="1:49" s="1" customFormat="1" ht="14">
      <c r="A18" s="59">
        <v>2017</v>
      </c>
      <c r="B18" s="67">
        <v>0.6</v>
      </c>
      <c r="C18" s="23">
        <v>0.9</v>
      </c>
      <c r="D18" s="24">
        <f t="shared" si="0"/>
        <v>0.14358322744599744</v>
      </c>
      <c r="E18" s="22">
        <v>0.6</v>
      </c>
      <c r="F18" s="23">
        <v>0.86399999999999999</v>
      </c>
      <c r="G18" s="24">
        <f t="shared" si="1"/>
        <v>0.10911424903722716</v>
      </c>
      <c r="H18" s="25" t="s">
        <v>13</v>
      </c>
      <c r="I18" s="58">
        <v>0.75170000000000003</v>
      </c>
      <c r="J18" s="58">
        <v>0.71889999999999998</v>
      </c>
      <c r="K18" s="2"/>
      <c r="L18" s="2"/>
      <c r="M18" s="2"/>
      <c r="N18" s="2"/>
      <c r="O18" s="2"/>
      <c r="P18" s="2"/>
      <c r="Q18" s="2"/>
      <c r="R18" s="2"/>
      <c r="S18" s="26"/>
      <c r="T18" s="20"/>
      <c r="U18" s="2"/>
      <c r="V18" s="2"/>
      <c r="W18" s="26"/>
      <c r="X18" s="20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ht="14.5" thickBot="1">
      <c r="A19" s="59">
        <v>2018</v>
      </c>
      <c r="B19" s="68">
        <v>0.6</v>
      </c>
      <c r="C19" s="61">
        <v>0.6915</v>
      </c>
      <c r="D19" s="62">
        <f t="shared" si="0"/>
        <v>-0.23166666666666669</v>
      </c>
      <c r="E19" s="60">
        <v>0.6</v>
      </c>
      <c r="F19" s="61">
        <v>0.71970000000000001</v>
      </c>
      <c r="G19" s="62">
        <f t="shared" si="1"/>
        <v>-0.16701388888888888</v>
      </c>
      <c r="H19" s="25" t="s">
        <v>13</v>
      </c>
      <c r="I19" s="58">
        <v>0.75929999999999997</v>
      </c>
      <c r="J19" s="58">
        <v>0.71540000000000004</v>
      </c>
      <c r="T19" s="29"/>
      <c r="U19" s="30"/>
      <c r="X19" s="29"/>
      <c r="Y19" s="30"/>
    </row>
    <row r="20" spans="1:49" ht="14.5" thickBot="1">
      <c r="A20" s="59">
        <v>2019</v>
      </c>
      <c r="B20" s="63">
        <v>0.6</v>
      </c>
      <c r="C20" s="64">
        <v>0.75380000000000003</v>
      </c>
      <c r="D20" s="65">
        <f t="shared" si="0"/>
        <v>9.0093998553868432E-2</v>
      </c>
      <c r="E20" s="66">
        <v>0.6</v>
      </c>
      <c r="F20" s="64">
        <v>0.7752</v>
      </c>
      <c r="G20" s="65">
        <f t="shared" si="1"/>
        <v>7.7115464776990397E-2</v>
      </c>
      <c r="H20" s="25" t="s">
        <v>13</v>
      </c>
      <c r="I20" s="58">
        <v>0.73650000000000004</v>
      </c>
      <c r="J20" s="58">
        <v>0.69230000000000003</v>
      </c>
      <c r="T20" s="29"/>
      <c r="U20" s="30"/>
      <c r="X20" s="29"/>
      <c r="Y20" s="30"/>
    </row>
    <row r="21" spans="1:49" ht="14.5" thickBot="1">
      <c r="A21" s="59">
        <v>2020</v>
      </c>
      <c r="B21" s="63">
        <v>0.6</v>
      </c>
      <c r="C21" s="64">
        <v>0.91690000000000005</v>
      </c>
      <c r="D21" s="65">
        <f>(C21-C20)/C20</f>
        <v>0.21637039002387903</v>
      </c>
      <c r="E21" s="66">
        <v>0.6</v>
      </c>
      <c r="F21" s="64">
        <v>0.96289999999999998</v>
      </c>
      <c r="G21" s="65">
        <f>(F21-F20)/F20</f>
        <v>0.24213106295149636</v>
      </c>
      <c r="H21" s="25" t="s">
        <v>13</v>
      </c>
      <c r="I21" s="58">
        <v>0.73740000000000006</v>
      </c>
      <c r="J21" s="58">
        <v>0.70799999999999996</v>
      </c>
      <c r="T21" s="29"/>
      <c r="U21" s="30"/>
      <c r="X21" s="29"/>
      <c r="Y21" s="30"/>
    </row>
    <row r="22" spans="1:49" ht="14.5" thickBot="1">
      <c r="A22" s="59">
        <v>2021</v>
      </c>
      <c r="B22" s="63">
        <v>0.6</v>
      </c>
      <c r="C22" s="64">
        <v>6.6699999999999995E-2</v>
      </c>
      <c r="D22" s="65">
        <f>(C22-C21)/C21</f>
        <v>-0.92725488057585348</v>
      </c>
      <c r="E22" s="66">
        <v>0.6</v>
      </c>
      <c r="F22" s="64">
        <v>4.5900000000000003E-2</v>
      </c>
      <c r="G22" s="65">
        <f>(F22-F21)/F21</f>
        <v>-0.95233149859798516</v>
      </c>
      <c r="H22" s="25" t="s">
        <v>37</v>
      </c>
      <c r="I22" s="58">
        <v>0.48699999999999999</v>
      </c>
      <c r="J22" s="58">
        <v>0.46700000000000003</v>
      </c>
      <c r="T22" s="29"/>
      <c r="U22" s="30"/>
      <c r="X22" s="29"/>
      <c r="Y22" s="30"/>
    </row>
    <row r="23" spans="1:49" ht="14.5" thickBot="1">
      <c r="A23" s="91">
        <v>2022</v>
      </c>
      <c r="B23" s="92">
        <v>0.6</v>
      </c>
      <c r="C23" s="93">
        <v>0.54510000000000003</v>
      </c>
      <c r="D23" s="94">
        <f>(C23-C22)/C22</f>
        <v>7.1724137931034493</v>
      </c>
      <c r="E23" s="95">
        <v>0.6</v>
      </c>
      <c r="F23" s="93">
        <v>0.52059999999999995</v>
      </c>
      <c r="G23" s="94">
        <f>(F23-F22)/F22</f>
        <v>10.342047930283222</v>
      </c>
      <c r="H23" s="96" t="s">
        <v>37</v>
      </c>
      <c r="I23" s="97">
        <v>0.50949999999999995</v>
      </c>
      <c r="J23" s="97">
        <v>0.51470000000000005</v>
      </c>
      <c r="T23" s="29"/>
      <c r="U23" s="30"/>
      <c r="X23" s="29"/>
      <c r="Y23" s="30"/>
    </row>
    <row r="24" spans="1:49">
      <c r="T24" s="29"/>
      <c r="U24" s="30"/>
      <c r="X24" s="29"/>
      <c r="Y24" s="30"/>
    </row>
    <row r="25" spans="1:49">
      <c r="T25" s="29"/>
      <c r="U25" s="30"/>
      <c r="X25" s="29"/>
      <c r="Y25" s="30"/>
    </row>
    <row r="26" spans="1:49">
      <c r="T26" s="29"/>
      <c r="U26" s="30"/>
      <c r="X26" s="29"/>
      <c r="Y26" s="30"/>
    </row>
    <row r="27" spans="1:49">
      <c r="T27" s="29"/>
      <c r="U27" s="30"/>
      <c r="X27" s="29"/>
      <c r="Y27" s="30"/>
    </row>
    <row r="28" spans="1:49">
      <c r="T28" s="29"/>
      <c r="U28" s="30"/>
      <c r="X28" s="29"/>
      <c r="Y28" s="30"/>
    </row>
    <row r="29" spans="1:49">
      <c r="T29" s="29"/>
      <c r="U29" s="30"/>
      <c r="X29" s="29"/>
      <c r="Y29" s="30"/>
    </row>
    <row r="30" spans="1:49">
      <c r="T30" s="29"/>
      <c r="U30" s="30"/>
      <c r="X30" s="29"/>
      <c r="Y30" s="30"/>
    </row>
    <row r="31" spans="1:49">
      <c r="L31" s="30"/>
      <c r="M31" s="30"/>
    </row>
    <row r="33" spans="23:23">
      <c r="W33" s="31"/>
    </row>
    <row r="34" spans="23:23">
      <c r="W34" s="31"/>
    </row>
    <row r="35" spans="23:23">
      <c r="W35" s="31"/>
    </row>
    <row r="36" spans="23:23">
      <c r="W36" s="31"/>
    </row>
    <row r="37" spans="23:23">
      <c r="W37" s="31"/>
    </row>
    <row r="38" spans="23:23">
      <c r="W38" s="31"/>
    </row>
    <row r="55" spans="1:42" ht="12" customHeight="1"/>
    <row r="56" spans="1:42" ht="12" customHeight="1"/>
    <row r="57" spans="1:42" ht="19" customHeight="1">
      <c r="A57" s="89" t="s">
        <v>14</v>
      </c>
      <c r="B57" s="89"/>
      <c r="C57" s="89"/>
      <c r="D57" s="89"/>
      <c r="E57" s="89"/>
      <c r="F57" s="89"/>
      <c r="G57" s="89"/>
      <c r="H57" s="88"/>
      <c r="I57" s="88"/>
    </row>
    <row r="58" spans="1:42" ht="12" thickBot="1"/>
    <row r="59" spans="1:42" s="7" customFormat="1" ht="14.15" customHeight="1" thickBot="1">
      <c r="B59" s="82">
        <v>2018</v>
      </c>
      <c r="C59" s="83"/>
      <c r="D59" s="82">
        <v>2019</v>
      </c>
      <c r="E59" s="83"/>
      <c r="F59" s="82">
        <v>2020</v>
      </c>
      <c r="G59" s="83"/>
      <c r="H59" s="82">
        <v>2021</v>
      </c>
      <c r="I59" s="83"/>
      <c r="J59" s="82">
        <v>2022</v>
      </c>
      <c r="K59" s="83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</row>
    <row r="60" spans="1:42" s="7" customFormat="1" ht="13.5" thickBot="1">
      <c r="A60" s="54" t="s">
        <v>15</v>
      </c>
      <c r="B60" s="33" t="s">
        <v>16</v>
      </c>
      <c r="C60" s="17" t="s">
        <v>17</v>
      </c>
      <c r="D60" s="33" t="s">
        <v>16</v>
      </c>
      <c r="E60" s="17" t="s">
        <v>17</v>
      </c>
      <c r="F60" s="33" t="s">
        <v>16</v>
      </c>
      <c r="G60" s="17" t="s">
        <v>17</v>
      </c>
      <c r="H60" s="33" t="s">
        <v>16</v>
      </c>
      <c r="I60" s="17" t="s">
        <v>17</v>
      </c>
      <c r="J60" s="33" t="s">
        <v>16</v>
      </c>
      <c r="K60" s="17" t="s">
        <v>17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</row>
    <row r="61" spans="1:42" s="7" customFormat="1" ht="13">
      <c r="A61" s="37" t="s">
        <v>18</v>
      </c>
      <c r="B61" s="34">
        <v>94.04</v>
      </c>
      <c r="C61" s="35">
        <f>B61/B71</f>
        <v>0.69147058823529417</v>
      </c>
      <c r="D61" s="34">
        <v>90.46</v>
      </c>
      <c r="E61" s="35">
        <f>D61/D71</f>
        <v>0.75383333333333324</v>
      </c>
      <c r="F61" s="34">
        <v>108.19999999999999</v>
      </c>
      <c r="G61" s="35">
        <f>F61/F71</f>
        <v>0.91694915254237286</v>
      </c>
      <c r="H61" s="34">
        <v>9</v>
      </c>
      <c r="I61" s="35">
        <f>H61/H71</f>
        <v>6.6666666666666666E-2</v>
      </c>
      <c r="J61" s="34">
        <v>57.78</v>
      </c>
      <c r="K61" s="35">
        <f>J61/J71</f>
        <v>0.54509433962264153</v>
      </c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</row>
    <row r="62" spans="1:42" s="7" customFormat="1" ht="13">
      <c r="A62" s="37" t="s">
        <v>24</v>
      </c>
      <c r="B62" s="38">
        <v>6.9599999999999991</v>
      </c>
      <c r="C62" s="39">
        <f>B62/B71</f>
        <v>5.1176470588235289E-2</v>
      </c>
      <c r="D62" s="38">
        <v>7.54</v>
      </c>
      <c r="E62" s="39">
        <f>D62/D71</f>
        <v>6.2833333333333338E-2</v>
      </c>
      <c r="F62" s="38">
        <v>5.8</v>
      </c>
      <c r="G62" s="39">
        <f>F62/F71</f>
        <v>4.9152542372881358E-2</v>
      </c>
      <c r="H62" s="38">
        <v>0</v>
      </c>
      <c r="I62" s="39">
        <f>H62/H71</f>
        <v>0</v>
      </c>
      <c r="J62" s="38">
        <v>11.22</v>
      </c>
      <c r="K62" s="39">
        <f>J62/J71</f>
        <v>0.1058490566037736</v>
      </c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</row>
    <row r="63" spans="1:42" s="7" customFormat="1" ht="13">
      <c r="A63" s="37" t="s">
        <v>21</v>
      </c>
      <c r="B63" s="38">
        <v>5</v>
      </c>
      <c r="C63" s="39">
        <f>B63/B71</f>
        <v>3.6764705882352942E-2</v>
      </c>
      <c r="D63" s="38">
        <v>0</v>
      </c>
      <c r="E63" s="39">
        <f>D63/D71</f>
        <v>0</v>
      </c>
      <c r="F63" s="38">
        <v>0</v>
      </c>
      <c r="G63" s="39">
        <f>F63/F71</f>
        <v>0</v>
      </c>
      <c r="H63" s="38">
        <v>0</v>
      </c>
      <c r="I63" s="39">
        <f>H63/H71</f>
        <v>0</v>
      </c>
      <c r="J63" s="38">
        <v>0</v>
      </c>
      <c r="K63" s="39">
        <f>J63/J71</f>
        <v>0</v>
      </c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</row>
    <row r="64" spans="1:42" s="7" customFormat="1" ht="13">
      <c r="A64" s="37" t="s">
        <v>19</v>
      </c>
      <c r="B64" s="38">
        <v>9</v>
      </c>
      <c r="C64" s="39">
        <f>B64/B71</f>
        <v>6.6176470588235295E-2</v>
      </c>
      <c r="D64" s="38">
        <v>5</v>
      </c>
      <c r="E64" s="39">
        <f>D64/D71</f>
        <v>4.1666666666666664E-2</v>
      </c>
      <c r="F64" s="38">
        <v>0</v>
      </c>
      <c r="G64" s="39">
        <f>F64/F71</f>
        <v>0</v>
      </c>
      <c r="H64" s="38">
        <v>0</v>
      </c>
      <c r="I64" s="39">
        <f>H64/H71</f>
        <v>0</v>
      </c>
      <c r="J64" s="38">
        <v>0</v>
      </c>
      <c r="K64" s="39">
        <f>J64/J71</f>
        <v>0</v>
      </c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</row>
    <row r="65" spans="1:50" s="7" customFormat="1" ht="13">
      <c r="A65" s="37" t="s">
        <v>20</v>
      </c>
      <c r="B65" s="38">
        <v>21</v>
      </c>
      <c r="C65" s="39">
        <f>B65/B71</f>
        <v>0.15441176470588236</v>
      </c>
      <c r="D65" s="38">
        <v>15</v>
      </c>
      <c r="E65" s="39">
        <f>D65/D71</f>
        <v>0.125</v>
      </c>
      <c r="F65" s="38">
        <v>0</v>
      </c>
      <c r="G65" s="39">
        <f>F65/F71</f>
        <v>0</v>
      </c>
      <c r="H65" s="38">
        <v>0</v>
      </c>
      <c r="I65" s="39">
        <f>H65/H71</f>
        <v>0</v>
      </c>
      <c r="J65" s="38">
        <v>0</v>
      </c>
      <c r="K65" s="39">
        <f>J65/J71</f>
        <v>0</v>
      </c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</row>
    <row r="66" spans="1:50" s="7" customFormat="1" ht="12.75" customHeight="1">
      <c r="A66" s="40" t="s">
        <v>25</v>
      </c>
      <c r="B66" s="38"/>
      <c r="C66" s="39">
        <f>B66/B71</f>
        <v>0</v>
      </c>
      <c r="D66" s="38">
        <v>0</v>
      </c>
      <c r="E66" s="39">
        <f>D66/D71</f>
        <v>0</v>
      </c>
      <c r="F66" s="38">
        <v>0</v>
      </c>
      <c r="G66" s="39">
        <f>F66/F71</f>
        <v>0</v>
      </c>
      <c r="H66" s="38">
        <v>0</v>
      </c>
      <c r="I66" s="39">
        <f>H66/H71</f>
        <v>0</v>
      </c>
      <c r="J66" s="38">
        <v>5</v>
      </c>
      <c r="K66" s="39">
        <f>J66/J71</f>
        <v>4.716981132075472E-2</v>
      </c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</row>
    <row r="67" spans="1:50" s="7" customFormat="1" ht="13">
      <c r="A67" s="37" t="s">
        <v>29</v>
      </c>
      <c r="B67" s="38">
        <v>0</v>
      </c>
      <c r="C67" s="39">
        <f>B67/B71</f>
        <v>0</v>
      </c>
      <c r="D67" s="38">
        <v>0</v>
      </c>
      <c r="E67" s="39">
        <f>D67/D71</f>
        <v>0</v>
      </c>
      <c r="F67" s="38">
        <v>0</v>
      </c>
      <c r="G67" s="39">
        <f>F67/F71</f>
        <v>0</v>
      </c>
      <c r="H67" s="38">
        <v>0</v>
      </c>
      <c r="I67" s="39">
        <f>H67/H71</f>
        <v>0</v>
      </c>
      <c r="J67" s="38">
        <v>0</v>
      </c>
      <c r="K67" s="39">
        <f>J67/J71</f>
        <v>0</v>
      </c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</row>
    <row r="68" spans="1:50" s="7" customFormat="1" ht="13">
      <c r="A68" s="37" t="s">
        <v>28</v>
      </c>
      <c r="B68" s="38">
        <v>0</v>
      </c>
      <c r="C68" s="39">
        <f>B68/B71</f>
        <v>0</v>
      </c>
      <c r="D68" s="38">
        <v>0</v>
      </c>
      <c r="E68" s="39">
        <f>D68/D71</f>
        <v>0</v>
      </c>
      <c r="F68" s="38">
        <v>0</v>
      </c>
      <c r="G68" s="39">
        <f>F68/F71</f>
        <v>0</v>
      </c>
      <c r="H68" s="38">
        <v>124</v>
      </c>
      <c r="I68" s="39">
        <f>H68/H71</f>
        <v>0.91851851851851851</v>
      </c>
      <c r="J68" s="38">
        <v>32</v>
      </c>
      <c r="K68" s="39">
        <f>J68/J71</f>
        <v>0.30188679245283018</v>
      </c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</row>
    <row r="69" spans="1:50" s="7" customFormat="1" ht="13">
      <c r="A69" s="37" t="s">
        <v>23</v>
      </c>
      <c r="B69" s="38">
        <v>0</v>
      </c>
      <c r="C69" s="39">
        <f>B69/B71</f>
        <v>0</v>
      </c>
      <c r="D69" s="38">
        <v>0</v>
      </c>
      <c r="E69" s="39">
        <f>D69/D71</f>
        <v>0</v>
      </c>
      <c r="F69" s="38">
        <v>0</v>
      </c>
      <c r="G69" s="39">
        <f>F69/F71</f>
        <v>0</v>
      </c>
      <c r="H69" s="38">
        <v>0</v>
      </c>
      <c r="I69" s="39">
        <f>H69/H71</f>
        <v>0</v>
      </c>
      <c r="J69" s="38">
        <v>0</v>
      </c>
      <c r="K69" s="39">
        <f>J69/J71</f>
        <v>0</v>
      </c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</row>
    <row r="70" spans="1:50" s="7" customFormat="1" ht="13">
      <c r="A70" s="37" t="s">
        <v>22</v>
      </c>
      <c r="B70" s="38">
        <v>0</v>
      </c>
      <c r="C70" s="39">
        <f>B70/B71</f>
        <v>0</v>
      </c>
      <c r="D70" s="38">
        <v>2</v>
      </c>
      <c r="E70" s="39">
        <f>D70/D71</f>
        <v>1.6666666666666666E-2</v>
      </c>
      <c r="F70" s="38">
        <v>4</v>
      </c>
      <c r="G70" s="39">
        <f>F70/F71</f>
        <v>3.389830508474577E-2</v>
      </c>
      <c r="H70" s="38">
        <v>2</v>
      </c>
      <c r="I70" s="39">
        <f>H70/H71</f>
        <v>1.4814814814814815E-2</v>
      </c>
      <c r="J70" s="38">
        <v>0</v>
      </c>
      <c r="K70" s="39">
        <f>J70/J71</f>
        <v>0</v>
      </c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</row>
    <row r="71" spans="1:50" s="7" customFormat="1" ht="13.5" thickBot="1">
      <c r="A71" s="37" t="s">
        <v>26</v>
      </c>
      <c r="B71" s="55">
        <f t="shared" ref="B71:E71" si="2">SUM(B61:B70)</f>
        <v>136</v>
      </c>
      <c r="C71" s="56">
        <f t="shared" si="2"/>
        <v>1</v>
      </c>
      <c r="D71" s="55">
        <f t="shared" si="2"/>
        <v>120</v>
      </c>
      <c r="E71" s="56">
        <f t="shared" si="2"/>
        <v>0.99999999999999989</v>
      </c>
      <c r="F71" s="55">
        <f>SUM(F61:F70)</f>
        <v>117.99999999999999</v>
      </c>
      <c r="G71" s="56">
        <f>SUM(G61:G70)</f>
        <v>1</v>
      </c>
      <c r="H71" s="55">
        <f>SUM(H61:H70)</f>
        <v>135</v>
      </c>
      <c r="I71" s="56">
        <f>SUM(I61:I70)</f>
        <v>1</v>
      </c>
      <c r="J71" s="55">
        <f>SUM(J61:J70)</f>
        <v>106</v>
      </c>
      <c r="K71" s="56">
        <f>SUM(K61:K70)</f>
        <v>1</v>
      </c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</row>
    <row r="72" spans="1:50" s="7" customFormat="1" ht="13">
      <c r="A72" s="41"/>
      <c r="B72" s="42"/>
      <c r="C72" s="43"/>
      <c r="D72" s="44"/>
      <c r="E72" s="36"/>
      <c r="F72" s="44"/>
      <c r="G72" s="36"/>
      <c r="H72" s="36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</row>
    <row r="73" spans="1:50" s="7" customFormat="1" ht="13">
      <c r="A73" s="41"/>
      <c r="B73" s="42"/>
      <c r="C73" s="43"/>
      <c r="D73" s="44"/>
      <c r="E73" s="36"/>
      <c r="F73" s="44"/>
      <c r="G73" s="36"/>
      <c r="H73" s="36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</row>
    <row r="74" spans="1:50" s="7" customFormat="1" ht="13">
      <c r="A74" s="41"/>
      <c r="B74" s="42"/>
      <c r="C74" s="43"/>
      <c r="D74" s="44"/>
      <c r="E74" s="36"/>
      <c r="F74" s="44"/>
      <c r="G74" s="36"/>
      <c r="H74" s="36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</row>
    <row r="75" spans="1:50" s="7" customFormat="1" ht="13">
      <c r="A75" s="41"/>
      <c r="B75" s="42"/>
      <c r="C75" s="43"/>
      <c r="D75" s="44"/>
      <c r="E75" s="36"/>
      <c r="F75" s="44"/>
      <c r="G75" s="36"/>
      <c r="H75" s="36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</row>
    <row r="76" spans="1:50" s="7" customFormat="1" ht="13">
      <c r="A76" s="41"/>
      <c r="B76" s="42"/>
      <c r="C76" s="43"/>
      <c r="D76" s="44"/>
      <c r="E76" s="36"/>
      <c r="F76" s="44"/>
      <c r="G76" s="36"/>
      <c r="H76" s="36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</row>
    <row r="77" spans="1:50" s="7" customFormat="1" ht="13">
      <c r="A77" s="41"/>
      <c r="B77" s="42"/>
      <c r="C77" s="43"/>
      <c r="D77" s="44"/>
      <c r="E77" s="36"/>
      <c r="F77" s="44"/>
      <c r="G77" s="36"/>
      <c r="H77" s="36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</row>
    <row r="91" spans="1:50" ht="41.15" customHeight="1">
      <c r="A91" s="45"/>
      <c r="B91" s="74" t="s">
        <v>33</v>
      </c>
      <c r="C91" s="74"/>
      <c r="D91" s="74"/>
      <c r="E91" s="74"/>
      <c r="F91" s="74"/>
      <c r="G91" s="45"/>
      <c r="H91" s="46"/>
      <c r="I91" s="46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</row>
    <row r="92" spans="1:50" ht="12" thickBot="1"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</row>
    <row r="93" spans="1:50" ht="13.5" thickBot="1">
      <c r="C93" s="7"/>
      <c r="D93" s="47">
        <v>2017</v>
      </c>
      <c r="E93" s="47">
        <v>2018</v>
      </c>
      <c r="F93" s="47">
        <v>2019</v>
      </c>
      <c r="G93" s="47">
        <v>2020</v>
      </c>
      <c r="H93" s="47">
        <v>2021</v>
      </c>
      <c r="I93" s="47">
        <v>2022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</row>
    <row r="94" spans="1:50" s="7" customFormat="1" ht="13">
      <c r="B94" s="37" t="s">
        <v>24</v>
      </c>
      <c r="C94" s="48"/>
      <c r="D94" s="49">
        <v>3</v>
      </c>
      <c r="E94" s="49">
        <v>3</v>
      </c>
      <c r="F94" s="49">
        <v>7</v>
      </c>
      <c r="G94" s="49">
        <v>8</v>
      </c>
      <c r="H94" s="49">
        <v>4</v>
      </c>
      <c r="I94" s="49">
        <v>3</v>
      </c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</row>
    <row r="95" spans="1:50" s="7" customFormat="1" ht="13">
      <c r="B95" s="37" t="s">
        <v>21</v>
      </c>
      <c r="C95" s="50"/>
      <c r="D95" s="51">
        <v>1</v>
      </c>
      <c r="E95" s="51">
        <v>2</v>
      </c>
      <c r="F95" s="51">
        <v>0</v>
      </c>
      <c r="G95" s="51">
        <v>2</v>
      </c>
      <c r="H95" s="51">
        <v>1</v>
      </c>
      <c r="I95" s="51">
        <v>1</v>
      </c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</row>
    <row r="96" spans="1:50" s="7" customFormat="1" ht="13">
      <c r="B96" s="37" t="s">
        <v>19</v>
      </c>
      <c r="C96" s="50"/>
      <c r="D96" s="51">
        <v>3</v>
      </c>
      <c r="E96" s="51">
        <v>4</v>
      </c>
      <c r="F96" s="51">
        <v>4</v>
      </c>
      <c r="G96" s="51">
        <v>5</v>
      </c>
      <c r="H96" s="51">
        <v>2</v>
      </c>
      <c r="I96" s="51">
        <v>2</v>
      </c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</row>
    <row r="97" spans="2:63" s="7" customFormat="1" ht="13">
      <c r="B97" s="37" t="s">
        <v>20</v>
      </c>
      <c r="C97" s="50"/>
      <c r="D97" s="51">
        <v>5</v>
      </c>
      <c r="E97" s="51">
        <v>0</v>
      </c>
      <c r="F97" s="51">
        <v>4</v>
      </c>
      <c r="G97" s="51">
        <v>2</v>
      </c>
      <c r="H97" s="51">
        <v>2</v>
      </c>
      <c r="I97" s="51">
        <v>1</v>
      </c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</row>
    <row r="98" spans="2:63" s="7" customFormat="1" ht="12.75" customHeight="1">
      <c r="B98" s="40" t="s">
        <v>25</v>
      </c>
      <c r="C98" s="50"/>
      <c r="D98" s="51">
        <v>13</v>
      </c>
      <c r="E98" s="51">
        <v>17</v>
      </c>
      <c r="F98" s="51">
        <v>14</v>
      </c>
      <c r="G98" s="51">
        <v>19</v>
      </c>
      <c r="H98" s="51">
        <v>12</v>
      </c>
      <c r="I98" s="51">
        <v>9</v>
      </c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</row>
    <row r="99" spans="2:63" s="7" customFormat="1" ht="12.75" customHeight="1">
      <c r="B99" s="40" t="s">
        <v>29</v>
      </c>
      <c r="C99" s="50"/>
      <c r="D99" s="51">
        <v>6</v>
      </c>
      <c r="E99" s="51"/>
      <c r="F99" s="51"/>
      <c r="G99" s="51"/>
      <c r="H99" s="51"/>
      <c r="I99" s="51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</row>
    <row r="100" spans="2:63" s="7" customFormat="1" ht="15" customHeight="1">
      <c r="B100" s="37" t="s">
        <v>28</v>
      </c>
      <c r="C100" s="50"/>
      <c r="D100" s="51">
        <v>14</v>
      </c>
      <c r="E100" s="51">
        <v>14</v>
      </c>
      <c r="F100" s="51">
        <v>14</v>
      </c>
      <c r="G100" s="51">
        <v>17</v>
      </c>
      <c r="H100" s="51">
        <v>22</v>
      </c>
      <c r="I100" s="51">
        <v>14</v>
      </c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</row>
    <row r="101" spans="2:63" s="7" customFormat="1" ht="15" customHeight="1">
      <c r="B101" s="37" t="s">
        <v>23</v>
      </c>
      <c r="C101" s="50"/>
      <c r="D101" s="51">
        <v>1</v>
      </c>
      <c r="E101" s="51">
        <v>1</v>
      </c>
      <c r="F101" s="51">
        <v>0</v>
      </c>
      <c r="G101" s="51">
        <v>1</v>
      </c>
      <c r="H101" s="51">
        <v>0</v>
      </c>
      <c r="I101" s="51">
        <v>1</v>
      </c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</row>
    <row r="102" spans="2:63" s="7" customFormat="1" ht="13.5" thickBot="1">
      <c r="B102" s="37" t="s">
        <v>22</v>
      </c>
      <c r="C102" s="48"/>
      <c r="D102" s="52">
        <v>0</v>
      </c>
      <c r="E102" s="52">
        <v>1</v>
      </c>
      <c r="F102" s="52">
        <v>1</v>
      </c>
      <c r="G102" s="52">
        <v>2</v>
      </c>
      <c r="H102" s="52">
        <v>2</v>
      </c>
      <c r="I102" s="52">
        <v>1</v>
      </c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</row>
    <row r="105" spans="2:63" ht="18.75" customHeight="1">
      <c r="B105" s="74" t="s">
        <v>30</v>
      </c>
      <c r="C105" s="74"/>
      <c r="D105" s="74"/>
      <c r="E105" s="74"/>
      <c r="F105" s="74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2:63" ht="13">
      <c r="C107" s="53">
        <v>14.92</v>
      </c>
      <c r="D107" s="41" t="s">
        <v>31</v>
      </c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2:63" ht="13">
      <c r="C108" s="57">
        <v>31.05</v>
      </c>
      <c r="D108" s="41" t="s">
        <v>32</v>
      </c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</sheetData>
  <mergeCells count="15">
    <mergeCell ref="A11:G11"/>
    <mergeCell ref="A2:I2"/>
    <mergeCell ref="A3:I3"/>
    <mergeCell ref="A10:I10"/>
    <mergeCell ref="A57:I57"/>
    <mergeCell ref="B105:F105"/>
    <mergeCell ref="B91:F91"/>
    <mergeCell ref="I12:J12"/>
    <mergeCell ref="B12:D12"/>
    <mergeCell ref="E12:G12"/>
    <mergeCell ref="B59:C59"/>
    <mergeCell ref="D59:E59"/>
    <mergeCell ref="H59:I59"/>
    <mergeCell ref="F59:G59"/>
    <mergeCell ref="J59:K59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6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Capitol Complex</vt:lpstr>
      <vt:lpstr>'Capitol Complex'!Print_Area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ADOA LAN</dc:creator>
  <cp:lastModifiedBy>Karissa J Rodorigo</cp:lastModifiedBy>
  <cp:lastPrinted>2011-10-14T22:02:20Z</cp:lastPrinted>
  <dcterms:created xsi:type="dcterms:W3CDTF">2001-07-31T21:55:56Z</dcterms:created>
  <dcterms:modified xsi:type="dcterms:W3CDTF">2022-06-29T18:40:02Z</dcterms:modified>
</cp:coreProperties>
</file>