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92E4AF2C-85E3-49EA-9FF0-874FA6B339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cretary of State" sheetId="1" r:id="rId1"/>
    <sheet name="EER #19" sheetId="2" r:id="rId2"/>
  </sheets>
  <definedNames>
    <definedName name="_xlnm.Print_Area" localSheetId="1">'EER #19'!$A$1:$I$109</definedName>
    <definedName name="_xlnm.Print_Area" localSheetId="0">'Secretary of State'!$A$1:$I$107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1" l="1"/>
  <c r="K60" i="1" s="1"/>
  <c r="D23" i="1"/>
  <c r="G23" i="1"/>
  <c r="J70" i="2"/>
  <c r="K63" i="2" s="1"/>
  <c r="K61" i="2"/>
  <c r="K60" i="2"/>
  <c r="H70" i="2"/>
  <c r="I63" i="2" s="1"/>
  <c r="G23" i="2"/>
  <c r="D23" i="2"/>
  <c r="G22" i="2"/>
  <c r="D22" i="2"/>
  <c r="K63" i="1" l="1"/>
  <c r="K62" i="1"/>
  <c r="K67" i="1"/>
  <c r="K65" i="1"/>
  <c r="K69" i="1"/>
  <c r="K61" i="1"/>
  <c r="K66" i="1"/>
  <c r="K64" i="1"/>
  <c r="K68" i="1"/>
  <c r="K62" i="2"/>
  <c r="I60" i="2"/>
  <c r="K64" i="2"/>
  <c r="I62" i="2"/>
  <c r="K65" i="2"/>
  <c r="I61" i="2"/>
  <c r="I64" i="2"/>
  <c r="K66" i="2"/>
  <c r="I65" i="2"/>
  <c r="K67" i="2"/>
  <c r="K68" i="2"/>
  <c r="K69" i="2"/>
  <c r="I66" i="2"/>
  <c r="I67" i="2"/>
  <c r="I68" i="2"/>
  <c r="I69" i="2"/>
  <c r="I70" i="2" s="1"/>
  <c r="K70" i="1" l="1"/>
  <c r="K70" i="2"/>
  <c r="H70" i="1"/>
  <c r="I63" i="1" s="1"/>
  <c r="G22" i="1"/>
  <c r="D22" i="1"/>
  <c r="F70" i="1"/>
  <c r="G69" i="1" s="1"/>
  <c r="G21" i="1"/>
  <c r="D21" i="1"/>
  <c r="F70" i="2"/>
  <c r="G68" i="2" s="1"/>
  <c r="G21" i="2"/>
  <c r="D21" i="2"/>
  <c r="D70" i="1"/>
  <c r="E68" i="1" s="1"/>
  <c r="G20" i="1"/>
  <c r="D20" i="1"/>
  <c r="B70" i="1"/>
  <c r="C69" i="1" s="1"/>
  <c r="G19" i="1"/>
  <c r="D19" i="1"/>
  <c r="D70" i="2"/>
  <c r="E61" i="2" s="1"/>
  <c r="G20" i="2"/>
  <c r="D20" i="2"/>
  <c r="B70" i="2"/>
  <c r="C62" i="2" s="1"/>
  <c r="G19" i="2"/>
  <c r="D19" i="2"/>
  <c r="G18" i="1"/>
  <c r="D17" i="1"/>
  <c r="D18" i="1"/>
  <c r="G18" i="2"/>
  <c r="G17" i="2"/>
  <c r="G16" i="2"/>
  <c r="D18" i="2"/>
  <c r="D17" i="2"/>
  <c r="D16" i="2"/>
  <c r="G15" i="2"/>
  <c r="D15" i="2"/>
  <c r="G17" i="1"/>
  <c r="G16" i="1"/>
  <c r="G15" i="1"/>
  <c r="D16" i="1"/>
  <c r="D15" i="1"/>
  <c r="E65" i="2"/>
  <c r="E60" i="2"/>
  <c r="E69" i="2"/>
  <c r="E64" i="2"/>
  <c r="E63" i="2"/>
  <c r="E66" i="2"/>
  <c r="G63" i="2"/>
  <c r="E62" i="2"/>
  <c r="E67" i="2"/>
  <c r="C63" i="1" l="1"/>
  <c r="C67" i="1"/>
  <c r="C60" i="1"/>
  <c r="C62" i="1"/>
  <c r="G67" i="2"/>
  <c r="G60" i="2"/>
  <c r="G64" i="2"/>
  <c r="G66" i="2"/>
  <c r="E68" i="2"/>
  <c r="E70" i="2"/>
  <c r="G62" i="2"/>
  <c r="C63" i="2"/>
  <c r="C67" i="2"/>
  <c r="C61" i="2"/>
  <c r="G65" i="2"/>
  <c r="C69" i="2"/>
  <c r="C65" i="2"/>
  <c r="C68" i="2"/>
  <c r="G69" i="2"/>
  <c r="G61" i="2"/>
  <c r="C66" i="2"/>
  <c r="C60" i="2"/>
  <c r="C64" i="2"/>
  <c r="I62" i="1"/>
  <c r="I64" i="1"/>
  <c r="I65" i="1"/>
  <c r="I61" i="1"/>
  <c r="I66" i="1"/>
  <c r="I67" i="1"/>
  <c r="I68" i="1"/>
  <c r="I60" i="1"/>
  <c r="I69" i="1"/>
  <c r="G60" i="1"/>
  <c r="C64" i="1"/>
  <c r="C68" i="1"/>
  <c r="E62" i="1"/>
  <c r="E64" i="1"/>
  <c r="E60" i="1"/>
  <c r="E66" i="1"/>
  <c r="G61" i="1"/>
  <c r="G68" i="1"/>
  <c r="G62" i="1"/>
  <c r="G67" i="1"/>
  <c r="G63" i="1"/>
  <c r="E61" i="1"/>
  <c r="E65" i="1"/>
  <c r="G64" i="1"/>
  <c r="C61" i="1"/>
  <c r="E67" i="1"/>
  <c r="E69" i="1"/>
  <c r="C66" i="1"/>
  <c r="G65" i="1"/>
  <c r="C65" i="1"/>
  <c r="G66" i="1"/>
  <c r="E63" i="1"/>
  <c r="G70" i="2" l="1"/>
  <c r="C70" i="2"/>
  <c r="I70" i="1"/>
  <c r="C70" i="1"/>
  <c r="G70" i="1"/>
  <c r="E70" i="1"/>
</calcChain>
</file>

<file path=xl/sharedStrings.xml><?xml version="1.0" encoding="utf-8"?>
<sst xmlns="http://schemas.openxmlformats.org/spreadsheetml/2006/main" count="132" uniqueCount="39">
  <si>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</si>
  <si>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</si>
  <si>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</si>
  <si>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</si>
  <si>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</si>
  <si>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</si>
  <si>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</si>
  <si>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</si>
  <si>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</si>
  <si>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</si>
  <si>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</si>
  <si>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</si>
  <si>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</si>
  <si>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</si>
  <si>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</si>
  <si>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</si>
  <si>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</si>
  <si>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</si>
  <si>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</si>
  <si>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</si>
  <si>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</si>
  <si>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</si>
  <si>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</si>
  <si>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</si>
  <si>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</si>
  <si>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</si>
  <si>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</si>
  <si>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Secretary of State - Capitol Complex</t>
  </si>
  <si>
    <t>YES</t>
  </si>
  <si>
    <t>Telework</t>
  </si>
  <si>
    <t>NO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</si>
  <si>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</si>
  <si>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</si>
  <si>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</si>
  <si>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</si>
  <si>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</si>
  <si>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</si>
  <si>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</si>
  <si>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Secretary of State - EER #19 (N. 32nd Street)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</si>
</sst>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1" fontId="10" fillId="0" borderId="23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0" fontId="2" fillId="0" borderId="13" xfId="0" applyFont="1" applyBorder="1" applyAlignment="1">
      <alignment horizontal="center"/>
    </xf>
    <xf numFmtId="1" fontId="10" fillId="0" borderId="26" xfId="2" applyNumberFormat="1" applyFont="1" applyBorder="1" applyAlignment="1">
      <alignment horizontal="center"/>
    </xf>
    <xf numFmtId="1" fontId="10" fillId="0" borderId="27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1" fontId="10" fillId="0" borderId="28" xfId="2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32" xfId="2" applyNumberFormat="1" applyFont="1" applyBorder="1" applyAlignment="1">
      <alignment horizontal="center"/>
    </xf>
    <xf numFmtId="0" fontId="14" fillId="0" borderId="0" xfId="0" applyFont="1"/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35" xfId="0" applyFont="1" applyBorder="1"/>
    <xf numFmtId="0" fontId="14" fillId="0" borderId="34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602241530153559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76278489221051E-2"/>
          <c:y val="0.16342412451361868"/>
          <c:w val="0.87480257868414679"/>
          <c:h val="0.6031128404669260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'Secretary of State'!$B$58:$C$58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'Secretary of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'Secretary of State'!$C$61:$C$69</c:f>
              <c:numCache>
                <c:formatCode>0.0%</c:formatCode>
                <c:ptCount val="9"/>
                <c:pt idx="0">
                  <c:v>4.6861924686192456E-2</c:v>
                </c:pt>
                <c:pt idx="1">
                  <c:v>0</c:v>
                </c:pt>
                <c:pt idx="2">
                  <c:v>0.10878661087866109</c:v>
                </c:pt>
                <c:pt idx="3">
                  <c:v>9.4142259414225937E-2</c:v>
                </c:pt>
                <c:pt idx="4">
                  <c:v>0</c:v>
                </c:pt>
                <c:pt idx="5">
                  <c:v>4.1841004184100415E-3</c:v>
                </c:pt>
                <c:pt idx="6">
                  <c:v>4.1841004184100415E-3</c:v>
                </c:pt>
                <c:pt idx="7">
                  <c:v>0</c:v>
                </c:pt>
                <c:pt idx="8">
                  <c:v>8.368200836820083E-3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4DD-B722-53E31C67EE1E}"/>
            </c:ext>
          </c:extLst>
        </c:ser>
        <c:ser>
          <c:idx val="1"/>
          <c:order val="1"/>
          <c:tx>
            <c:strRef>
              <c:f>'Secretary of State'!$D$58:$E$58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'Secretary of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'Secretary of State'!$E$61:$E$69</c:f>
              <c:numCache>
                <c:formatCode>0.0%</c:formatCode>
                <c:ptCount val="9"/>
                <c:pt idx="0">
                  <c:v>4.0341151385927511E-2</c:v>
                </c:pt>
                <c:pt idx="1">
                  <c:v>2.1321961620469083E-3</c:v>
                </c:pt>
                <c:pt idx="2">
                  <c:v>0.1044776119402985</c:v>
                </c:pt>
                <c:pt idx="3">
                  <c:v>0.15351812366737741</c:v>
                </c:pt>
                <c:pt idx="4">
                  <c:v>6.3965884861407248E-3</c:v>
                </c:pt>
                <c:pt idx="5">
                  <c:v>2.1321961620469083E-2</c:v>
                </c:pt>
                <c:pt idx="6">
                  <c:v>2.1321961620469083E-3</c:v>
                </c:pt>
                <c:pt idx="7">
                  <c:v>0</c:v>
                </c:pt>
                <c:pt idx="8">
                  <c:v>2.7718550106609809E-2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4DD-B722-53E31C67EE1E}"/>
            </c:ext>
          </c:extLst>
        </c:ser>
        <c:ser>
          <c:idx val="0"/>
          <c:order val="2"/>
          <c:tx>
            <c:strRef>
              <c:f>'Secretary of State'!$F$58:$G$58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'Secretary of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'Secretary of State'!$G$61:$G$69</c:f>
              <c:numCache>
                <c:formatCode>0.0%</c:formatCode>
                <c:ptCount val="9"/>
                <c:pt idx="0">
                  <c:v>6.7709497206703884E-2</c:v>
                </c:pt>
                <c:pt idx="1">
                  <c:v>2.2346368715083797E-3</c:v>
                </c:pt>
                <c:pt idx="2">
                  <c:v>0.10279329608938546</c:v>
                </c:pt>
                <c:pt idx="3">
                  <c:v>0.1206703910614525</c:v>
                </c:pt>
                <c:pt idx="4">
                  <c:v>1.0055865921787708E-2</c:v>
                </c:pt>
                <c:pt idx="5">
                  <c:v>1.5642458100558657E-2</c:v>
                </c:pt>
                <c:pt idx="6">
                  <c:v>0</c:v>
                </c:pt>
                <c:pt idx="7">
                  <c:v>1.1173184357541898E-2</c:v>
                </c:pt>
                <c:pt idx="8">
                  <c:v>2.2346368715083796E-2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4DD-B722-53E31C67EE1E}"/>
            </c:ext>
          </c:extLst>
        </c:ser>
        <c:ser>
          <c:idx val="2"/>
          <c:order val="3"/>
          <c:tx>
            <c:strRef>
              <c:f>'Secretary of State'!$H$58:$I$58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'Secretary of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'Secretary of State'!$I$61:$I$69</c:f>
              <c:numCache>
                <c:formatCode>0.0%</c:formatCode>
                <c:ptCount val="9"/>
                <c:pt idx="0">
                  <c:v>5.2234706616729083E-2</c:v>
                </c:pt>
                <c:pt idx="1">
                  <c:v>0</c:v>
                </c:pt>
                <c:pt idx="2">
                  <c:v>2.7465667915106119E-2</c:v>
                </c:pt>
                <c:pt idx="3">
                  <c:v>7.4906367041198503E-3</c:v>
                </c:pt>
                <c:pt idx="4">
                  <c:v>2.6217228464419477E-2</c:v>
                </c:pt>
                <c:pt idx="5">
                  <c:v>0</c:v>
                </c:pt>
                <c:pt idx="6">
                  <c:v>0.52684144818976275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C-44DD-B722-53E31C67EE1E}"/>
            </c:ext>
          </c:extLst>
        </c:ser>
        <c:ser>
          <c:idx val="3"/>
          <c:order val="4"/>
          <c:tx>
            <c:strRef>
              <c:f>'Secretary of State'!$J$58:$K$58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'Secretary of State'!$A$61:$A$69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'Secretary of State'!$K$61:$K$69</c:f>
              <c:numCache>
                <c:formatCode>0.0%</c:formatCode>
                <c:ptCount val="9"/>
                <c:pt idx="0">
                  <c:v>4.9710550887021469E-2</c:v>
                </c:pt>
                <c:pt idx="1">
                  <c:v>0</c:v>
                </c:pt>
                <c:pt idx="2">
                  <c:v>4.2950513538748833E-2</c:v>
                </c:pt>
                <c:pt idx="3">
                  <c:v>5.6022408963585435E-3</c:v>
                </c:pt>
                <c:pt idx="4">
                  <c:v>8.4033613445378148E-3</c:v>
                </c:pt>
                <c:pt idx="5">
                  <c:v>3.7348272642390291E-3</c:v>
                </c:pt>
                <c:pt idx="6">
                  <c:v>0.42577030812324929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AC-44DD-B722-53E31C67E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44248"/>
        <c:axId val="253543856"/>
      </c:barChart>
      <c:catAx>
        <c:axId val="2535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5354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543856"/>
        <c:scaling>
          <c:orientation val="minMax"/>
          <c:max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5354424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430491447189792"/>
          <c:y val="0.93514915693904022"/>
          <c:w val="0.67274325649052902"/>
          <c:h val="6.48508612536793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293112360334324E-2"/>
          <c:y val="0.15948309427846821"/>
          <c:w val="0.85531288510346037"/>
          <c:h val="0.620690961516200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'Secretary of State'!$A$14:$A$23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'Secretary of State'!$B$14:$B$23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5-4726-83B0-95973E4CD1C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'Secretary of State'!$A$14:$A$23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'Secretary of State'!$C$14:$C$23</c:f>
              <c:numCache>
                <c:formatCode>0.0%</c:formatCode>
                <c:ptCount val="10"/>
                <c:pt idx="0">
                  <c:v>0.59199999999999997</c:v>
                </c:pt>
                <c:pt idx="1">
                  <c:v>0.49</c:v>
                </c:pt>
                <c:pt idx="2">
                  <c:v>0.60199999999999998</c:v>
                </c:pt>
                <c:pt idx="3">
                  <c:v>0.55789999999999995</c:v>
                </c:pt>
                <c:pt idx="4">
                  <c:v>0.70899999999999996</c:v>
                </c:pt>
                <c:pt idx="5">
                  <c:v>0.73350000000000004</c:v>
                </c:pt>
                <c:pt idx="6">
                  <c:v>0.64200000000000002</c:v>
                </c:pt>
                <c:pt idx="7">
                  <c:v>0.64739999999999998</c:v>
                </c:pt>
                <c:pt idx="8">
                  <c:v>0.35980000000000001</c:v>
                </c:pt>
                <c:pt idx="9">
                  <c:v>0.46379999999999999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5-4726-83B0-95973E4CD1C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'Secretary of State'!$A$14:$A$23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'Secretary of State'!$I$14:$I$23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15-4726-83B0-95973E4CD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542680"/>
        <c:axId val="253543072"/>
      </c:lineChart>
      <c:catAx>
        <c:axId val="25354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535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54307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2535426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52033880380336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833397759593748"/>
          <c:w val="0.85714439021074829"/>
          <c:h val="0.629169226762804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'Secretary of State'!$A$14:$A$23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'Secretary of State'!$E$14:$E$23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5-463C-B6CF-8E53FCF7EDE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'Secretary of State'!$A$14:$A$23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'Secretary of State'!$F$14:$F$23</c:f>
              <c:numCache>
                <c:formatCode>0.0%</c:formatCode>
                <c:ptCount val="10"/>
                <c:pt idx="0">
                  <c:v>0.54400000000000004</c:v>
                </c:pt>
                <c:pt idx="1">
                  <c:v>0.41399999999999998</c:v>
                </c:pt>
                <c:pt idx="2">
                  <c:v>0.51</c:v>
                </c:pt>
                <c:pt idx="3">
                  <c:v>0.55698000000000003</c:v>
                </c:pt>
                <c:pt idx="4">
                  <c:v>0.67900000000000005</c:v>
                </c:pt>
                <c:pt idx="5">
                  <c:v>0.7248</c:v>
                </c:pt>
                <c:pt idx="6">
                  <c:v>0.66979999999999995</c:v>
                </c:pt>
                <c:pt idx="7">
                  <c:v>0.6159</c:v>
                </c:pt>
                <c:pt idx="8">
                  <c:v>0.34820000000000001</c:v>
                </c:pt>
                <c:pt idx="9">
                  <c:v>0.41160000000000002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5-463C-B6CF-8E53FCF7EDE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'Secretary of State'!$A$14:$A$23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'Secretary of State'!$J$14:$J$23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35-463C-B6CF-8E53FCF7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218632"/>
        <c:axId val="593630328"/>
      </c:lineChart>
      <c:catAx>
        <c:axId val="43321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30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6303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32186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823539751594978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8580807330625"/>
          <c:y val="0.15129178550901159"/>
          <c:w val="0.81848806664264928"/>
          <c:h val="0.6273074033300480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'EER #19'!$B$58:$C$58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'EER #19'!$A$61:$A$69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#19'!$C$61:$C$69</c:f>
              <c:numCache>
                <c:formatCode>0.0%</c:formatCode>
                <c:ptCount val="9"/>
                <c:pt idx="0">
                  <c:v>0.10500000000000001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1.2500000000000001E-2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0-4530-BBC5-84BCC576CFD0}"/>
            </c:ext>
          </c:extLst>
        </c:ser>
        <c:ser>
          <c:idx val="4"/>
          <c:order val="1"/>
          <c:tx>
            <c:strRef>
              <c:f>'EER #19'!$D$58:$E$58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'EER #19'!$A$61:$A$69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#19'!$E$61:$E$69</c:f>
              <c:numCache>
                <c:formatCode>0.0%</c:formatCode>
                <c:ptCount val="9"/>
                <c:pt idx="0">
                  <c:v>6.9047619047619052E-2</c:v>
                </c:pt>
                <c:pt idx="1">
                  <c:v>0</c:v>
                </c:pt>
                <c:pt idx="2">
                  <c:v>1.1904761904761904E-2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5.9523809523809521E-2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0-4530-BBC5-84BCC576CFD0}"/>
            </c:ext>
          </c:extLst>
        </c:ser>
        <c:ser>
          <c:idx val="1"/>
          <c:order val="2"/>
          <c:tx>
            <c:strRef>
              <c:f>'EER #19'!$F$58:$G$58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'EER #19'!$A$61:$A$69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#19'!$G$61:$G$69</c:f>
              <c:numCache>
                <c:formatCode>0.0%</c:formatCode>
                <c:ptCount val="9"/>
                <c:pt idx="0">
                  <c:v>7.2499999999999995E-2</c:v>
                </c:pt>
                <c:pt idx="1">
                  <c:v>0</c:v>
                </c:pt>
                <c:pt idx="2">
                  <c:v>2.5000000000000001E-2</c:v>
                </c:pt>
                <c:pt idx="3">
                  <c:v>6.25E-2</c:v>
                </c:pt>
                <c:pt idx="4">
                  <c:v>1.2500000000000001E-2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0-4530-BBC5-84BCC576CFD0}"/>
            </c:ext>
          </c:extLst>
        </c:ser>
        <c:ser>
          <c:idx val="0"/>
          <c:order val="3"/>
          <c:tx>
            <c:strRef>
              <c:f>'EER #19'!$H$58:$I$58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'EER #19'!$A$61:$A$69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#19'!$I$61:$I$69</c:f>
              <c:numCache>
                <c:formatCode>0.0%</c:formatCode>
                <c:ptCount val="9"/>
                <c:pt idx="0">
                  <c:v>7.5324675324675336E-2</c:v>
                </c:pt>
                <c:pt idx="1">
                  <c:v>0</c:v>
                </c:pt>
                <c:pt idx="2">
                  <c:v>1.298701298701299E-2</c:v>
                </c:pt>
                <c:pt idx="3">
                  <c:v>0</c:v>
                </c:pt>
                <c:pt idx="4">
                  <c:v>1.298701298701299E-2</c:v>
                </c:pt>
                <c:pt idx="5">
                  <c:v>1.298701298701299E-2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10-4530-BBC5-84BCC576CFD0}"/>
            </c:ext>
          </c:extLst>
        </c:ser>
        <c:ser>
          <c:idx val="2"/>
          <c:order val="4"/>
          <c:tx>
            <c:strRef>
              <c:f>'EER #19'!$J$58:$K$58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'EER #19'!$A$61:$A$69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'EER #19'!$K$61:$K$69</c:f>
              <c:numCache>
                <c:formatCode>0.0%</c:formatCode>
                <c:ptCount val="9"/>
                <c:pt idx="0">
                  <c:v>2.148148148148148E-2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3.7037037037037035E-2</c:v>
                </c:pt>
                <c:pt idx="5">
                  <c:v>0</c:v>
                </c:pt>
                <c:pt idx="6">
                  <c:v>0.53703703703703709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10-4530-BBC5-84BCC576C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628368"/>
        <c:axId val="593628760"/>
      </c:barChart>
      <c:catAx>
        <c:axId val="59362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8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62876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836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11718740636878"/>
          <c:y val="0.94219097151601428"/>
          <c:w val="0.347826476028396"/>
          <c:h val="5.78090284839856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732770686226019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#19'!$A$14:$A$23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#19'!$B$14:$B$23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4-40E8-963D-9C932934F89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#19'!$A$14:$A$23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#19'!$C$14:$C$23</c:f>
              <c:numCache>
                <c:formatCode>0.0%</c:formatCode>
                <c:ptCount val="10"/>
                <c:pt idx="0">
                  <c:v>0.66110000000000002</c:v>
                </c:pt>
                <c:pt idx="1">
                  <c:v>0.73160000000000003</c:v>
                </c:pt>
                <c:pt idx="2">
                  <c:v>0.64759999999999995</c:v>
                </c:pt>
                <c:pt idx="3">
                  <c:v>0.85960000000000003</c:v>
                </c:pt>
                <c:pt idx="4">
                  <c:v>0.8075</c:v>
                </c:pt>
                <c:pt idx="5">
                  <c:v>0.85799999999999998</c:v>
                </c:pt>
                <c:pt idx="6">
                  <c:v>0.78800000000000003</c:v>
                </c:pt>
                <c:pt idx="7">
                  <c:v>0.82750000000000001</c:v>
                </c:pt>
                <c:pt idx="8">
                  <c:v>0.88570000000000004</c:v>
                </c:pt>
                <c:pt idx="9">
                  <c:v>0.40439999999999998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4-40E8-963D-9C932934F89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#19'!$A$14:$A$23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#19'!$I$14:$I$23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64-40E8-963D-9C932934F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626016"/>
        <c:axId val="593626800"/>
      </c:lineChart>
      <c:catAx>
        <c:axId val="5936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6268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60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835184063530518"/>
          <c:y val="0.8879330427044259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'EER #19'!$A$14:$A$23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#19'!$E$14:$E$23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0-4FC0-A06A-37301C27587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'EER #19'!$A$14:$A$23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#19'!$F$14:$F$23</c:f>
              <c:numCache>
                <c:formatCode>0.0%</c:formatCode>
                <c:ptCount val="10"/>
                <c:pt idx="0">
                  <c:v>0.63870000000000005</c:v>
                </c:pt>
                <c:pt idx="1">
                  <c:v>0.72950000000000004</c:v>
                </c:pt>
                <c:pt idx="2">
                  <c:v>0.6452</c:v>
                </c:pt>
                <c:pt idx="3">
                  <c:v>0.90869999999999995</c:v>
                </c:pt>
                <c:pt idx="4">
                  <c:v>0.82050000000000001</c:v>
                </c:pt>
                <c:pt idx="5">
                  <c:v>0.83299999999999996</c:v>
                </c:pt>
                <c:pt idx="6">
                  <c:v>0.77649999999999997</c:v>
                </c:pt>
                <c:pt idx="7">
                  <c:v>0.85429999999999995</c:v>
                </c:pt>
                <c:pt idx="8">
                  <c:v>0.9</c:v>
                </c:pt>
                <c:pt idx="9">
                  <c:v>0.40279999999999999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0-4FC0-A06A-37301C27587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'EER #19'!$A$14:$A$23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'EER #19'!$J$14:$J$23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E0-4FC0-A06A-37301C275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624840"/>
        <c:axId val="593627976"/>
      </c:lineChart>
      <c:catAx>
        <c:axId val="59362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36279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6248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438150</xdr:colOff>
      <xdr:row>86</xdr:row>
      <xdr:rowOff>133350</xdr:rowOff>
    </xdr:to>
    <xdr:graphicFrame macro="">
      <xdr:nvGraphicFramePr>
        <xdr:cNvPr id="1617" name="Chart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476250</xdr:colOff>
      <xdr:row>38</xdr:row>
      <xdr:rowOff>85725</xdr:rowOff>
    </xdr:to>
    <xdr:graphicFrame macro="">
      <xdr:nvGraphicFramePr>
        <xdr:cNvPr id="1618" name="Chart 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6</xdr:col>
      <xdr:colOff>476250</xdr:colOff>
      <xdr:row>54</xdr:row>
      <xdr:rowOff>57150</xdr:rowOff>
    </xdr:to>
    <xdr:graphicFrame macro="">
      <xdr:nvGraphicFramePr>
        <xdr:cNvPr id="1619" name="Chart 15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20" name="Text Box 2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704851</xdr:colOff>
      <xdr:row>24</xdr:row>
      <xdr:rowOff>95250</xdr:rowOff>
    </xdr:from>
    <xdr:to>
      <xdr:col>8</xdr:col>
      <xdr:colOff>666750</xdr:colOff>
      <xdr:row>28</xdr:row>
      <xdr:rowOff>85725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429251" y="4476750"/>
          <a:ext cx="1428749" cy="600075"/>
        </a:xfrm>
        <a:prstGeom prst="borderCallout1">
          <a:avLst>
            <a:gd name="adj1" fmla="val 12194"/>
            <a:gd name="adj2" fmla="val -8931"/>
            <a:gd name="adj3" fmla="val 10919"/>
            <a:gd name="adj4" fmla="val -1531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609600</xdr:colOff>
      <xdr:row>38</xdr:row>
      <xdr:rowOff>47625</xdr:rowOff>
    </xdr:from>
    <xdr:to>
      <xdr:col>8</xdr:col>
      <xdr:colOff>609600</xdr:colOff>
      <xdr:row>42</xdr:row>
      <xdr:rowOff>85725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34000" y="6315075"/>
          <a:ext cx="84772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623" name="Text Box 5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85</xdr:row>
      <xdr:rowOff>95250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76200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25" name="Text Box 6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26" name="Text Box 7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27" name="Text Box 7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28" name="Text Box 7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29" name="Text Box 7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30" name="Text Box 7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768350</xdr:colOff>
      <xdr:row>103</xdr:row>
      <xdr:rowOff>190500</xdr:rowOff>
    </xdr:to>
    <xdr:sp macro="" textlink="">
      <xdr:nvSpPr>
        <xdr:cNvPr id="1631" name="Text Box 7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9532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1632" name="Text Box 76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64807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520700</xdr:colOff>
      <xdr:row>103</xdr:row>
      <xdr:rowOff>190500</xdr:rowOff>
    </xdr:to>
    <xdr:sp macro="" textlink="">
      <xdr:nvSpPr>
        <xdr:cNvPr id="1633" name="Text Box 77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3648075" y="1745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634" name="Text Box 78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635" name="Text Box 7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3648075" y="1478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0.9414</cdr:x>
      <cdr:y>0.40844</cdr:y>
    </cdr:from>
    <cdr:to>
      <cdr:x>0.98372</cdr:x>
      <cdr:y>0.63817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70236" y="1002767"/>
          <a:ext cx="254755" cy="561022"/>
        </a:xfrm>
        <a:prstGeom xmlns:a="http://schemas.openxmlformats.org/drawingml/2006/main" prst="upArrow">
          <a:avLst>
            <a:gd name="adj1" fmla="val 50000"/>
            <a:gd name="adj2" fmla="val 550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0.18464</cdr:y>
    </cdr:from>
    <cdr:to>
      <cdr:x>0.99012</cdr:x>
      <cdr:y>0.39065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412955"/>
          <a:ext cx="225057" cy="457207"/>
        </a:xfrm>
        <a:prstGeom xmlns:a="http://schemas.openxmlformats.org/drawingml/2006/main" prst="downArrow">
          <a:avLst>
            <a:gd name="adj1" fmla="val 50000"/>
            <a:gd name="adj2" fmla="val 5078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0.20718</cdr:y>
    </cdr:from>
    <cdr:to>
      <cdr:x>0.99086</cdr:x>
      <cdr:y>0.4214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478753"/>
          <a:ext cx="230172" cy="491762"/>
        </a:xfrm>
        <a:prstGeom xmlns:a="http://schemas.openxmlformats.org/drawingml/2006/main" prst="downArrow">
          <a:avLst>
            <a:gd name="adj1" fmla="val 50000"/>
            <a:gd name="adj2" fmla="val 53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0</xdr:rowOff>
    </xdr:from>
    <xdr:to>
      <xdr:col>8</xdr:col>
      <xdr:colOff>95250</xdr:colOff>
      <xdr:row>88</xdr:row>
      <xdr:rowOff>104775</xdr:rowOff>
    </xdr:to>
    <xdr:graphicFrame macro="">
      <xdr:nvGraphicFramePr>
        <xdr:cNvPr id="192929" name="Chart 1">
          <a:extLst>
            <a:ext uri="{FF2B5EF4-FFF2-40B4-BE49-F238E27FC236}">
              <a16:creationId xmlns:a16="http://schemas.microsoft.com/office/drawing/2014/main" id="{00000000-0008-0000-0100-0000A1F1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24</xdr:row>
      <xdr:rowOff>57150</xdr:rowOff>
    </xdr:from>
    <xdr:to>
      <xdr:col>6</xdr:col>
      <xdr:colOff>504825</xdr:colOff>
      <xdr:row>38</xdr:row>
      <xdr:rowOff>142875</xdr:rowOff>
    </xdr:to>
    <xdr:graphicFrame macro="">
      <xdr:nvGraphicFramePr>
        <xdr:cNvPr id="192930" name="Chart 2">
          <a:extLst>
            <a:ext uri="{FF2B5EF4-FFF2-40B4-BE49-F238E27FC236}">
              <a16:creationId xmlns:a16="http://schemas.microsoft.com/office/drawing/2014/main" id="{00000000-0008-0000-0100-0000A2F1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85725</xdr:rowOff>
    </xdr:from>
    <xdr:to>
      <xdr:col>6</xdr:col>
      <xdr:colOff>504825</xdr:colOff>
      <xdr:row>54</xdr:row>
      <xdr:rowOff>85725</xdr:rowOff>
    </xdr:to>
    <xdr:graphicFrame macro="">
      <xdr:nvGraphicFramePr>
        <xdr:cNvPr id="192931" name="Chart 3">
          <a:extLst>
            <a:ext uri="{FF2B5EF4-FFF2-40B4-BE49-F238E27FC236}">
              <a16:creationId xmlns:a16="http://schemas.microsoft.com/office/drawing/2014/main" id="{00000000-0008-0000-0100-0000A3F1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110</xdr:row>
      <xdr:rowOff>114300</xdr:rowOff>
    </xdr:from>
    <xdr:to>
      <xdr:col>0</xdr:col>
      <xdr:colOff>771525</xdr:colOff>
      <xdr:row>111</xdr:row>
      <xdr:rowOff>152400</xdr:rowOff>
    </xdr:to>
    <xdr:sp macro="" textlink="">
      <xdr:nvSpPr>
        <xdr:cNvPr id="192932" name="Text Box 5">
          <a:extLst>
            <a:ext uri="{FF2B5EF4-FFF2-40B4-BE49-F238E27FC236}">
              <a16:creationId xmlns:a16="http://schemas.microsoft.com/office/drawing/2014/main" id="{00000000-0008-0000-0100-0000A4F10200}"/>
            </a:ext>
          </a:extLst>
        </xdr:cNvPr>
        <xdr:cNvSpPr txBox="1">
          <a:spLocks noChangeArrowheads="1"/>
        </xdr:cNvSpPr>
      </xdr:nvSpPr>
      <xdr:spPr bwMode="auto">
        <a:xfrm>
          <a:off x="695325" y="1855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66676</xdr:colOff>
      <xdr:row>23</xdr:row>
      <xdr:rowOff>142875</xdr:rowOff>
    </xdr:from>
    <xdr:to>
      <xdr:col>8</xdr:col>
      <xdr:colOff>695325</xdr:colOff>
      <xdr:row>28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5553076" y="4419600"/>
          <a:ext cx="1304924" cy="619125"/>
        </a:xfrm>
        <a:prstGeom prst="borderCallout1">
          <a:avLst>
            <a:gd name="adj1" fmla="val 12194"/>
            <a:gd name="adj2" fmla="val -8931"/>
            <a:gd name="adj3" fmla="val 25204"/>
            <a:gd name="adj4" fmla="val -26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581026</xdr:colOff>
      <xdr:row>39</xdr:row>
      <xdr:rowOff>66675</xdr:rowOff>
    </xdr:from>
    <xdr:to>
      <xdr:col>8</xdr:col>
      <xdr:colOff>533400</xdr:colOff>
      <xdr:row>41</xdr:row>
      <xdr:rowOff>142875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305426" y="6781800"/>
          <a:ext cx="1390649" cy="381000"/>
        </a:xfrm>
        <a:prstGeom prst="borderCallout1">
          <a:avLst>
            <a:gd name="adj1" fmla="val 18519"/>
            <a:gd name="adj2" fmla="val -8694"/>
            <a:gd name="adj3" fmla="val 35332"/>
            <a:gd name="adj4" fmla="val -17882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92935" name="Text Box 10">
          <a:extLst>
            <a:ext uri="{FF2B5EF4-FFF2-40B4-BE49-F238E27FC236}">
              <a16:creationId xmlns:a16="http://schemas.microsoft.com/office/drawing/2014/main" id="{00000000-0008-0000-0100-0000A7F10200}"/>
            </a:ext>
          </a:extLst>
        </xdr:cNvPr>
        <xdr:cNvSpPr txBox="1">
          <a:spLocks noChangeArrowheads="1"/>
        </xdr:cNvSpPr>
      </xdr:nvSpPr>
      <xdr:spPr bwMode="auto">
        <a:xfrm>
          <a:off x="3648075" y="1488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161925</xdr:colOff>
      <xdr:row>87</xdr:row>
      <xdr:rowOff>28575</xdr:rowOff>
    </xdr:from>
    <xdr:ext cx="1445763" cy="159873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61925" y="143160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92937" name="Text Box 21">
          <a:extLst>
            <a:ext uri="{FF2B5EF4-FFF2-40B4-BE49-F238E27FC236}">
              <a16:creationId xmlns:a16="http://schemas.microsoft.com/office/drawing/2014/main" id="{00000000-0008-0000-0100-0000A9F10200}"/>
            </a:ext>
          </a:extLst>
        </xdr:cNvPr>
        <xdr:cNvSpPr txBox="1">
          <a:spLocks noChangeArrowheads="1"/>
        </xdr:cNvSpPr>
      </xdr:nvSpPr>
      <xdr:spPr bwMode="auto">
        <a:xfrm>
          <a:off x="3648075" y="14887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2938" name="Text Box 22">
          <a:extLst>
            <a:ext uri="{FF2B5EF4-FFF2-40B4-BE49-F238E27FC236}">
              <a16:creationId xmlns:a16="http://schemas.microsoft.com/office/drawing/2014/main" id="{00000000-0008-0000-0100-0000AA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92939" name="Text Box 23">
          <a:extLst>
            <a:ext uri="{FF2B5EF4-FFF2-40B4-BE49-F238E27FC236}">
              <a16:creationId xmlns:a16="http://schemas.microsoft.com/office/drawing/2014/main" id="{00000000-0008-0000-0100-0000ABF102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92940" name="Text Box 24">
          <a:extLst>
            <a:ext uri="{FF2B5EF4-FFF2-40B4-BE49-F238E27FC236}">
              <a16:creationId xmlns:a16="http://schemas.microsoft.com/office/drawing/2014/main" id="{00000000-0008-0000-0100-0000ACF102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110</xdr:row>
      <xdr:rowOff>0</xdr:rowOff>
    </xdr:from>
    <xdr:to>
      <xdr:col>0</xdr:col>
      <xdr:colOff>771525</xdr:colOff>
      <xdr:row>111</xdr:row>
      <xdr:rowOff>38100</xdr:rowOff>
    </xdr:to>
    <xdr:sp macro="" textlink="">
      <xdr:nvSpPr>
        <xdr:cNvPr id="192941" name="Text Box 25">
          <a:extLst>
            <a:ext uri="{FF2B5EF4-FFF2-40B4-BE49-F238E27FC236}">
              <a16:creationId xmlns:a16="http://schemas.microsoft.com/office/drawing/2014/main" id="{00000000-0008-0000-0100-0000ADF10200}"/>
            </a:ext>
          </a:extLst>
        </xdr:cNvPr>
        <xdr:cNvSpPr txBox="1">
          <a:spLocks noChangeArrowheads="1"/>
        </xdr:cNvSpPr>
      </xdr:nvSpPr>
      <xdr:spPr bwMode="auto">
        <a:xfrm>
          <a:off x="695325" y="1844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111</xdr:row>
      <xdr:rowOff>0</xdr:rowOff>
    </xdr:from>
    <xdr:to>
      <xdr:col>0</xdr:col>
      <xdr:colOff>771525</xdr:colOff>
      <xdr:row>111</xdr:row>
      <xdr:rowOff>190500</xdr:rowOff>
    </xdr:to>
    <xdr:sp macro="" textlink="">
      <xdr:nvSpPr>
        <xdr:cNvPr id="192942" name="Text Box 26">
          <a:extLst>
            <a:ext uri="{FF2B5EF4-FFF2-40B4-BE49-F238E27FC236}">
              <a16:creationId xmlns:a16="http://schemas.microsoft.com/office/drawing/2014/main" id="{00000000-0008-0000-0100-0000AE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111</xdr:row>
      <xdr:rowOff>0</xdr:rowOff>
    </xdr:from>
    <xdr:to>
      <xdr:col>0</xdr:col>
      <xdr:colOff>771525</xdr:colOff>
      <xdr:row>111</xdr:row>
      <xdr:rowOff>190500</xdr:rowOff>
    </xdr:to>
    <xdr:sp macro="" textlink="">
      <xdr:nvSpPr>
        <xdr:cNvPr id="192943" name="Text Box 27">
          <a:extLst>
            <a:ext uri="{FF2B5EF4-FFF2-40B4-BE49-F238E27FC236}">
              <a16:creationId xmlns:a16="http://schemas.microsoft.com/office/drawing/2014/main" id="{00000000-0008-0000-0100-0000AF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111</xdr:row>
      <xdr:rowOff>0</xdr:rowOff>
    </xdr:from>
    <xdr:to>
      <xdr:col>0</xdr:col>
      <xdr:colOff>771525</xdr:colOff>
      <xdr:row>111</xdr:row>
      <xdr:rowOff>190500</xdr:rowOff>
    </xdr:to>
    <xdr:sp macro="" textlink="">
      <xdr:nvSpPr>
        <xdr:cNvPr id="192944" name="Text Box 28">
          <a:extLst>
            <a:ext uri="{FF2B5EF4-FFF2-40B4-BE49-F238E27FC236}">
              <a16:creationId xmlns:a16="http://schemas.microsoft.com/office/drawing/2014/main" id="{00000000-0008-0000-0100-0000B0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111</xdr:row>
      <xdr:rowOff>0</xdr:rowOff>
    </xdr:from>
    <xdr:to>
      <xdr:col>0</xdr:col>
      <xdr:colOff>771525</xdr:colOff>
      <xdr:row>111</xdr:row>
      <xdr:rowOff>190500</xdr:rowOff>
    </xdr:to>
    <xdr:sp macro="" textlink="">
      <xdr:nvSpPr>
        <xdr:cNvPr id="192945" name="Text Box 29">
          <a:extLst>
            <a:ext uri="{FF2B5EF4-FFF2-40B4-BE49-F238E27FC236}">
              <a16:creationId xmlns:a16="http://schemas.microsoft.com/office/drawing/2014/main" id="{00000000-0008-0000-0100-0000B1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111</xdr:row>
      <xdr:rowOff>0</xdr:rowOff>
    </xdr:from>
    <xdr:to>
      <xdr:col>0</xdr:col>
      <xdr:colOff>771525</xdr:colOff>
      <xdr:row>111</xdr:row>
      <xdr:rowOff>190500</xdr:rowOff>
    </xdr:to>
    <xdr:sp macro="" textlink="">
      <xdr:nvSpPr>
        <xdr:cNvPr id="192946" name="Text Box 30">
          <a:extLst>
            <a:ext uri="{FF2B5EF4-FFF2-40B4-BE49-F238E27FC236}">
              <a16:creationId xmlns:a16="http://schemas.microsoft.com/office/drawing/2014/main" id="{00000000-0008-0000-0100-0000B2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111</xdr:row>
      <xdr:rowOff>0</xdr:rowOff>
    </xdr:from>
    <xdr:to>
      <xdr:col>0</xdr:col>
      <xdr:colOff>771525</xdr:colOff>
      <xdr:row>111</xdr:row>
      <xdr:rowOff>190500</xdr:rowOff>
    </xdr:to>
    <xdr:sp macro="" textlink="">
      <xdr:nvSpPr>
        <xdr:cNvPr id="192947" name="Text Box 31">
          <a:extLst>
            <a:ext uri="{FF2B5EF4-FFF2-40B4-BE49-F238E27FC236}">
              <a16:creationId xmlns:a16="http://schemas.microsoft.com/office/drawing/2014/main" id="{00000000-0008-0000-0100-0000B3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111</xdr:row>
      <xdr:rowOff>0</xdr:rowOff>
    </xdr:from>
    <xdr:to>
      <xdr:col>0</xdr:col>
      <xdr:colOff>771525</xdr:colOff>
      <xdr:row>111</xdr:row>
      <xdr:rowOff>190500</xdr:rowOff>
    </xdr:to>
    <xdr:sp macro="" textlink="">
      <xdr:nvSpPr>
        <xdr:cNvPr id="192948" name="Text Box 32">
          <a:extLst>
            <a:ext uri="{FF2B5EF4-FFF2-40B4-BE49-F238E27FC236}">
              <a16:creationId xmlns:a16="http://schemas.microsoft.com/office/drawing/2014/main" id="{00000000-0008-0000-0100-0000B4F10200}"/>
            </a:ext>
          </a:extLst>
        </xdr:cNvPr>
        <xdr:cNvSpPr txBox="1">
          <a:spLocks noChangeArrowheads="1"/>
        </xdr:cNvSpPr>
      </xdr:nvSpPr>
      <xdr:spPr bwMode="auto">
        <a:xfrm>
          <a:off x="69532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111</xdr:row>
      <xdr:rowOff>0</xdr:rowOff>
    </xdr:from>
    <xdr:to>
      <xdr:col>4</xdr:col>
      <xdr:colOff>523875</xdr:colOff>
      <xdr:row>111</xdr:row>
      <xdr:rowOff>190500</xdr:rowOff>
    </xdr:to>
    <xdr:sp macro="" textlink="">
      <xdr:nvSpPr>
        <xdr:cNvPr id="192949" name="Text Box 33">
          <a:extLst>
            <a:ext uri="{FF2B5EF4-FFF2-40B4-BE49-F238E27FC236}">
              <a16:creationId xmlns:a16="http://schemas.microsoft.com/office/drawing/2014/main" id="{00000000-0008-0000-0100-0000B5F10200}"/>
            </a:ext>
          </a:extLst>
        </xdr:cNvPr>
        <xdr:cNvSpPr txBox="1">
          <a:spLocks noChangeArrowheads="1"/>
        </xdr:cNvSpPr>
      </xdr:nvSpPr>
      <xdr:spPr bwMode="auto">
        <a:xfrm>
          <a:off x="364807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111</xdr:row>
      <xdr:rowOff>0</xdr:rowOff>
    </xdr:from>
    <xdr:to>
      <xdr:col>4</xdr:col>
      <xdr:colOff>523875</xdr:colOff>
      <xdr:row>111</xdr:row>
      <xdr:rowOff>190500</xdr:rowOff>
    </xdr:to>
    <xdr:sp macro="" textlink="">
      <xdr:nvSpPr>
        <xdr:cNvPr id="192950" name="Text Box 34">
          <a:extLst>
            <a:ext uri="{FF2B5EF4-FFF2-40B4-BE49-F238E27FC236}">
              <a16:creationId xmlns:a16="http://schemas.microsoft.com/office/drawing/2014/main" id="{00000000-0008-0000-0100-0000B6F10200}"/>
            </a:ext>
          </a:extLst>
        </xdr:cNvPr>
        <xdr:cNvSpPr txBox="1">
          <a:spLocks noChangeArrowheads="1"/>
        </xdr:cNvSpPr>
      </xdr:nvSpPr>
      <xdr:spPr bwMode="auto">
        <a:xfrm>
          <a:off x="3648075" y="18592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105</xdr:row>
      <xdr:rowOff>38100</xdr:rowOff>
    </xdr:to>
    <xdr:sp macro="" textlink="">
      <xdr:nvSpPr>
        <xdr:cNvPr id="192951" name="Text Box 35">
          <a:extLst>
            <a:ext uri="{FF2B5EF4-FFF2-40B4-BE49-F238E27FC236}">
              <a16:creationId xmlns:a16="http://schemas.microsoft.com/office/drawing/2014/main" id="{00000000-0008-0000-0100-0000B7F10200}"/>
            </a:ext>
          </a:extLst>
        </xdr:cNvPr>
        <xdr:cNvSpPr txBox="1">
          <a:spLocks noChangeArrowheads="1"/>
        </xdr:cNvSpPr>
      </xdr:nvSpPr>
      <xdr:spPr bwMode="auto">
        <a:xfrm>
          <a:off x="695325" y="17421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2952" name="Text Box 36">
          <a:extLst>
            <a:ext uri="{FF2B5EF4-FFF2-40B4-BE49-F238E27FC236}">
              <a16:creationId xmlns:a16="http://schemas.microsoft.com/office/drawing/2014/main" id="{00000000-0008-0000-0100-0000B8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2953" name="Text Box 37">
          <a:extLst>
            <a:ext uri="{FF2B5EF4-FFF2-40B4-BE49-F238E27FC236}">
              <a16:creationId xmlns:a16="http://schemas.microsoft.com/office/drawing/2014/main" id="{00000000-0008-0000-0100-0000B9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2954" name="Text Box 38">
          <a:extLst>
            <a:ext uri="{FF2B5EF4-FFF2-40B4-BE49-F238E27FC236}">
              <a16:creationId xmlns:a16="http://schemas.microsoft.com/office/drawing/2014/main" id="{00000000-0008-0000-0100-0000BA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2955" name="Text Box 39">
          <a:extLst>
            <a:ext uri="{FF2B5EF4-FFF2-40B4-BE49-F238E27FC236}">
              <a16:creationId xmlns:a16="http://schemas.microsoft.com/office/drawing/2014/main" id="{00000000-0008-0000-0100-0000BB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2956" name="Text Box 40">
          <a:extLst>
            <a:ext uri="{FF2B5EF4-FFF2-40B4-BE49-F238E27FC236}">
              <a16:creationId xmlns:a16="http://schemas.microsoft.com/office/drawing/2014/main" id="{00000000-0008-0000-0100-0000BC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2957" name="Text Box 41">
          <a:extLst>
            <a:ext uri="{FF2B5EF4-FFF2-40B4-BE49-F238E27FC236}">
              <a16:creationId xmlns:a16="http://schemas.microsoft.com/office/drawing/2014/main" id="{00000000-0008-0000-0100-0000BD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92958" name="Text Box 42">
          <a:extLst>
            <a:ext uri="{FF2B5EF4-FFF2-40B4-BE49-F238E27FC236}">
              <a16:creationId xmlns:a16="http://schemas.microsoft.com/office/drawing/2014/main" id="{00000000-0008-0000-0100-0000BEF10200}"/>
            </a:ext>
          </a:extLst>
        </xdr:cNvPr>
        <xdr:cNvSpPr txBox="1">
          <a:spLocks noChangeArrowheads="1"/>
        </xdr:cNvSpPr>
      </xdr:nvSpPr>
      <xdr:spPr bwMode="auto">
        <a:xfrm>
          <a:off x="69532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92959" name="Text Box 43">
          <a:extLst>
            <a:ext uri="{FF2B5EF4-FFF2-40B4-BE49-F238E27FC236}">
              <a16:creationId xmlns:a16="http://schemas.microsoft.com/office/drawing/2014/main" id="{00000000-0008-0000-0100-0000BFF102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92960" name="Text Box 44">
          <a:extLst>
            <a:ext uri="{FF2B5EF4-FFF2-40B4-BE49-F238E27FC236}">
              <a16:creationId xmlns:a16="http://schemas.microsoft.com/office/drawing/2014/main" id="{00000000-0008-0000-0100-0000C0F10200}"/>
            </a:ext>
          </a:extLst>
        </xdr:cNvPr>
        <xdr:cNvSpPr txBox="1">
          <a:spLocks noChangeArrowheads="1"/>
        </xdr:cNvSpPr>
      </xdr:nvSpPr>
      <xdr:spPr bwMode="auto">
        <a:xfrm>
          <a:off x="3648075" y="1757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0.93114</cdr:x>
      <cdr:y>0.5183</cdr:y>
    </cdr:from>
    <cdr:to>
      <cdr:x>0.98252</cdr:x>
      <cdr:y>0.74971</cdr:y>
    </cdr:to>
    <cdr:sp macro="" textlink="">
      <cdr:nvSpPr>
        <cdr:cNvPr id="1361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179" y="1340999"/>
          <a:ext cx="291641" cy="595813"/>
        </a:xfrm>
        <a:prstGeom xmlns:a="http://schemas.openxmlformats.org/drawingml/2006/main" prst="upArrow">
          <a:avLst>
            <a:gd name="adj1" fmla="val 50000"/>
            <a:gd name="adj2" fmla="val 510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0.26169</cdr:y>
    </cdr:from>
    <cdr:to>
      <cdr:x>0.99086</cdr:x>
      <cdr:y>0.47296</cdr:y>
    </cdr:to>
    <cdr:sp macro="" textlink="">
      <cdr:nvSpPr>
        <cdr:cNvPr id="1372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583943"/>
          <a:ext cx="226335" cy="468889"/>
        </a:xfrm>
        <a:prstGeom xmlns:a="http://schemas.openxmlformats.org/drawingml/2006/main" prst="downArrow">
          <a:avLst>
            <a:gd name="adj1" fmla="val 50000"/>
            <a:gd name="adj2" fmla="val 5179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</a:t>
          </a: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0.27355</cdr:y>
    </cdr:from>
    <cdr:to>
      <cdr:x>0.99061</cdr:x>
      <cdr:y>0.48514</cdr:y>
    </cdr:to>
    <cdr:sp macro="" textlink="">
      <cdr:nvSpPr>
        <cdr:cNvPr id="1382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31123"/>
          <a:ext cx="228893" cy="485710"/>
        </a:xfrm>
        <a:prstGeom xmlns:a="http://schemas.openxmlformats.org/drawingml/2006/main" prst="downArrow">
          <a:avLst>
            <a:gd name="adj1" fmla="val 50000"/>
            <a:gd name="adj2" fmla="val 5305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</a:t>
          </a: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7"/>
  <sheetViews>
    <sheetView showGridLines="0" tabSelected="1" zoomScaleNormal="100" zoomScaleSheetLayoutView="100" workbookViewId="0">
      <selection activeCell="G105" sqref="G105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0.59765625" style="4" customWidth="1"/>
    <col min="9" max="9" width="11.3984375" style="4" customWidth="1"/>
    <col min="10" max="11" width="11.3984375" style="5" customWidth="1"/>
    <col min="12" max="47" width="5.09765625" style="5" customWidth="1"/>
    <col min="48" max="49" width="11.3984375" style="5" customWidth="1"/>
    <col min="50" max="16384" width="11.3984375" style="4"/>
  </cols>
  <sheetData>
    <row r="1" spans="1:48" ht="15" customHeight="1"/>
    <row r="2" spans="1:48" ht="22.5">
      <c r="A2" s="85" t="s">
        <v>27</v>
      </c>
      <c r="B2" s="85"/>
      <c r="C2" s="85"/>
      <c r="D2" s="85"/>
      <c r="E2" s="85"/>
      <c r="F2" s="85"/>
      <c r="G2" s="85"/>
      <c r="H2" s="86"/>
      <c r="I2" s="86"/>
      <c r="J2" s="6"/>
    </row>
    <row r="3" spans="1:48" ht="15.75" customHeight="1">
      <c r="A3" s="87" t="s">
        <v>20</v>
      </c>
      <c r="B3" s="87"/>
      <c r="C3" s="87"/>
      <c r="D3" s="87"/>
      <c r="E3" s="87"/>
      <c r="F3" s="87"/>
      <c r="G3" s="87"/>
      <c r="H3" s="86"/>
      <c r="I3" s="86"/>
      <c r="J3" s="6"/>
    </row>
    <row r="4" spans="1:48" ht="6.75" customHeight="1">
      <c r="F4" s="7"/>
    </row>
    <row r="5" spans="1:48" ht="13.5" thickBot="1">
      <c r="F5" s="7"/>
    </row>
    <row r="6" spans="1:48" s="1" customFormat="1" ht="14.5" thickBot="1">
      <c r="A6" s="8" t="s">
        <v>14</v>
      </c>
      <c r="B6" s="9">
        <v>2012</v>
      </c>
      <c r="C6" s="9">
        <v>2013</v>
      </c>
      <c r="D6" s="9" t="s">
        <v>37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8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8" s="1" customFormat="1" ht="14">
      <c r="A7" s="10" t="s">
        <v>15</v>
      </c>
      <c r="B7" s="11">
        <v>0.89700000000000002</v>
      </c>
      <c r="C7" s="11">
        <v>0.88600000000000001</v>
      </c>
      <c r="D7" s="11">
        <v>0.75</v>
      </c>
      <c r="E7" s="11">
        <v>0.84</v>
      </c>
      <c r="F7" s="11">
        <v>0.84</v>
      </c>
      <c r="G7" s="11">
        <v>0.72599999999999998</v>
      </c>
      <c r="H7" s="11">
        <v>0.83779999999999999</v>
      </c>
      <c r="I7" s="11">
        <v>0.83</v>
      </c>
      <c r="J7" s="11">
        <v>0.76</v>
      </c>
      <c r="K7" s="12">
        <v>0.85599999999999998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8" ht="15" customHeight="1">
      <c r="D8" s="3" t="s">
        <v>36</v>
      </c>
    </row>
    <row r="9" spans="1:48" ht="15" customHeight="1"/>
    <row r="10" spans="1:48" ht="17.5">
      <c r="A10" s="88" t="s">
        <v>26</v>
      </c>
      <c r="B10" s="88"/>
      <c r="C10" s="88"/>
      <c r="D10" s="88"/>
      <c r="E10" s="88"/>
      <c r="F10" s="88"/>
      <c r="G10" s="88"/>
      <c r="H10" s="89"/>
      <c r="I10" s="89"/>
    </row>
    <row r="11" spans="1:48" ht="12" customHeight="1" thickBot="1">
      <c r="A11" s="91"/>
      <c r="B11" s="91"/>
      <c r="C11" s="91"/>
      <c r="D11" s="91"/>
      <c r="E11" s="91"/>
      <c r="F11" s="91"/>
      <c r="G11" s="91"/>
      <c r="H11" s="13"/>
      <c r="J11" s="4"/>
    </row>
    <row r="12" spans="1:48" s="1" customFormat="1" ht="14.5" thickBot="1">
      <c r="B12" s="93" t="s">
        <v>10</v>
      </c>
      <c r="C12" s="94"/>
      <c r="D12" s="95"/>
      <c r="E12" s="93" t="s">
        <v>13</v>
      </c>
      <c r="F12" s="96"/>
      <c r="G12" s="97"/>
      <c r="H12" s="14" t="s">
        <v>22</v>
      </c>
      <c r="I12" s="92" t="s">
        <v>25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4.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4">
      <c r="A14" s="22">
        <v>2012</v>
      </c>
      <c r="B14" s="23">
        <v>0.6</v>
      </c>
      <c r="C14" s="24">
        <v>0.59199999999999997</v>
      </c>
      <c r="D14" s="25">
        <v>2.8000000000000001E-2</v>
      </c>
      <c r="E14" s="23">
        <v>0.6</v>
      </c>
      <c r="F14" s="24">
        <v>0.54400000000000004</v>
      </c>
      <c r="G14" s="25">
        <v>8.4000000000000005E-2</v>
      </c>
      <c r="H14" s="26" t="s">
        <v>28</v>
      </c>
      <c r="I14" s="68">
        <v>0.69389999999999996</v>
      </c>
      <c r="J14" s="68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4">
      <c r="A15" s="22">
        <v>2013</v>
      </c>
      <c r="B15" s="23">
        <v>0.6</v>
      </c>
      <c r="C15" s="24">
        <v>0.49</v>
      </c>
      <c r="D15" s="25">
        <f t="shared" ref="D15:D20" si="0">(C15-C14)/C14</f>
        <v>-0.17229729729729726</v>
      </c>
      <c r="E15" s="23">
        <v>0.6</v>
      </c>
      <c r="F15" s="24">
        <v>0.41399999999999998</v>
      </c>
      <c r="G15" s="25">
        <f t="shared" ref="G15:G20" si="1">(F15-F14)/F14</f>
        <v>-0.23897058823529421</v>
      </c>
      <c r="H15" s="26" t="s">
        <v>28</v>
      </c>
      <c r="I15" s="68">
        <v>0.70809999999999995</v>
      </c>
      <c r="J15" s="68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4">
      <c r="A16" s="22">
        <v>2015</v>
      </c>
      <c r="B16" s="23">
        <v>0.6</v>
      </c>
      <c r="C16" s="24">
        <v>0.60199999999999998</v>
      </c>
      <c r="D16" s="25">
        <f t="shared" si="0"/>
        <v>0.22857142857142856</v>
      </c>
      <c r="E16" s="23">
        <v>0.6</v>
      </c>
      <c r="F16" s="24">
        <v>0.51</v>
      </c>
      <c r="G16" s="25">
        <f t="shared" si="1"/>
        <v>0.23188405797101458</v>
      </c>
      <c r="H16" s="26" t="s">
        <v>28</v>
      </c>
      <c r="I16" s="68">
        <v>0.70830000000000004</v>
      </c>
      <c r="J16" s="68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9" s="31" customFormat="1" ht="14">
      <c r="A17" s="22">
        <v>2016</v>
      </c>
      <c r="B17" s="23">
        <v>0.6</v>
      </c>
      <c r="C17" s="24">
        <v>0.55789999999999995</v>
      </c>
      <c r="D17" s="25">
        <f t="shared" si="0"/>
        <v>-7.3255813953488416E-2</v>
      </c>
      <c r="E17" s="23">
        <v>0.6</v>
      </c>
      <c r="F17" s="24">
        <v>0.55698000000000003</v>
      </c>
      <c r="G17" s="25">
        <f t="shared" si="1"/>
        <v>9.2117647058823568E-2</v>
      </c>
      <c r="H17" s="26" t="s">
        <v>28</v>
      </c>
      <c r="I17" s="68">
        <v>0.71579999999999999</v>
      </c>
      <c r="J17" s="68">
        <v>0.67889999999999995</v>
      </c>
      <c r="K17" s="21"/>
      <c r="L17" s="21"/>
      <c r="M17" s="21"/>
      <c r="N17" s="21"/>
      <c r="O17" s="21"/>
      <c r="P17" s="21"/>
      <c r="Q17" s="21"/>
      <c r="R17" s="21"/>
      <c r="S17" s="30"/>
      <c r="T17" s="21"/>
      <c r="U17" s="21"/>
      <c r="V17" s="21"/>
      <c r="W17" s="3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9" s="1" customFormat="1" ht="14">
      <c r="A18" s="22">
        <v>2017</v>
      </c>
      <c r="B18" s="23">
        <v>0.6</v>
      </c>
      <c r="C18" s="24">
        <v>0.70899999999999996</v>
      </c>
      <c r="D18" s="25">
        <f t="shared" si="0"/>
        <v>0.27083706757483422</v>
      </c>
      <c r="E18" s="23">
        <v>0.6</v>
      </c>
      <c r="F18" s="24">
        <v>0.67900000000000005</v>
      </c>
      <c r="G18" s="25">
        <f t="shared" si="1"/>
        <v>0.2190742935114367</v>
      </c>
      <c r="H18" s="26" t="s">
        <v>30</v>
      </c>
      <c r="I18" s="68">
        <v>0.75170000000000003</v>
      </c>
      <c r="J18" s="68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9" ht="14.5" thickBot="1">
      <c r="A19" s="22">
        <v>2018</v>
      </c>
      <c r="B19" s="70">
        <v>0.6</v>
      </c>
      <c r="C19" s="71">
        <v>0.73350000000000004</v>
      </c>
      <c r="D19" s="72">
        <f t="shared" si="0"/>
        <v>3.4555712270804062E-2</v>
      </c>
      <c r="E19" s="70">
        <v>0.6</v>
      </c>
      <c r="F19" s="71">
        <v>0.7248</v>
      </c>
      <c r="G19" s="72">
        <f t="shared" si="1"/>
        <v>6.7452135493372534E-2</v>
      </c>
      <c r="H19" s="26" t="s">
        <v>30</v>
      </c>
      <c r="I19" s="68">
        <v>0.75929999999999997</v>
      </c>
      <c r="J19" s="68">
        <v>0.71540000000000004</v>
      </c>
      <c r="T19" s="32"/>
      <c r="U19" s="33"/>
      <c r="X19" s="32"/>
      <c r="Y19" s="33"/>
    </row>
    <row r="20" spans="1:49" s="77" customFormat="1" ht="14.5" thickBot="1">
      <c r="A20" s="22">
        <v>2019</v>
      </c>
      <c r="B20" s="78">
        <v>0.6</v>
      </c>
      <c r="C20" s="79">
        <v>0.64200000000000002</v>
      </c>
      <c r="D20" s="80">
        <f t="shared" si="0"/>
        <v>-0.12474437627811864</v>
      </c>
      <c r="E20" s="81">
        <v>0.6</v>
      </c>
      <c r="F20" s="79">
        <v>0.66979999999999995</v>
      </c>
      <c r="G20" s="80">
        <f t="shared" si="1"/>
        <v>-7.5883002207505587E-2</v>
      </c>
      <c r="H20" s="26" t="s">
        <v>30</v>
      </c>
      <c r="I20" s="68">
        <v>0.73650000000000004</v>
      </c>
      <c r="J20" s="68">
        <v>0.69230000000000003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77" customFormat="1" ht="14.5" thickBot="1">
      <c r="A21" s="22">
        <v>2020</v>
      </c>
      <c r="B21" s="78">
        <v>0.6</v>
      </c>
      <c r="C21" s="79">
        <v>0.64739999999999998</v>
      </c>
      <c r="D21" s="80">
        <f>(C21-C20)/C20</f>
        <v>8.4112149532709658E-3</v>
      </c>
      <c r="E21" s="81">
        <v>0.6</v>
      </c>
      <c r="F21" s="79">
        <v>0.6159</v>
      </c>
      <c r="G21" s="80">
        <f>(F21-F20)/F20</f>
        <v>-8.0471782621678048E-2</v>
      </c>
      <c r="H21" s="26" t="s">
        <v>30</v>
      </c>
      <c r="I21" s="68">
        <v>0.73740000000000006</v>
      </c>
      <c r="J21" s="68">
        <v>0.70799999999999996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77" customFormat="1" ht="14.5" thickBot="1">
      <c r="A22" s="22">
        <v>2021</v>
      </c>
      <c r="B22" s="78">
        <v>0.6</v>
      </c>
      <c r="C22" s="79">
        <v>0.35980000000000001</v>
      </c>
      <c r="D22" s="80">
        <f>(C22-C21)/C21</f>
        <v>-0.44423849243126345</v>
      </c>
      <c r="E22" s="81">
        <v>0.6</v>
      </c>
      <c r="F22" s="79">
        <v>0.34820000000000001</v>
      </c>
      <c r="G22" s="80">
        <f>(F22-F21)/F21</f>
        <v>-0.43464848189641175</v>
      </c>
      <c r="H22" s="26" t="s">
        <v>28</v>
      </c>
      <c r="I22" s="68">
        <v>0.48699999999999999</v>
      </c>
      <c r="J22" s="68">
        <v>0.46700000000000003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77" customFormat="1" ht="14.5" thickBot="1">
      <c r="A23" s="28">
        <v>2022</v>
      </c>
      <c r="B23" s="73">
        <v>0.6</v>
      </c>
      <c r="C23" s="74">
        <v>0.46379999999999999</v>
      </c>
      <c r="D23" s="75">
        <f>(C23-C22)/C22</f>
        <v>0.28904947192884928</v>
      </c>
      <c r="E23" s="76">
        <v>0.6</v>
      </c>
      <c r="F23" s="74">
        <v>0.41160000000000002</v>
      </c>
      <c r="G23" s="75">
        <f>(F23-F22)/F22</f>
        <v>0.18207926479035041</v>
      </c>
      <c r="H23" s="29" t="s">
        <v>28</v>
      </c>
      <c r="I23" s="69">
        <v>0.50949999999999995</v>
      </c>
      <c r="J23" s="69">
        <v>0.51470000000000005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T24" s="32"/>
      <c r="U24" s="33"/>
      <c r="X24" s="32"/>
      <c r="Y24" s="33"/>
    </row>
    <row r="25" spans="1:49">
      <c r="T25" s="32"/>
      <c r="U25" s="33"/>
      <c r="X25" s="32"/>
      <c r="Y25" s="33"/>
    </row>
    <row r="26" spans="1:49">
      <c r="T26" s="32"/>
      <c r="U26" s="33"/>
      <c r="X26" s="32"/>
      <c r="Y26" s="33"/>
    </row>
    <row r="27" spans="1:49">
      <c r="T27" s="32"/>
      <c r="U27" s="33"/>
      <c r="X27" s="32"/>
      <c r="Y27" s="33"/>
    </row>
    <row r="28" spans="1:49">
      <c r="T28" s="32"/>
      <c r="U28" s="33"/>
      <c r="X28" s="32"/>
      <c r="Y28" s="33"/>
    </row>
    <row r="29" spans="1:49">
      <c r="T29" s="32"/>
      <c r="U29" s="33"/>
      <c r="X29" s="32"/>
      <c r="Y29" s="33"/>
    </row>
    <row r="30" spans="1:49">
      <c r="T30" s="32"/>
      <c r="U30" s="33"/>
      <c r="X30" s="32"/>
      <c r="Y30" s="33"/>
    </row>
    <row r="31" spans="1:49">
      <c r="L31" s="33"/>
      <c r="M31" s="33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38" spans="23:23">
      <c r="W38" s="34"/>
    </row>
    <row r="55" spans="1:41" ht="12" customHeight="1"/>
    <row r="56" spans="1:41" ht="19" customHeight="1">
      <c r="A56" s="90" t="s">
        <v>24</v>
      </c>
      <c r="B56" s="90"/>
      <c r="C56" s="90"/>
      <c r="D56" s="90"/>
      <c r="E56" s="90"/>
      <c r="F56" s="90"/>
      <c r="G56" s="90"/>
      <c r="H56" s="89"/>
      <c r="I56" s="89"/>
    </row>
    <row r="57" spans="1:41" ht="12" thickBot="1"/>
    <row r="58" spans="1:41" s="7" customFormat="1" ht="14.15" customHeight="1" thickBot="1">
      <c r="B58" s="83">
        <v>2018</v>
      </c>
      <c r="C58" s="84"/>
      <c r="D58" s="83">
        <v>2019</v>
      </c>
      <c r="E58" s="84"/>
      <c r="F58" s="83">
        <v>2020</v>
      </c>
      <c r="G58" s="84"/>
      <c r="H58" s="83">
        <v>2021</v>
      </c>
      <c r="I58" s="84"/>
      <c r="J58" s="83">
        <v>2022</v>
      </c>
      <c r="K58" s="84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s="7" customFormat="1" ht="13.5" thickBot="1">
      <c r="A59" s="58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s="7" customFormat="1" ht="13">
      <c r="A60" s="40" t="s">
        <v>0</v>
      </c>
      <c r="B60" s="37">
        <v>350.6</v>
      </c>
      <c r="C60" s="38">
        <f>B60/B70</f>
        <v>0.73347280334728038</v>
      </c>
      <c r="D60" s="37">
        <v>301.08</v>
      </c>
      <c r="E60" s="38">
        <f>D60/D70</f>
        <v>0.64196162046908312</v>
      </c>
      <c r="F60" s="37">
        <v>289.70000000000005</v>
      </c>
      <c r="G60" s="38">
        <f>F60/F70</f>
        <v>0.64737430167597765</v>
      </c>
      <c r="H60" s="37">
        <v>144.07999999999998</v>
      </c>
      <c r="I60" s="38">
        <f>H60/H70</f>
        <v>0.35975031210986264</v>
      </c>
      <c r="J60" s="37">
        <v>248.37999999999997</v>
      </c>
      <c r="K60" s="38">
        <f>J60/J70</f>
        <v>0.46382819794584496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s="7" customFormat="1" ht="13">
      <c r="A61" s="40" t="s">
        <v>21</v>
      </c>
      <c r="B61" s="41">
        <v>22.399999999999995</v>
      </c>
      <c r="C61" s="42">
        <f>B61/B70</f>
        <v>4.6861924686192456E-2</v>
      </c>
      <c r="D61" s="41">
        <v>18.920000000000002</v>
      </c>
      <c r="E61" s="42">
        <f>D61/D70</f>
        <v>4.0341151385927511E-2</v>
      </c>
      <c r="F61" s="41">
        <v>30.299999999999994</v>
      </c>
      <c r="G61" s="42">
        <f>F61/F70</f>
        <v>6.7709497206703884E-2</v>
      </c>
      <c r="H61" s="41">
        <v>20.919999999999998</v>
      </c>
      <c r="I61" s="42">
        <f>H61/H70</f>
        <v>5.2234706616729083E-2</v>
      </c>
      <c r="J61" s="41">
        <v>26.619999999999997</v>
      </c>
      <c r="K61" s="42">
        <f>J61/J70</f>
        <v>4.9710550887021469E-2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41" s="7" customFormat="1" ht="13">
      <c r="A62" s="40" t="s">
        <v>3</v>
      </c>
      <c r="B62" s="41">
        <v>0</v>
      </c>
      <c r="C62" s="42">
        <f>B62/B70</f>
        <v>0</v>
      </c>
      <c r="D62" s="41">
        <v>1</v>
      </c>
      <c r="E62" s="42">
        <f>D62/D70</f>
        <v>2.1321961620469083E-3</v>
      </c>
      <c r="F62" s="41">
        <v>1</v>
      </c>
      <c r="G62" s="42">
        <f>F62/F70</f>
        <v>2.2346368715083797E-3</v>
      </c>
      <c r="H62" s="41">
        <v>0</v>
      </c>
      <c r="I62" s="42">
        <f>H62/H70</f>
        <v>0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s="7" customFormat="1" ht="13">
      <c r="A63" s="40" t="s">
        <v>1</v>
      </c>
      <c r="B63" s="41">
        <v>52</v>
      </c>
      <c r="C63" s="42">
        <f>B63/B70</f>
        <v>0.10878661087866109</v>
      </c>
      <c r="D63" s="41">
        <v>49</v>
      </c>
      <c r="E63" s="42">
        <f>D63/D70</f>
        <v>0.1044776119402985</v>
      </c>
      <c r="F63" s="41">
        <v>46</v>
      </c>
      <c r="G63" s="42">
        <f>F63/F70</f>
        <v>0.10279329608938546</v>
      </c>
      <c r="H63" s="41">
        <v>11</v>
      </c>
      <c r="I63" s="42">
        <f>H63/H70</f>
        <v>2.7465667915106119E-2</v>
      </c>
      <c r="J63" s="41">
        <v>23</v>
      </c>
      <c r="K63" s="42">
        <f>J63/J70</f>
        <v>4.2950513538748833E-2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s="7" customFormat="1" ht="13">
      <c r="A64" s="40" t="s">
        <v>2</v>
      </c>
      <c r="B64" s="41">
        <v>45</v>
      </c>
      <c r="C64" s="42">
        <f>B64/B70</f>
        <v>9.4142259414225937E-2</v>
      </c>
      <c r="D64" s="41">
        <v>72</v>
      </c>
      <c r="E64" s="42">
        <f>D64/D70</f>
        <v>0.15351812366737741</v>
      </c>
      <c r="F64" s="41">
        <v>54</v>
      </c>
      <c r="G64" s="42">
        <f>F64/F70</f>
        <v>0.1206703910614525</v>
      </c>
      <c r="H64" s="41">
        <v>3</v>
      </c>
      <c r="I64" s="42">
        <f>H64/H70</f>
        <v>7.4906367041198503E-3</v>
      </c>
      <c r="J64" s="41">
        <v>3</v>
      </c>
      <c r="K64" s="42">
        <f>J64/J70</f>
        <v>5.6022408963585435E-3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9" s="7" customFormat="1" ht="12.75" customHeight="1">
      <c r="A65" s="43" t="s">
        <v>16</v>
      </c>
      <c r="B65" s="41"/>
      <c r="C65" s="42">
        <f>B65/B70</f>
        <v>0</v>
      </c>
      <c r="D65" s="41">
        <v>3</v>
      </c>
      <c r="E65" s="42">
        <f>D65/D70</f>
        <v>6.3965884861407248E-3</v>
      </c>
      <c r="F65" s="41">
        <v>4.5</v>
      </c>
      <c r="G65" s="42">
        <f>F65/F70</f>
        <v>1.0055865921787708E-2</v>
      </c>
      <c r="H65" s="41">
        <v>10.5</v>
      </c>
      <c r="I65" s="42">
        <f>H65/H70</f>
        <v>2.6217228464419477E-2</v>
      </c>
      <c r="J65" s="41">
        <v>4.5</v>
      </c>
      <c r="K65" s="42">
        <f>J65/J70</f>
        <v>8.4033613445378148E-3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49" s="7" customFormat="1" ht="13">
      <c r="A66" s="40" t="s">
        <v>31</v>
      </c>
      <c r="B66" s="41">
        <v>2</v>
      </c>
      <c r="C66" s="42">
        <f>B66/B70</f>
        <v>4.1841004184100415E-3</v>
      </c>
      <c r="D66" s="41">
        <v>10</v>
      </c>
      <c r="E66" s="42">
        <f>D66/D70</f>
        <v>2.1321961620469083E-2</v>
      </c>
      <c r="F66" s="41">
        <v>7</v>
      </c>
      <c r="G66" s="42">
        <f>F66/F70</f>
        <v>1.5642458100558657E-2</v>
      </c>
      <c r="H66" s="41">
        <v>0</v>
      </c>
      <c r="I66" s="42">
        <f>H66/H70</f>
        <v>0</v>
      </c>
      <c r="J66" s="41">
        <v>2</v>
      </c>
      <c r="K66" s="42">
        <f>J66/J70</f>
        <v>3.7348272642390291E-3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49" s="7" customFormat="1" ht="13">
      <c r="A67" s="40" t="s">
        <v>29</v>
      </c>
      <c r="B67" s="41">
        <v>2</v>
      </c>
      <c r="C67" s="42">
        <f>B67/B70</f>
        <v>4.1841004184100415E-3</v>
      </c>
      <c r="D67" s="41">
        <v>1</v>
      </c>
      <c r="E67" s="42">
        <f>D67/D70</f>
        <v>2.1321961620469083E-3</v>
      </c>
      <c r="F67" s="41">
        <v>0</v>
      </c>
      <c r="G67" s="42">
        <f>F67/F70</f>
        <v>0</v>
      </c>
      <c r="H67" s="41">
        <v>211</v>
      </c>
      <c r="I67" s="42">
        <f>H67/H70</f>
        <v>0.52684144818976275</v>
      </c>
      <c r="J67" s="41">
        <v>228</v>
      </c>
      <c r="K67" s="42">
        <f>J67/J70</f>
        <v>0.42577030812324929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49" s="7" customFormat="1" ht="13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5</v>
      </c>
      <c r="G68" s="42">
        <f>F68/F70</f>
        <v>1.1173184357541898E-2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</row>
    <row r="69" spans="1:49" s="7" customFormat="1" ht="13">
      <c r="A69" s="40" t="s">
        <v>4</v>
      </c>
      <c r="B69" s="41">
        <v>4</v>
      </c>
      <c r="C69" s="42">
        <f>B69/B70</f>
        <v>8.368200836820083E-3</v>
      </c>
      <c r="D69" s="41">
        <v>13</v>
      </c>
      <c r="E69" s="42">
        <f>D69/D70</f>
        <v>2.7718550106609809E-2</v>
      </c>
      <c r="F69" s="41">
        <v>10</v>
      </c>
      <c r="G69" s="42">
        <f>F69/F70</f>
        <v>2.2346368715083796E-2</v>
      </c>
      <c r="H69" s="41">
        <v>0</v>
      </c>
      <c r="I69" s="42">
        <f>H69/H70</f>
        <v>0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</row>
    <row r="70" spans="1:49" s="7" customFormat="1" ht="13.5" thickBot="1">
      <c r="A70" s="40" t="s">
        <v>6</v>
      </c>
      <c r="B70" s="59">
        <f t="shared" ref="B70:E70" si="2">SUM(B60:B69)</f>
        <v>478</v>
      </c>
      <c r="C70" s="60">
        <f t="shared" si="2"/>
        <v>1</v>
      </c>
      <c r="D70" s="59">
        <f t="shared" si="2"/>
        <v>469</v>
      </c>
      <c r="E70" s="60">
        <f t="shared" si="2"/>
        <v>1</v>
      </c>
      <c r="F70" s="59">
        <f>SUM(F60:F69)</f>
        <v>447.50000000000006</v>
      </c>
      <c r="G70" s="60">
        <f>SUM(G60:G69)</f>
        <v>0.99999999999999989</v>
      </c>
      <c r="H70" s="59">
        <f>SUM(H60:H69)</f>
        <v>400.5</v>
      </c>
      <c r="I70" s="60">
        <f>SUM(I60:I69)</f>
        <v>1</v>
      </c>
      <c r="J70" s="59">
        <f>SUM(J60:J69)</f>
        <v>535.5</v>
      </c>
      <c r="K70" s="60">
        <f>SUM(K60:K69)</f>
        <v>0.99999999999999978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</row>
    <row r="71" spans="1:49" s="7" customFormat="1" ht="13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7" customFormat="1" ht="13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7" customFormat="1" ht="13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7" customFormat="1" ht="13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7" customFormat="1" ht="13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s="7" customFormat="1" ht="13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90" spans="1:49" ht="41.15" customHeight="1">
      <c r="A90" s="48"/>
      <c r="B90" s="82" t="s">
        <v>35</v>
      </c>
      <c r="C90" s="82"/>
      <c r="D90" s="82"/>
      <c r="E90" s="82"/>
      <c r="F90" s="82"/>
      <c r="G90" s="48"/>
      <c r="H90" s="49"/>
      <c r="I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3.5" thickBot="1">
      <c r="C92" s="7"/>
      <c r="D92" s="50">
        <v>2018</v>
      </c>
      <c r="E92" s="50">
        <v>2019</v>
      </c>
      <c r="F92" s="50">
        <v>2020</v>
      </c>
      <c r="G92" s="50">
        <v>2021</v>
      </c>
      <c r="H92" s="50">
        <v>2022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7" customFormat="1" ht="13">
      <c r="B93" s="40" t="s">
        <v>21</v>
      </c>
      <c r="C93" s="51"/>
      <c r="D93" s="52">
        <v>13</v>
      </c>
      <c r="E93" s="52">
        <v>14</v>
      </c>
      <c r="F93" s="52">
        <v>14</v>
      </c>
      <c r="G93" s="52">
        <v>11</v>
      </c>
      <c r="H93" s="52">
        <v>15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</row>
    <row r="94" spans="1:49" s="7" customFormat="1" ht="13">
      <c r="B94" s="40" t="s">
        <v>3</v>
      </c>
      <c r="C94" s="53"/>
      <c r="D94" s="54">
        <v>5</v>
      </c>
      <c r="E94" s="54">
        <v>6</v>
      </c>
      <c r="F94" s="54">
        <v>7</v>
      </c>
      <c r="G94" s="54">
        <v>5</v>
      </c>
      <c r="H94" s="54">
        <v>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</row>
    <row r="95" spans="1:49" s="7" customFormat="1" ht="13">
      <c r="B95" s="40" t="s">
        <v>1</v>
      </c>
      <c r="C95" s="53"/>
      <c r="D95" s="54">
        <v>27</v>
      </c>
      <c r="E95" s="54">
        <v>27</v>
      </c>
      <c r="F95" s="54">
        <v>29</v>
      </c>
      <c r="G95" s="54">
        <v>23</v>
      </c>
      <c r="H95" s="54">
        <v>31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</row>
    <row r="96" spans="1:49" s="7" customFormat="1" ht="13">
      <c r="B96" s="40" t="s">
        <v>2</v>
      </c>
      <c r="C96" s="53"/>
      <c r="D96" s="54">
        <v>16</v>
      </c>
      <c r="E96" s="54">
        <v>18</v>
      </c>
      <c r="F96" s="54">
        <v>15</v>
      </c>
      <c r="G96" s="54">
        <v>9</v>
      </c>
      <c r="H96" s="54">
        <v>12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</row>
    <row r="97" spans="2:63" s="7" customFormat="1" ht="12.75" customHeight="1">
      <c r="B97" s="43" t="s">
        <v>16</v>
      </c>
      <c r="C97" s="53"/>
      <c r="D97" s="54">
        <v>42</v>
      </c>
      <c r="E97" s="54">
        <v>35</v>
      </c>
      <c r="F97" s="54">
        <v>44</v>
      </c>
      <c r="G97" s="54">
        <v>32</v>
      </c>
      <c r="H97" s="54">
        <v>37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</row>
    <row r="98" spans="2:63" s="7" customFormat="1" ht="12.75" customHeight="1">
      <c r="B98" s="43" t="s">
        <v>31</v>
      </c>
      <c r="C98" s="53"/>
      <c r="D98" s="54"/>
      <c r="E98" s="54"/>
      <c r="F98" s="54"/>
      <c r="G98" s="54"/>
      <c r="H98" s="5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</row>
    <row r="99" spans="2:63" s="7" customFormat="1" ht="15" customHeight="1">
      <c r="B99" s="40" t="s">
        <v>29</v>
      </c>
      <c r="C99" s="53"/>
      <c r="D99" s="54">
        <v>48</v>
      </c>
      <c r="E99" s="54">
        <v>49</v>
      </c>
      <c r="F99" s="54">
        <v>48</v>
      </c>
      <c r="G99" s="54">
        <v>55</v>
      </c>
      <c r="H99" s="54">
        <v>65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</row>
    <row r="100" spans="2:63" s="7" customFormat="1" ht="15" customHeight="1">
      <c r="B100" s="40" t="s">
        <v>5</v>
      </c>
      <c r="C100" s="53"/>
      <c r="D100" s="54">
        <v>6</v>
      </c>
      <c r="E100" s="54">
        <v>7</v>
      </c>
      <c r="F100" s="54">
        <v>7</v>
      </c>
      <c r="G100" s="54">
        <v>3</v>
      </c>
      <c r="H100" s="54">
        <v>3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</row>
    <row r="101" spans="2:63" s="7" customFormat="1" ht="13.5" thickBot="1">
      <c r="B101" s="40" t="s">
        <v>4</v>
      </c>
      <c r="C101" s="51"/>
      <c r="D101" s="55">
        <v>2</v>
      </c>
      <c r="E101" s="55">
        <v>2</v>
      </c>
      <c r="F101" s="55">
        <v>2</v>
      </c>
      <c r="G101" s="55">
        <v>5</v>
      </c>
      <c r="H101" s="55">
        <v>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</row>
    <row r="104" spans="2:63" ht="18.75" customHeight="1">
      <c r="B104" s="82" t="s">
        <v>32</v>
      </c>
      <c r="C104" s="82"/>
      <c r="D104" s="82"/>
      <c r="E104" s="82"/>
      <c r="F104" s="82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">
      <c r="C106" s="56">
        <v>14.65</v>
      </c>
      <c r="D106" s="44" t="s">
        <v>33</v>
      </c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7">
        <v>35.17</v>
      </c>
      <c r="D107" s="44" t="s">
        <v>34</v>
      </c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mergeCells count="15">
    <mergeCell ref="B104:F104"/>
    <mergeCell ref="B90:F90"/>
    <mergeCell ref="F58:G58"/>
    <mergeCell ref="A2:I2"/>
    <mergeCell ref="A3:I3"/>
    <mergeCell ref="A10:I10"/>
    <mergeCell ref="A56:I56"/>
    <mergeCell ref="A11:G11"/>
    <mergeCell ref="I12:J12"/>
    <mergeCell ref="D58:E58"/>
    <mergeCell ref="B12:D12"/>
    <mergeCell ref="H58:I58"/>
    <mergeCell ref="E12:G12"/>
    <mergeCell ref="B58:C58"/>
    <mergeCell ref="J58:K58"/>
  </mergeCells>
  <phoneticPr fontId="0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15"/>
  <sheetViews>
    <sheetView showGridLines="0" zoomScaleNormal="100" zoomScaleSheetLayoutView="100" workbookViewId="0">
      <selection activeCell="J60" sqref="J60:J69"/>
    </sheetView>
  </sheetViews>
  <sheetFormatPr defaultColWidth="11.398437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10.09765625" style="4" customWidth="1"/>
    <col min="9" max="9" width="11.3984375" style="4" customWidth="1"/>
    <col min="10" max="12" width="11.3984375" style="5" customWidth="1"/>
    <col min="13" max="52" width="5.09765625" style="5" customWidth="1"/>
    <col min="53" max="56" width="11.3984375" style="5" customWidth="1"/>
    <col min="57" max="16384" width="11.3984375" style="4"/>
  </cols>
  <sheetData>
    <row r="1" spans="1:56" ht="15" customHeight="1"/>
    <row r="2" spans="1:56" ht="22.5">
      <c r="A2" s="85" t="s">
        <v>38</v>
      </c>
      <c r="B2" s="85"/>
      <c r="C2" s="85"/>
      <c r="D2" s="85"/>
      <c r="E2" s="85"/>
      <c r="F2" s="85"/>
      <c r="G2" s="85"/>
      <c r="H2" s="86"/>
      <c r="I2" s="86"/>
      <c r="J2" s="6"/>
    </row>
    <row r="3" spans="1:56" ht="15.75" customHeight="1">
      <c r="A3" s="87" t="s">
        <v>20</v>
      </c>
      <c r="B3" s="87"/>
      <c r="C3" s="87"/>
      <c r="D3" s="87"/>
      <c r="E3" s="87"/>
      <c r="F3" s="87"/>
      <c r="G3" s="87"/>
      <c r="H3" s="86"/>
      <c r="I3" s="86"/>
      <c r="J3" s="6"/>
    </row>
    <row r="4" spans="1:56" ht="6.75" customHeight="1">
      <c r="F4" s="7"/>
    </row>
    <row r="5" spans="1:56" ht="13.5" thickBot="1">
      <c r="F5" s="7"/>
    </row>
    <row r="6" spans="1:56" s="1" customFormat="1" ht="14.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9">
        <v>2019</v>
      </c>
      <c r="K6" s="9">
        <v>2020</v>
      </c>
      <c r="L6" s="8">
        <v>2021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4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0.94</v>
      </c>
      <c r="H7" s="11">
        <v>1</v>
      </c>
      <c r="I7" s="11">
        <v>0.94</v>
      </c>
      <c r="J7" s="11">
        <v>0.94440000000000002</v>
      </c>
      <c r="K7" s="11">
        <v>0.89</v>
      </c>
      <c r="L7" s="12">
        <v>0.65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 customHeight="1">
      <c r="D8" s="3" t="s">
        <v>36</v>
      </c>
    </row>
    <row r="9" spans="1:56" ht="15" customHeight="1">
      <c r="D9" s="3"/>
    </row>
    <row r="10" spans="1:56" ht="17.5">
      <c r="A10" s="88" t="s">
        <v>26</v>
      </c>
      <c r="B10" s="88"/>
      <c r="C10" s="88"/>
      <c r="D10" s="88"/>
      <c r="E10" s="88"/>
      <c r="F10" s="88"/>
      <c r="G10" s="88"/>
      <c r="H10" s="89"/>
      <c r="I10" s="89"/>
    </row>
    <row r="11" spans="1:56" ht="12" customHeight="1" thickBot="1">
      <c r="A11" s="91"/>
      <c r="B11" s="91"/>
      <c r="C11" s="91"/>
      <c r="D11" s="91"/>
      <c r="E11" s="91"/>
      <c r="F11" s="91"/>
      <c r="G11" s="91"/>
      <c r="H11" s="13"/>
    </row>
    <row r="12" spans="1:56" s="1" customFormat="1" ht="14.5" thickBot="1">
      <c r="B12" s="93" t="s">
        <v>10</v>
      </c>
      <c r="C12" s="94"/>
      <c r="D12" s="95"/>
      <c r="E12" s="93" t="s">
        <v>13</v>
      </c>
      <c r="F12" s="96"/>
      <c r="G12" s="97"/>
      <c r="H12" s="14" t="s">
        <v>22</v>
      </c>
      <c r="I12" s="92" t="s">
        <v>25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6" s="1" customFormat="1" ht="14.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6" s="1" customFormat="1" ht="14">
      <c r="A14" s="22">
        <v>2011</v>
      </c>
      <c r="B14" s="23">
        <v>0.6</v>
      </c>
      <c r="C14" s="24">
        <v>0.66110000000000002</v>
      </c>
      <c r="D14" s="25">
        <v>7.8E-2</v>
      </c>
      <c r="E14" s="23">
        <v>0.6</v>
      </c>
      <c r="F14" s="24">
        <v>0.63870000000000005</v>
      </c>
      <c r="G14" s="25">
        <v>-1.7999999999999999E-2</v>
      </c>
      <c r="H14" s="26" t="s">
        <v>30</v>
      </c>
      <c r="I14" s="68">
        <v>0.69499999999999995</v>
      </c>
      <c r="J14" s="68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6" s="1" customFormat="1" ht="14">
      <c r="A15" s="22">
        <v>2012</v>
      </c>
      <c r="B15" s="23">
        <v>0.6</v>
      </c>
      <c r="C15" s="24">
        <v>0.73160000000000003</v>
      </c>
      <c r="D15" s="25">
        <f t="shared" ref="D15:D21" si="0">(C15-C14)/C14</f>
        <v>0.10664044773861746</v>
      </c>
      <c r="E15" s="23">
        <v>0.6</v>
      </c>
      <c r="F15" s="24">
        <v>0.72950000000000004</v>
      </c>
      <c r="G15" s="25">
        <f t="shared" ref="G15:G21" si="1">(F15-F14)/F14</f>
        <v>0.1421637701581337</v>
      </c>
      <c r="H15" s="26" t="s">
        <v>30</v>
      </c>
      <c r="I15" s="68">
        <v>0.69389999999999996</v>
      </c>
      <c r="J15" s="68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6" s="1" customFormat="1" ht="14">
      <c r="A16" s="22">
        <v>2013</v>
      </c>
      <c r="B16" s="23">
        <v>0.6</v>
      </c>
      <c r="C16" s="24">
        <v>0.64759999999999995</v>
      </c>
      <c r="D16" s="25">
        <f t="shared" si="0"/>
        <v>-0.11481683980317123</v>
      </c>
      <c r="E16" s="23">
        <v>0.6</v>
      </c>
      <c r="F16" s="24">
        <v>0.6452</v>
      </c>
      <c r="G16" s="25">
        <f t="shared" si="1"/>
        <v>-0.11555860178204255</v>
      </c>
      <c r="H16" s="26" t="s">
        <v>30</v>
      </c>
      <c r="I16" s="68">
        <v>0.70809999999999995</v>
      </c>
      <c r="J16" s="68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6" s="1" customFormat="1" ht="14">
      <c r="A17" s="61">
        <v>2015</v>
      </c>
      <c r="B17" s="23">
        <v>0.6</v>
      </c>
      <c r="C17" s="24">
        <v>0.85960000000000003</v>
      </c>
      <c r="D17" s="25">
        <f t="shared" si="0"/>
        <v>0.327362569487338</v>
      </c>
      <c r="E17" s="23">
        <v>0.6</v>
      </c>
      <c r="F17" s="24">
        <v>0.90869999999999995</v>
      </c>
      <c r="G17" s="25">
        <f t="shared" si="1"/>
        <v>0.40840049597024169</v>
      </c>
      <c r="H17" s="26" t="s">
        <v>30</v>
      </c>
      <c r="I17" s="68">
        <v>0.70830000000000004</v>
      </c>
      <c r="J17" s="68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s="31" customFormat="1" ht="14">
      <c r="A18" s="61">
        <v>2016</v>
      </c>
      <c r="B18" s="23">
        <v>0.6</v>
      </c>
      <c r="C18" s="24">
        <v>0.8075</v>
      </c>
      <c r="D18" s="25">
        <f t="shared" si="0"/>
        <v>-6.0609585853885567E-2</v>
      </c>
      <c r="E18" s="23">
        <v>0.6</v>
      </c>
      <c r="F18" s="24">
        <v>0.82050000000000001</v>
      </c>
      <c r="G18" s="25">
        <f t="shared" si="1"/>
        <v>-9.706173654671503E-2</v>
      </c>
      <c r="H18" s="26" t="s">
        <v>30</v>
      </c>
      <c r="I18" s="68">
        <v>0.71579999999999999</v>
      </c>
      <c r="J18" s="68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6" s="1" customFormat="1" ht="14">
      <c r="A19" s="61">
        <v>2017</v>
      </c>
      <c r="B19" s="23">
        <v>0.6</v>
      </c>
      <c r="C19" s="24">
        <v>0.85799999999999998</v>
      </c>
      <c r="D19" s="25">
        <f t="shared" si="0"/>
        <v>6.2538699690402461E-2</v>
      </c>
      <c r="E19" s="23">
        <v>0.6</v>
      </c>
      <c r="F19" s="24">
        <v>0.83299999999999996</v>
      </c>
      <c r="G19" s="25">
        <f t="shared" si="1"/>
        <v>1.5234613040828709E-2</v>
      </c>
      <c r="H19" s="26" t="s">
        <v>30</v>
      </c>
      <c r="I19" s="68">
        <v>0.75170000000000003</v>
      </c>
      <c r="J19" s="68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6" ht="14.5" thickBot="1">
      <c r="A20" s="61">
        <v>2018</v>
      </c>
      <c r="B20" s="70">
        <v>0.6</v>
      </c>
      <c r="C20" s="71">
        <v>0.78800000000000003</v>
      </c>
      <c r="D20" s="72">
        <f t="shared" si="0"/>
        <v>-8.1585081585081529E-2</v>
      </c>
      <c r="E20" s="70">
        <v>0.6</v>
      </c>
      <c r="F20" s="71">
        <v>0.77649999999999997</v>
      </c>
      <c r="G20" s="72">
        <f t="shared" si="1"/>
        <v>-6.7827130852340933E-2</v>
      </c>
      <c r="H20" s="26" t="s">
        <v>30</v>
      </c>
      <c r="I20" s="68">
        <v>0.75929999999999997</v>
      </c>
      <c r="J20" s="68">
        <v>0.71540000000000004</v>
      </c>
      <c r="T20" s="32"/>
      <c r="U20" s="33"/>
      <c r="X20" s="32"/>
      <c r="Y20" s="33"/>
    </row>
    <row r="21" spans="1:56" s="77" customFormat="1" ht="14.5" thickBot="1">
      <c r="A21" s="61">
        <v>2019</v>
      </c>
      <c r="B21" s="78">
        <v>0.6</v>
      </c>
      <c r="C21" s="79">
        <v>0.82750000000000001</v>
      </c>
      <c r="D21" s="80">
        <f t="shared" si="0"/>
        <v>5.0126903553299462E-2</v>
      </c>
      <c r="E21" s="81">
        <v>0.6</v>
      </c>
      <c r="F21" s="79">
        <v>0.85429999999999995</v>
      </c>
      <c r="G21" s="80">
        <f t="shared" si="1"/>
        <v>0.10019317450096585</v>
      </c>
      <c r="H21" s="26" t="s">
        <v>30</v>
      </c>
      <c r="I21" s="68">
        <v>0.73650000000000004</v>
      </c>
      <c r="J21" s="68">
        <v>0.69230000000000003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</row>
    <row r="22" spans="1:56" s="77" customFormat="1" ht="14.5" thickBot="1">
      <c r="A22" s="61">
        <v>2020</v>
      </c>
      <c r="B22" s="78">
        <v>0.6</v>
      </c>
      <c r="C22" s="79">
        <v>0.88570000000000004</v>
      </c>
      <c r="D22" s="80">
        <f t="shared" ref="D22" si="2">(C22-C21)/C21</f>
        <v>7.0332326283987945E-2</v>
      </c>
      <c r="E22" s="81">
        <v>0.6</v>
      </c>
      <c r="F22" s="79">
        <v>0.9</v>
      </c>
      <c r="G22" s="80">
        <f t="shared" ref="G22" si="3">(F22-F21)/F21</f>
        <v>5.349408872761334E-2</v>
      </c>
      <c r="H22" s="26" t="s">
        <v>30</v>
      </c>
      <c r="I22" s="68">
        <v>0.73740000000000006</v>
      </c>
      <c r="J22" s="68">
        <v>0.70799999999999996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s="77" customFormat="1" ht="14.5" thickBot="1">
      <c r="A23" s="67">
        <v>2021</v>
      </c>
      <c r="B23" s="73">
        <v>0.6</v>
      </c>
      <c r="C23" s="74">
        <v>0.40439999999999998</v>
      </c>
      <c r="D23" s="75">
        <f t="shared" ref="D23" si="4">(C23-C22)/C22</f>
        <v>-0.54341199051597611</v>
      </c>
      <c r="E23" s="76">
        <v>0.6</v>
      </c>
      <c r="F23" s="74">
        <v>0.40279999999999999</v>
      </c>
      <c r="G23" s="75">
        <f t="shared" ref="G23" si="5">(F23-F22)/F22</f>
        <v>-0.55244444444444452</v>
      </c>
      <c r="H23" s="29" t="s">
        <v>28</v>
      </c>
      <c r="I23" s="69">
        <v>0.48699999999999999</v>
      </c>
      <c r="J23" s="69">
        <v>0.46700000000000003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>
      <c r="T24" s="32"/>
      <c r="U24" s="33"/>
      <c r="X24" s="32"/>
      <c r="Y24" s="33"/>
    </row>
    <row r="25" spans="1:56">
      <c r="T25" s="32"/>
      <c r="U25" s="33"/>
      <c r="X25" s="32"/>
      <c r="Y25" s="33"/>
    </row>
    <row r="26" spans="1:56">
      <c r="T26" s="32"/>
      <c r="U26" s="33"/>
      <c r="X26" s="32"/>
      <c r="Y26" s="33"/>
    </row>
    <row r="27" spans="1:56">
      <c r="T27" s="32"/>
      <c r="U27" s="33"/>
      <c r="X27" s="32"/>
      <c r="Y27" s="33"/>
    </row>
    <row r="28" spans="1:56">
      <c r="T28" s="32"/>
      <c r="U28" s="33"/>
      <c r="X28" s="32"/>
      <c r="Y28" s="33"/>
    </row>
    <row r="29" spans="1:56">
      <c r="T29" s="32"/>
      <c r="U29" s="33"/>
      <c r="X29" s="32"/>
      <c r="Y29" s="33"/>
    </row>
    <row r="30" spans="1:56">
      <c r="T30" s="32"/>
      <c r="U30" s="33"/>
      <c r="X30" s="32"/>
      <c r="Y30" s="33"/>
    </row>
    <row r="31" spans="1:56">
      <c r="L31" s="33"/>
      <c r="M31" s="33"/>
    </row>
    <row r="33" spans="1:63">
      <c r="W33" s="34"/>
    </row>
    <row r="34" spans="1:63">
      <c r="W34" s="34"/>
    </row>
    <row r="35" spans="1:63" s="5" customFormat="1">
      <c r="A35" s="4"/>
      <c r="B35" s="4"/>
      <c r="C35" s="4"/>
      <c r="D35" s="4"/>
      <c r="E35" s="4"/>
      <c r="F35" s="4"/>
      <c r="G35" s="4"/>
      <c r="H35" s="4"/>
      <c r="I35" s="4"/>
      <c r="W35" s="34"/>
      <c r="BE35" s="4"/>
      <c r="BF35" s="4"/>
      <c r="BG35" s="4"/>
      <c r="BH35" s="4"/>
      <c r="BI35" s="4"/>
      <c r="BJ35" s="4"/>
      <c r="BK35" s="4"/>
    </row>
    <row r="36" spans="1:63" s="5" customFormat="1">
      <c r="A36" s="4"/>
      <c r="B36" s="4"/>
      <c r="C36" s="4"/>
      <c r="D36" s="4"/>
      <c r="E36" s="4"/>
      <c r="F36" s="4"/>
      <c r="G36" s="4"/>
      <c r="H36" s="4"/>
      <c r="I36" s="4"/>
      <c r="W36" s="34"/>
      <c r="BE36" s="4"/>
      <c r="BF36" s="4"/>
      <c r="BG36" s="4"/>
      <c r="BH36" s="4"/>
      <c r="BI36" s="4"/>
      <c r="BJ36" s="4"/>
      <c r="BK36" s="4"/>
    </row>
    <row r="37" spans="1:63" s="5" customFormat="1">
      <c r="A37" s="4"/>
      <c r="B37" s="4"/>
      <c r="C37" s="4"/>
      <c r="D37" s="4"/>
      <c r="E37" s="4"/>
      <c r="F37" s="4"/>
      <c r="G37" s="4"/>
      <c r="H37" s="4"/>
      <c r="I37" s="4"/>
      <c r="W37" s="34"/>
      <c r="BE37" s="4"/>
      <c r="BF37" s="4"/>
      <c r="BG37" s="4"/>
      <c r="BH37" s="4"/>
      <c r="BI37" s="4"/>
      <c r="BJ37" s="4"/>
      <c r="BK37" s="4"/>
    </row>
    <row r="38" spans="1:63" s="5" customFormat="1">
      <c r="A38" s="4"/>
      <c r="B38" s="4"/>
      <c r="C38" s="4"/>
      <c r="D38" s="4"/>
      <c r="E38" s="4"/>
      <c r="F38" s="4"/>
      <c r="G38" s="4"/>
      <c r="H38" s="4"/>
      <c r="I38" s="4"/>
      <c r="W38" s="34"/>
      <c r="BE38" s="4"/>
      <c r="BF38" s="4"/>
      <c r="BG38" s="4"/>
      <c r="BH38" s="4"/>
      <c r="BI38" s="4"/>
      <c r="BJ38" s="4"/>
      <c r="BK38" s="4"/>
    </row>
    <row r="55" spans="1:50" ht="12" customHeight="1"/>
    <row r="56" spans="1:50" ht="19" customHeight="1">
      <c r="A56" s="90" t="s">
        <v>24</v>
      </c>
      <c r="B56" s="90"/>
      <c r="C56" s="90"/>
      <c r="D56" s="90"/>
      <c r="E56" s="90"/>
      <c r="F56" s="90"/>
      <c r="G56" s="90"/>
      <c r="H56" s="89"/>
      <c r="I56" s="89"/>
    </row>
    <row r="57" spans="1:50" ht="12" thickBot="1"/>
    <row r="58" spans="1:50" s="7" customFormat="1" ht="14.15" customHeight="1" thickBot="1">
      <c r="B58" s="83">
        <v>2017</v>
      </c>
      <c r="C58" s="84"/>
      <c r="D58" s="83">
        <v>2018</v>
      </c>
      <c r="E58" s="84"/>
      <c r="F58" s="83">
        <v>2019</v>
      </c>
      <c r="G58" s="84"/>
      <c r="H58" s="83">
        <v>2020</v>
      </c>
      <c r="I58" s="84"/>
      <c r="J58" s="83">
        <v>2021</v>
      </c>
      <c r="K58" s="84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s="7" customFormat="1" ht="13.5" thickBot="1">
      <c r="A59" s="58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s="7" customFormat="1" ht="13">
      <c r="A60" s="40" t="s">
        <v>0</v>
      </c>
      <c r="B60" s="37">
        <v>60.6</v>
      </c>
      <c r="C60" s="38">
        <f>B60/B70</f>
        <v>0.75750000000000006</v>
      </c>
      <c r="D60" s="37">
        <v>66.2</v>
      </c>
      <c r="E60" s="38">
        <f>D60/D70</f>
        <v>0.78809523809523818</v>
      </c>
      <c r="F60" s="37">
        <v>66.2</v>
      </c>
      <c r="G60" s="38">
        <f>F60/F70</f>
        <v>0.82750000000000001</v>
      </c>
      <c r="H60" s="37">
        <v>68.199999999999989</v>
      </c>
      <c r="I60" s="38">
        <f>H60/H70</f>
        <v>0.88571428571428568</v>
      </c>
      <c r="J60" s="37">
        <v>21.84</v>
      </c>
      <c r="K60" s="38">
        <f>J60/J70</f>
        <v>0.40444444444444444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s="7" customFormat="1" ht="13">
      <c r="A61" s="40" t="s">
        <v>21</v>
      </c>
      <c r="B61" s="41">
        <v>8.4</v>
      </c>
      <c r="C61" s="42">
        <f>B61/B70</f>
        <v>0.10500000000000001</v>
      </c>
      <c r="D61" s="41">
        <v>5.8</v>
      </c>
      <c r="E61" s="42">
        <f>D61/D70</f>
        <v>6.9047619047619052E-2</v>
      </c>
      <c r="F61" s="41">
        <v>5.8</v>
      </c>
      <c r="G61" s="42">
        <f>F61/F70</f>
        <v>7.2499999999999995E-2</v>
      </c>
      <c r="H61" s="41">
        <v>5.8</v>
      </c>
      <c r="I61" s="42">
        <f>H61/H70</f>
        <v>7.5324675324675336E-2</v>
      </c>
      <c r="J61" s="41">
        <v>1.1599999999999999</v>
      </c>
      <c r="K61" s="42">
        <f>J61/J70</f>
        <v>2.148148148148148E-2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s="7" customFormat="1" ht="13">
      <c r="A62" s="40" t="s">
        <v>3</v>
      </c>
      <c r="B62" s="41">
        <v>0</v>
      </c>
      <c r="C62" s="42">
        <f>B62/B70</f>
        <v>0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0</v>
      </c>
      <c r="I62" s="42">
        <f>H62/H70</f>
        <v>0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s="7" customFormat="1" ht="13">
      <c r="A63" s="40" t="s">
        <v>1</v>
      </c>
      <c r="B63" s="41">
        <v>0</v>
      </c>
      <c r="C63" s="42">
        <f>B63/B70</f>
        <v>0</v>
      </c>
      <c r="D63" s="41">
        <v>1</v>
      </c>
      <c r="E63" s="42">
        <f>D63/D70</f>
        <v>1.1904761904761904E-2</v>
      </c>
      <c r="F63" s="41">
        <v>2</v>
      </c>
      <c r="G63" s="42">
        <f>F63/F70</f>
        <v>2.5000000000000001E-2</v>
      </c>
      <c r="H63" s="41">
        <v>1</v>
      </c>
      <c r="I63" s="42">
        <f>H63/H70</f>
        <v>1.298701298701299E-2</v>
      </c>
      <c r="J63" s="41">
        <v>0</v>
      </c>
      <c r="K63" s="42">
        <f>J63/J70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s="7" customFormat="1" ht="13">
      <c r="A64" s="40" t="s">
        <v>2</v>
      </c>
      <c r="B64" s="41">
        <v>5</v>
      </c>
      <c r="C64" s="42">
        <f>B64/B70</f>
        <v>6.25E-2</v>
      </c>
      <c r="D64" s="41">
        <v>6</v>
      </c>
      <c r="E64" s="42">
        <f>D64/D70</f>
        <v>7.1428571428571425E-2</v>
      </c>
      <c r="F64" s="41">
        <v>5</v>
      </c>
      <c r="G64" s="42">
        <f>F64/F70</f>
        <v>6.25E-2</v>
      </c>
      <c r="H64" s="41">
        <v>0</v>
      </c>
      <c r="I64" s="42">
        <f>H64/H70</f>
        <v>0</v>
      </c>
      <c r="J64" s="41">
        <v>0</v>
      </c>
      <c r="K64" s="42">
        <f>J64/J70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spans="1:56" s="7" customFormat="1" ht="12.75" customHeight="1">
      <c r="A65" s="43" t="s">
        <v>16</v>
      </c>
      <c r="B65" s="41">
        <v>1</v>
      </c>
      <c r="C65" s="42">
        <f>B65/B70</f>
        <v>1.2500000000000001E-2</v>
      </c>
      <c r="D65" s="41"/>
      <c r="E65" s="42">
        <f>D65/D70</f>
        <v>0</v>
      </c>
      <c r="F65" s="41">
        <v>1</v>
      </c>
      <c r="G65" s="42">
        <f>F65/F70</f>
        <v>1.2500000000000001E-2</v>
      </c>
      <c r="H65" s="41">
        <v>1</v>
      </c>
      <c r="I65" s="42">
        <f>H65/H70</f>
        <v>1.298701298701299E-2</v>
      </c>
      <c r="J65" s="41">
        <v>2</v>
      </c>
      <c r="K65" s="42">
        <f>J65/J70</f>
        <v>3.7037037037037035E-2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6" ht="13">
      <c r="A66" s="40" t="s">
        <v>31</v>
      </c>
      <c r="B66" s="41">
        <v>0</v>
      </c>
      <c r="C66" s="42">
        <f>B66/B70</f>
        <v>0</v>
      </c>
      <c r="D66" s="41">
        <v>0</v>
      </c>
      <c r="E66" s="42">
        <f>D66/D70</f>
        <v>0</v>
      </c>
      <c r="F66" s="41">
        <v>0</v>
      </c>
      <c r="G66" s="42">
        <f>F66/F70</f>
        <v>0</v>
      </c>
      <c r="H66" s="41">
        <v>1</v>
      </c>
      <c r="I66" s="42">
        <f>H66/H70</f>
        <v>1.298701298701299E-2</v>
      </c>
      <c r="J66" s="41">
        <v>0</v>
      </c>
      <c r="K66" s="42">
        <f>J66/J70</f>
        <v>0</v>
      </c>
      <c r="AY66" s="4"/>
      <c r="AZ66" s="4"/>
      <c r="BA66" s="4"/>
      <c r="BB66" s="4"/>
      <c r="BC66" s="4"/>
      <c r="BD66" s="4"/>
    </row>
    <row r="67" spans="1:56" s="7" customFormat="1" ht="13">
      <c r="A67" s="40" t="s">
        <v>29</v>
      </c>
      <c r="B67" s="41">
        <v>0</v>
      </c>
      <c r="C67" s="42">
        <f>B67/B70</f>
        <v>0</v>
      </c>
      <c r="D67" s="41">
        <v>0</v>
      </c>
      <c r="E67" s="42">
        <f>D67/D70</f>
        <v>0</v>
      </c>
      <c r="F67" s="41">
        <v>0</v>
      </c>
      <c r="G67" s="42">
        <f>F67/F70</f>
        <v>0</v>
      </c>
      <c r="H67" s="41">
        <v>0</v>
      </c>
      <c r="I67" s="42">
        <f>H67/H70</f>
        <v>0</v>
      </c>
      <c r="J67" s="41">
        <v>29</v>
      </c>
      <c r="K67" s="42">
        <f>J67/J70</f>
        <v>0.53703703703703709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6" s="7" customFormat="1" ht="13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6" s="7" customFormat="1" ht="13">
      <c r="A69" s="40" t="s">
        <v>4</v>
      </c>
      <c r="B69" s="41">
        <v>5</v>
      </c>
      <c r="C69" s="42">
        <f>B69/B70</f>
        <v>6.25E-2</v>
      </c>
      <c r="D69" s="41">
        <v>5</v>
      </c>
      <c r="E69" s="42">
        <f>D69/D70</f>
        <v>5.9523809523809521E-2</v>
      </c>
      <c r="F69" s="41">
        <v>0</v>
      </c>
      <c r="G69" s="42">
        <f>F69/F70</f>
        <v>0</v>
      </c>
      <c r="H69" s="41">
        <v>0</v>
      </c>
      <c r="I69" s="42">
        <f>H69/H70</f>
        <v>0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6" s="7" customFormat="1" ht="13.5" thickBot="1">
      <c r="A70" s="40" t="s">
        <v>6</v>
      </c>
      <c r="B70" s="59">
        <f t="shared" ref="B70:G70" si="6">SUM(B60:B69)</f>
        <v>80</v>
      </c>
      <c r="C70" s="60">
        <f t="shared" si="6"/>
        <v>1</v>
      </c>
      <c r="D70" s="59">
        <f t="shared" si="6"/>
        <v>84</v>
      </c>
      <c r="E70" s="60">
        <f t="shared" si="6"/>
        <v>1</v>
      </c>
      <c r="F70" s="59">
        <f t="shared" si="6"/>
        <v>80</v>
      </c>
      <c r="G70" s="60">
        <f t="shared" si="6"/>
        <v>1</v>
      </c>
      <c r="H70" s="59">
        <f t="shared" ref="H70:I70" si="7">SUM(H60:H69)</f>
        <v>76.999999999999986</v>
      </c>
      <c r="I70" s="60">
        <f t="shared" si="7"/>
        <v>1</v>
      </c>
      <c r="J70" s="59">
        <f t="shared" ref="J70:K70" si="8">SUM(J60:J69)</f>
        <v>54</v>
      </c>
      <c r="K70" s="60">
        <f t="shared" si="8"/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6" s="7" customFormat="1" ht="13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s="7" customFormat="1" ht="13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7" customFormat="1" ht="13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7" customFormat="1" ht="13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s="7" customFormat="1" ht="13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1:56" s="7" customFormat="1" ht="13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92" spans="1:53" ht="41.15" customHeight="1">
      <c r="A92" s="48"/>
      <c r="B92" s="82" t="s">
        <v>35</v>
      </c>
      <c r="C92" s="82"/>
      <c r="D92" s="82"/>
      <c r="E92" s="82"/>
      <c r="F92" s="82"/>
      <c r="G92" s="48"/>
      <c r="H92" s="49"/>
      <c r="I92" s="49"/>
    </row>
    <row r="93" spans="1:53" ht="12" thickBot="1"/>
    <row r="94" spans="1:53" s="7" customFormat="1" ht="13.5" thickBot="1">
      <c r="D94" s="50">
        <v>2017</v>
      </c>
      <c r="E94" s="50">
        <v>2018</v>
      </c>
      <c r="F94" s="50">
        <v>2019</v>
      </c>
      <c r="G94" s="50">
        <v>2020</v>
      </c>
      <c r="H94" s="50">
        <v>2021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</row>
    <row r="95" spans="1:53" s="7" customFormat="1" ht="13">
      <c r="B95" s="40" t="s">
        <v>21</v>
      </c>
      <c r="C95" s="51"/>
      <c r="D95" s="62">
        <v>0</v>
      </c>
      <c r="E95" s="63">
        <v>0</v>
      </c>
      <c r="F95" s="63">
        <v>2</v>
      </c>
      <c r="G95" s="63">
        <v>0</v>
      </c>
      <c r="H95" s="63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</row>
    <row r="96" spans="1:53" s="7" customFormat="1" ht="13">
      <c r="B96" s="40" t="s">
        <v>3</v>
      </c>
      <c r="C96" s="53"/>
      <c r="D96" s="62">
        <v>1</v>
      </c>
      <c r="E96" s="63">
        <v>2</v>
      </c>
      <c r="F96" s="63">
        <v>1</v>
      </c>
      <c r="G96" s="63">
        <v>1</v>
      </c>
      <c r="H96" s="63">
        <v>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</row>
    <row r="97" spans="2:63" s="7" customFormat="1" ht="13">
      <c r="B97" s="40" t="s">
        <v>1</v>
      </c>
      <c r="C97" s="53"/>
      <c r="D97" s="62">
        <v>5</v>
      </c>
      <c r="E97" s="63">
        <v>3</v>
      </c>
      <c r="F97" s="63">
        <v>6</v>
      </c>
      <c r="G97" s="63">
        <v>6</v>
      </c>
      <c r="H97" s="63">
        <v>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</row>
    <row r="98" spans="2:63" s="7" customFormat="1" ht="13">
      <c r="B98" s="40" t="s">
        <v>2</v>
      </c>
      <c r="C98" s="53"/>
      <c r="D98" s="62">
        <v>2</v>
      </c>
      <c r="E98" s="63">
        <v>0</v>
      </c>
      <c r="F98" s="63">
        <v>2</v>
      </c>
      <c r="G98" s="63">
        <v>2</v>
      </c>
      <c r="H98" s="63">
        <v>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</row>
    <row r="99" spans="2:63" s="7" customFormat="1" ht="12.75" customHeight="1">
      <c r="B99" s="43" t="s">
        <v>16</v>
      </c>
      <c r="C99" s="53"/>
      <c r="D99" s="62">
        <v>7</v>
      </c>
      <c r="E99" s="63">
        <v>7</v>
      </c>
      <c r="F99" s="63">
        <v>2</v>
      </c>
      <c r="G99" s="63">
        <v>7</v>
      </c>
      <c r="H99" s="63">
        <v>2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</row>
    <row r="100" spans="2:63" s="7" customFormat="1" ht="13.5" customHeight="1">
      <c r="B100" s="43" t="s">
        <v>31</v>
      </c>
      <c r="C100" s="53"/>
      <c r="D100" s="62">
        <v>3</v>
      </c>
      <c r="E100" s="63"/>
      <c r="F100" s="63"/>
      <c r="G100" s="63"/>
      <c r="H100" s="63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</row>
    <row r="101" spans="2:63" s="7" customFormat="1" ht="15" customHeight="1">
      <c r="B101" s="40" t="s">
        <v>29</v>
      </c>
      <c r="C101" s="53"/>
      <c r="D101" s="62">
        <v>5</v>
      </c>
      <c r="E101" s="63">
        <v>5</v>
      </c>
      <c r="F101" s="63">
        <v>5</v>
      </c>
      <c r="G101" s="63">
        <v>5</v>
      </c>
      <c r="H101" s="63">
        <v>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</row>
    <row r="102" spans="2:63" s="7" customFormat="1" ht="15" customHeight="1">
      <c r="B102" s="40" t="s">
        <v>5</v>
      </c>
      <c r="C102" s="53"/>
      <c r="D102" s="62">
        <v>0</v>
      </c>
      <c r="E102" s="63">
        <v>0</v>
      </c>
      <c r="F102" s="63">
        <v>1</v>
      </c>
      <c r="G102" s="63">
        <v>0</v>
      </c>
      <c r="H102" s="63">
        <v>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</row>
    <row r="103" spans="2:63" s="7" customFormat="1" ht="13.5" thickBot="1">
      <c r="B103" s="40" t="s">
        <v>4</v>
      </c>
      <c r="C103" s="51"/>
      <c r="D103" s="64">
        <v>1</v>
      </c>
      <c r="E103" s="65">
        <v>0</v>
      </c>
      <c r="F103" s="65">
        <v>0</v>
      </c>
      <c r="G103" s="65">
        <v>0</v>
      </c>
      <c r="H103" s="65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</row>
    <row r="106" spans="2:63" ht="18.75" customHeight="1">
      <c r="B106" s="82" t="s">
        <v>32</v>
      </c>
      <c r="C106" s="82"/>
      <c r="D106" s="82"/>
      <c r="E106" s="82"/>
      <c r="F106" s="82"/>
      <c r="BE106" s="5"/>
      <c r="BF106" s="5"/>
      <c r="BG106" s="5"/>
      <c r="BH106" s="5"/>
      <c r="BI106" s="5"/>
      <c r="BJ106" s="5"/>
      <c r="BK106" s="5"/>
    </row>
    <row r="107" spans="2:63">
      <c r="BE107" s="5"/>
      <c r="BF107" s="5"/>
      <c r="BG107" s="5"/>
      <c r="BH107" s="5"/>
      <c r="BI107" s="5"/>
      <c r="BJ107" s="5"/>
      <c r="BK107" s="5"/>
    </row>
    <row r="108" spans="2:63" ht="13">
      <c r="C108" s="56">
        <v>13.85</v>
      </c>
      <c r="D108" s="44" t="s">
        <v>33</v>
      </c>
      <c r="BE108" s="5"/>
      <c r="BF108" s="5"/>
      <c r="BG108" s="5"/>
      <c r="BH108" s="5"/>
      <c r="BI108" s="5"/>
      <c r="BJ108" s="5"/>
      <c r="BK108" s="5"/>
    </row>
    <row r="109" spans="2:63" ht="13">
      <c r="C109" s="66">
        <v>27.36</v>
      </c>
      <c r="D109" s="44" t="s">
        <v>34</v>
      </c>
      <c r="BE109" s="5"/>
      <c r="BF109" s="5"/>
      <c r="BG109" s="5"/>
      <c r="BH109" s="5"/>
      <c r="BI109" s="5"/>
      <c r="BJ109" s="5"/>
      <c r="BK109" s="5"/>
    </row>
    <row r="112" spans="2:63" ht="17.5">
      <c r="B112" s="82"/>
      <c r="C112" s="82"/>
      <c r="D112" s="82"/>
      <c r="E112" s="82"/>
      <c r="F112" s="82"/>
    </row>
    <row r="114" spans="3:4" ht="13">
      <c r="C114" s="44"/>
      <c r="D114" s="44"/>
    </row>
    <row r="115" spans="3:4" ht="13">
      <c r="C115" s="44"/>
      <c r="D115" s="44"/>
    </row>
  </sheetData>
  <mergeCells count="16">
    <mergeCell ref="F58:G58"/>
    <mergeCell ref="B106:F106"/>
    <mergeCell ref="B112:F112"/>
    <mergeCell ref="I12:J12"/>
    <mergeCell ref="A56:I56"/>
    <mergeCell ref="B92:F92"/>
    <mergeCell ref="B58:C58"/>
    <mergeCell ref="D58:E58"/>
    <mergeCell ref="H58:I58"/>
    <mergeCell ref="J58:K58"/>
    <mergeCell ref="A2:I2"/>
    <mergeCell ref="A3:I3"/>
    <mergeCell ref="A10:I10"/>
    <mergeCell ref="A11:G11"/>
    <mergeCell ref="B12:D12"/>
    <mergeCell ref="E12:G12"/>
  </mergeCells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Secretary of State</vt:lpstr>
      <vt:lpstr>EER #19</vt:lpstr>
      <vt:lpstr>'EER #19'!Print_Area</vt:lpstr>
      <vt:lpstr>'Secretary of State'!Print_Area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Karissa J Rodorigo</cp:lastModifiedBy>
  <cp:lastPrinted>2011-10-14T21:58:00Z</cp:lastPrinted>
  <dcterms:created xsi:type="dcterms:W3CDTF">1999-06-08T15:24:14Z</dcterms:created>
  <dcterms:modified xsi:type="dcterms:W3CDTF">2022-07-07T18:35:59Z</dcterms:modified>
</cp:coreProperties>
</file>