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F95A8569-7078-4717-88E6-6EB7775A1C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ast McDowell" sheetId="4" r:id="rId1"/>
  </sheets>
  <definedNames>
    <definedName name="_xlnm.Print_Area" localSheetId="0">'East McDowell'!$A$1:$I$107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4" l="1"/>
  <c r="K59" i="4" s="1"/>
  <c r="D23" i="4"/>
  <c r="G23" i="4"/>
  <c r="K64" i="4" l="1"/>
  <c r="K66" i="4"/>
  <c r="K65" i="4"/>
  <c r="K63" i="4"/>
  <c r="K61" i="4"/>
  <c r="K62" i="4"/>
  <c r="K68" i="4"/>
  <c r="K60" i="4"/>
  <c r="K67" i="4"/>
  <c r="H69" i="4"/>
  <c r="G22" i="4"/>
  <c r="D22" i="4"/>
  <c r="F69" i="4"/>
  <c r="G68" i="4" s="1"/>
  <c r="G21" i="4"/>
  <c r="D21" i="4"/>
  <c r="D69" i="4"/>
  <c r="E63" i="4" s="1"/>
  <c r="G20" i="4"/>
  <c r="D20" i="4"/>
  <c r="B69" i="4"/>
  <c r="C59" i="4" s="1"/>
  <c r="G19" i="4"/>
  <c r="D19" i="4"/>
  <c r="G17" i="4"/>
  <c r="G18" i="4"/>
  <c r="D17" i="4"/>
  <c r="D18" i="4"/>
  <c r="G16" i="4"/>
  <c r="G15" i="4"/>
  <c r="D16" i="4"/>
  <c r="D15" i="4"/>
  <c r="G61" i="4"/>
  <c r="G59" i="4"/>
  <c r="G67" i="4"/>
  <c r="K69" i="4" l="1"/>
  <c r="G60" i="4"/>
  <c r="I68" i="4"/>
  <c r="I67" i="4"/>
  <c r="I59" i="4"/>
  <c r="I66" i="4"/>
  <c r="I65" i="4"/>
  <c r="I61" i="4"/>
  <c r="I64" i="4"/>
  <c r="I62" i="4"/>
  <c r="I63" i="4"/>
  <c r="I60" i="4"/>
  <c r="G65" i="4"/>
  <c r="G64" i="4"/>
  <c r="G66" i="4"/>
  <c r="G63" i="4"/>
  <c r="C64" i="4"/>
  <c r="C67" i="4"/>
  <c r="C61" i="4"/>
  <c r="G62" i="4"/>
  <c r="E65" i="4"/>
  <c r="E67" i="4"/>
  <c r="E59" i="4"/>
  <c r="E62" i="4"/>
  <c r="E61" i="4"/>
  <c r="C65" i="4"/>
  <c r="C62" i="4"/>
  <c r="C60" i="4"/>
  <c r="C63" i="4"/>
  <c r="C68" i="4"/>
  <c r="C66" i="4"/>
  <c r="E64" i="4"/>
  <c r="E68" i="4"/>
  <c r="E66" i="4"/>
  <c r="E60" i="4"/>
  <c r="G69" i="4" l="1"/>
  <c r="I69" i="4"/>
  <c r="C69" i="4"/>
  <c r="E69" i="4"/>
</calcChain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<sst xmlns="http://schemas.openxmlformats.org/spreadsheetml/2006/main" count="65" uniqueCount="38">
  <si>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</si>
  <si>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</si>
  <si>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</si>
  <si>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</si>
  <si>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</si>
  <si>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</si>
  <si>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</si>
  <si>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</si>
  <si>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</si>
  <si>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</si>
  <si>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</si>
  <si>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</si>
  <si>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</si>
  <si>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</si>
  <si>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</si>
  <si>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</si>
  <si>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</si>
  <si>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</si>
  <si>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</si>
  <si>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</si>
  <si>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</si>
  <si>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</si>
  <si>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</si>
  <si>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</si>
  <si>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</si>
  <si>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</si>
  <si>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Emergency &amp; Military Affairs - East McDowell</t>
  </si>
  <si>
    <t>Telework</t>
  </si>
  <si>
    <t>NO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</si>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</sst>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9" applyNumberFormat="0" applyAlignment="0" applyProtection="0"/>
    <xf numFmtId="0" fontId="24" fillId="28" borderId="30" applyNumberForma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1" applyNumberFormat="0" applyFill="0" applyAlignment="0" applyProtection="0"/>
    <xf numFmtId="0" fontId="28" fillId="0" borderId="32" applyNumberFormat="0" applyFill="0" applyAlignment="0" applyProtection="0"/>
    <xf numFmtId="0" fontId="29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9" applyNumberFormat="0" applyAlignment="0" applyProtection="0"/>
    <xf numFmtId="0" fontId="31" fillId="0" borderId="34" applyNumberFormat="0" applyFill="0" applyAlignment="0" applyProtection="0"/>
    <xf numFmtId="0" fontId="32" fillId="31" borderId="0" applyNumberFormat="0" applyBorder="0" applyAlignment="0" applyProtection="0"/>
    <xf numFmtId="0" fontId="20" fillId="0" borderId="0"/>
    <xf numFmtId="0" fontId="20" fillId="32" borderId="35" applyNumberFormat="0" applyFont="0" applyAlignment="0" applyProtection="0"/>
    <xf numFmtId="0" fontId="33" fillId="27" borderId="36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7" applyNumberFormat="0" applyFill="0" applyAlignment="0" applyProtection="0"/>
    <xf numFmtId="0" fontId="36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9" fontId="3" fillId="0" borderId="4" xfId="42" applyFont="1" applyBorder="1"/>
    <xf numFmtId="9" fontId="5" fillId="0" borderId="4" xfId="42" applyFont="1" applyBorder="1"/>
    <xf numFmtId="9" fontId="13" fillId="0" borderId="0" xfId="42" applyFont="1" applyBorder="1"/>
    <xf numFmtId="0" fontId="1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/>
    <xf numFmtId="0" fontId="3" fillId="0" borderId="11" xfId="0" applyFont="1" applyBorder="1" applyAlignment="1">
      <alignment horizontal="center"/>
    </xf>
    <xf numFmtId="164" fontId="3" fillId="0" borderId="12" xfId="42" applyNumberFormat="1" applyFont="1" applyBorder="1" applyAlignment="1">
      <alignment horizontal="center"/>
    </xf>
    <xf numFmtId="164" fontId="3" fillId="0" borderId="13" xfId="42" applyNumberFormat="1" applyFont="1" applyBorder="1" applyAlignment="1">
      <alignment horizontal="center"/>
    </xf>
    <xf numFmtId="164" fontId="3" fillId="0" borderId="14" xfId="42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4" fillId="0" borderId="0" xfId="0" applyNumberFormat="1" applyFont="1"/>
    <xf numFmtId="0" fontId="5" fillId="0" borderId="15" xfId="0" applyFont="1" applyBorder="1" applyAlignment="1">
      <alignment horizontal="center"/>
    </xf>
    <xf numFmtId="2" fontId="17" fillId="0" borderId="0" xfId="0" applyNumberFormat="1" applyFont="1"/>
    <xf numFmtId="0" fontId="5" fillId="0" borderId="0" xfId="0" applyFont="1"/>
    <xf numFmtId="2" fontId="18" fillId="0" borderId="0" xfId="0" applyNumberFormat="1" applyFont="1"/>
    <xf numFmtId="0" fontId="18" fillId="0" borderId="0" xfId="0" applyFont="1"/>
    <xf numFmtId="2" fontId="7" fillId="0" borderId="0" xfId="0" applyNumberFormat="1" applyFont="1"/>
    <xf numFmtId="0" fontId="6" fillId="0" borderId="16" xfId="0" applyFont="1" applyBorder="1" applyAlignment="1">
      <alignment horizontal="center"/>
    </xf>
    <xf numFmtId="3" fontId="6" fillId="0" borderId="17" xfId="28" applyNumberFormat="1" applyFont="1" applyBorder="1"/>
    <xf numFmtId="164" fontId="6" fillId="0" borderId="18" xfId="42" applyNumberFormat="1" applyFont="1" applyBorder="1"/>
    <xf numFmtId="164" fontId="7" fillId="0" borderId="0" xfId="0" applyNumberFormat="1" applyFont="1" applyBorder="1"/>
    <xf numFmtId="0" fontId="6" fillId="0" borderId="11" xfId="0" applyFont="1" applyBorder="1"/>
    <xf numFmtId="3" fontId="6" fillId="0" borderId="19" xfId="28" applyNumberFormat="1" applyFont="1" applyBorder="1"/>
    <xf numFmtId="164" fontId="6" fillId="0" borderId="1" xfId="42" applyNumberFormat="1" applyFont="1" applyBorder="1"/>
    <xf numFmtId="0" fontId="6" fillId="0" borderId="11" xfId="0" applyFont="1" applyBorder="1" applyAlignment="1">
      <alignment wrapText="1"/>
    </xf>
    <xf numFmtId="0" fontId="6" fillId="0" borderId="0" xfId="0" applyFont="1" applyBorder="1"/>
    <xf numFmtId="3" fontId="6" fillId="0" borderId="0" xfId="0" applyNumberFormat="1" applyFont="1" applyBorder="1"/>
    <xf numFmtId="164" fontId="6" fillId="0" borderId="0" xfId="42" applyNumberFormat="1" applyFont="1" applyBorder="1"/>
    <xf numFmtId="3" fontId="7" fillId="0" borderId="0" xfId="0" applyNumberFormat="1" applyFont="1" applyBorder="1"/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1" fontId="6" fillId="0" borderId="20" xfId="42" applyNumberFormat="1" applyFont="1" applyBorder="1"/>
    <xf numFmtId="1" fontId="6" fillId="0" borderId="21" xfId="42" applyNumberFormat="1" applyFont="1" applyBorder="1" applyAlignment="1">
      <alignment horizontal="center"/>
    </xf>
    <xf numFmtId="1" fontId="6" fillId="0" borderId="22" xfId="42" applyNumberFormat="1" applyFont="1" applyBorder="1"/>
    <xf numFmtId="1" fontId="6" fillId="0" borderId="23" xfId="42" applyNumberFormat="1" applyFont="1" applyBorder="1" applyAlignment="1">
      <alignment horizontal="center"/>
    </xf>
    <xf numFmtId="1" fontId="6" fillId="0" borderId="10" xfId="42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24" xfId="0" applyNumberFormat="1" applyFont="1" applyBorder="1"/>
    <xf numFmtId="164" fontId="6" fillId="0" borderId="25" xfId="42" applyNumberFormat="1" applyFont="1" applyBorder="1"/>
    <xf numFmtId="165" fontId="6" fillId="0" borderId="22" xfId="0" applyNumberFormat="1" applyFont="1" applyBorder="1" applyAlignment="1">
      <alignment horizontal="center"/>
    </xf>
    <xf numFmtId="164" fontId="19" fillId="0" borderId="0" xfId="42" applyNumberFormat="1" applyFont="1" applyAlignment="1">
      <alignment horizontal="center"/>
    </xf>
    <xf numFmtId="2" fontId="10" fillId="0" borderId="0" xfId="0" applyNumberFormat="1" applyFont="1"/>
    <xf numFmtId="164" fontId="5" fillId="0" borderId="16" xfId="42" applyNumberFormat="1" applyFont="1" applyBorder="1" applyAlignment="1">
      <alignment horizontal="center"/>
    </xf>
    <xf numFmtId="164" fontId="5" fillId="0" borderId="7" xfId="42" applyNumberFormat="1" applyFont="1" applyBorder="1" applyAlignment="1">
      <alignment horizontal="center"/>
    </xf>
    <xf numFmtId="164" fontId="5" fillId="0" borderId="8" xfId="42" applyNumberFormat="1" applyFont="1" applyBorder="1" applyAlignment="1">
      <alignment horizontal="center"/>
    </xf>
    <xf numFmtId="164" fontId="3" fillId="0" borderId="16" xfId="42" applyNumberFormat="1" applyFont="1" applyBorder="1" applyAlignment="1">
      <alignment horizontal="center"/>
    </xf>
    <xf numFmtId="164" fontId="3" fillId="0" borderId="7" xfId="42" applyNumberFormat="1" applyFont="1" applyBorder="1" applyAlignment="1">
      <alignment horizontal="center"/>
    </xf>
    <xf numFmtId="164" fontId="3" fillId="0" borderId="8" xfId="42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6" fillId="0" borderId="28" xfId="0" applyFont="1" applyBorder="1"/>
    <xf numFmtId="0" fontId="16" fillId="0" borderId="27" xfId="0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0" fontId="19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3" fillId="0" borderId="15" xfId="0" applyNumberFormat="1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9935171368885013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50567260940036E-2"/>
          <c:y val="0.17832198276671554"/>
          <c:w val="0.8719611021069692"/>
          <c:h val="0.6118891565524553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'East McDowell'!$B$57:$C$57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'East McDowell'!$A$60:$A$68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McDowell'!$C$60:$C$68</c:f>
              <c:numCache>
                <c:formatCode>0.0%</c:formatCode>
                <c:ptCount val="9"/>
                <c:pt idx="0">
                  <c:v>1.1752085816448151E-2</c:v>
                </c:pt>
                <c:pt idx="1">
                  <c:v>4.7675804529201428E-3</c:v>
                </c:pt>
                <c:pt idx="2">
                  <c:v>1.072705601907032E-2</c:v>
                </c:pt>
                <c:pt idx="3">
                  <c:v>7.3897497020262201E-2</c:v>
                </c:pt>
                <c:pt idx="4">
                  <c:v>0</c:v>
                </c:pt>
                <c:pt idx="5">
                  <c:v>0</c:v>
                </c:pt>
                <c:pt idx="6">
                  <c:v>1.9070321811680571E-2</c:v>
                </c:pt>
                <c:pt idx="7">
                  <c:v>4.7675804529201428E-3</c:v>
                </c:pt>
                <c:pt idx="8">
                  <c:v>5.9594755661501776E-3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9-4496-B67D-6B7EB7D27D9D}"/>
            </c:ext>
          </c:extLst>
        </c:ser>
        <c:ser>
          <c:idx val="1"/>
          <c:order val="1"/>
          <c:tx>
            <c:strRef>
              <c:f>'East McDowell'!$D$57:$E$57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'East McDowell'!$A$60:$A$68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McDowell'!$E$60:$E$68</c:f>
              <c:numCache>
                <c:formatCode>0.0%</c:formatCode>
                <c:ptCount val="9"/>
                <c:pt idx="0">
                  <c:v>2.6325660699062232E-2</c:v>
                </c:pt>
                <c:pt idx="1">
                  <c:v>1.7050298380221654E-3</c:v>
                </c:pt>
                <c:pt idx="2">
                  <c:v>0</c:v>
                </c:pt>
                <c:pt idx="3">
                  <c:v>8.6956521739130432E-2</c:v>
                </c:pt>
                <c:pt idx="4">
                  <c:v>1.7902813299232736E-2</c:v>
                </c:pt>
                <c:pt idx="5">
                  <c:v>0</c:v>
                </c:pt>
                <c:pt idx="6">
                  <c:v>1.1935208866155157E-2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9-4496-B67D-6B7EB7D27D9D}"/>
            </c:ext>
          </c:extLst>
        </c:ser>
        <c:ser>
          <c:idx val="0"/>
          <c:order val="2"/>
          <c:tx>
            <c:strRef>
              <c:f>'East McDowell'!$F$57:$G$57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'East McDowell'!$A$60:$A$68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McDowell'!$G$60:$G$68</c:f>
              <c:numCache>
                <c:formatCode>0.0%</c:formatCode>
                <c:ptCount val="9"/>
                <c:pt idx="0">
                  <c:v>2.8494138863841299E-2</c:v>
                </c:pt>
                <c:pt idx="1">
                  <c:v>0</c:v>
                </c:pt>
                <c:pt idx="2">
                  <c:v>0</c:v>
                </c:pt>
                <c:pt idx="3">
                  <c:v>7.9350766456266902E-2</c:v>
                </c:pt>
                <c:pt idx="4">
                  <c:v>1.1722272317403066E-2</c:v>
                </c:pt>
                <c:pt idx="5">
                  <c:v>0</c:v>
                </c:pt>
                <c:pt idx="6">
                  <c:v>2.8854824165915238E-2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9-4496-B67D-6B7EB7D27D9D}"/>
            </c:ext>
          </c:extLst>
        </c:ser>
        <c:ser>
          <c:idx val="2"/>
          <c:order val="3"/>
          <c:tx>
            <c:strRef>
              <c:f>'East McDowell'!$H$57:$I$57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'East McDowell'!$A$60:$A$68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McDowell'!$I$60:$I$68</c:f>
              <c:numCache>
                <c:formatCode>0.0%</c:formatCode>
                <c:ptCount val="9"/>
                <c:pt idx="0">
                  <c:v>1.6454720616570325E-2</c:v>
                </c:pt>
                <c:pt idx="1">
                  <c:v>0</c:v>
                </c:pt>
                <c:pt idx="2">
                  <c:v>0</c:v>
                </c:pt>
                <c:pt idx="3">
                  <c:v>1.1560693641618497E-2</c:v>
                </c:pt>
                <c:pt idx="4">
                  <c:v>3.0828516377649325E-2</c:v>
                </c:pt>
                <c:pt idx="5">
                  <c:v>0</c:v>
                </c:pt>
                <c:pt idx="6">
                  <c:v>0.43737957610789979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9-4496-B67D-6B7EB7D27D9D}"/>
            </c:ext>
          </c:extLst>
        </c:ser>
        <c:ser>
          <c:idx val="3"/>
          <c:order val="4"/>
          <c:tx>
            <c:strRef>
              <c:f>'East McDowell'!$J$57:$K$57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'East McDowell'!$A$60:$A$68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McDowell'!$K$60:$K$68</c:f>
              <c:numCache>
                <c:formatCode>0.0%</c:formatCode>
                <c:ptCount val="9"/>
                <c:pt idx="0">
                  <c:v>2.8944206008583689E-2</c:v>
                </c:pt>
                <c:pt idx="1">
                  <c:v>0</c:v>
                </c:pt>
                <c:pt idx="2">
                  <c:v>0</c:v>
                </c:pt>
                <c:pt idx="3">
                  <c:v>3.4334763948497854E-2</c:v>
                </c:pt>
                <c:pt idx="4">
                  <c:v>4.5493562231759654E-2</c:v>
                </c:pt>
                <c:pt idx="5">
                  <c:v>0</c:v>
                </c:pt>
                <c:pt idx="6">
                  <c:v>0.21115879828326181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19-4496-B67D-6B7EB7D27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55592"/>
        <c:axId val="411256376"/>
      </c:barChart>
      <c:catAx>
        <c:axId val="41125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5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25637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5559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162270532509973"/>
          <c:y val="0.94172641007286673"/>
          <c:w val="0.62146244236855652"/>
          <c:h val="5.82735899271332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5593279653602616"/>
          <c:y val="3.7974811972032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781610062106547E-2"/>
          <c:y val="0.27848216014866889"/>
          <c:w val="0.85875864149055714"/>
          <c:h val="0.4683563602500340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'East McDowell'!$B$14:$B$23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6-42F6-98CF-8779D284426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'East McDowell'!$C$14:$C$23</c:f>
              <c:numCache>
                <c:formatCode>0.0%</c:formatCode>
                <c:ptCount val="10"/>
                <c:pt idx="0">
                  <c:v>0.80489999999999995</c:v>
                </c:pt>
                <c:pt idx="1">
                  <c:v>0.72299999999999998</c:v>
                </c:pt>
                <c:pt idx="2">
                  <c:v>0.77900000000000003</c:v>
                </c:pt>
                <c:pt idx="3">
                  <c:v>0.83379999999999999</c:v>
                </c:pt>
                <c:pt idx="4">
                  <c:v>0.88100000000000001</c:v>
                </c:pt>
                <c:pt idx="5">
                  <c:v>0.86909999999999998</c:v>
                </c:pt>
                <c:pt idx="6">
                  <c:v>0.85519999999999996</c:v>
                </c:pt>
                <c:pt idx="7">
                  <c:v>0.85160000000000002</c:v>
                </c:pt>
                <c:pt idx="8">
                  <c:v>0.50380000000000003</c:v>
                </c:pt>
                <c:pt idx="9">
                  <c:v>0.68010000000000004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6-42F6-98CF-8779D284426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'East McDowell'!$I$14:$I$23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 formatCode="0.00%">
                  <c:v>0.48699999999999999</c:v>
                </c:pt>
                <c:pt idx="9" formatCode="0.00%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C6-42F6-98CF-8779D2844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161832"/>
        <c:axId val="819162616"/>
      </c:lineChart>
      <c:catAx>
        <c:axId val="81916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16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1626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1618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71017888300685"/>
          <c:y val="0.90717660292463442"/>
          <c:w val="0.6836170055014309"/>
          <c:h val="8.01693905908820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1707317073170732"/>
          <c:y val="3.8626609442060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647279549718573E-2"/>
          <c:y val="0.26609442060085836"/>
          <c:w val="0.85365853658536583"/>
          <c:h val="0.476394849785407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'East McDowell'!$E$14:$E$23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F-4236-8E7E-F82B9B3D7A4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'East McDowell'!$F$14:$F$23</c:f>
              <c:numCache>
                <c:formatCode>0.0%</c:formatCode>
                <c:ptCount val="10"/>
                <c:pt idx="0">
                  <c:v>0.77310000000000001</c:v>
                </c:pt>
                <c:pt idx="1">
                  <c:v>0.67500000000000004</c:v>
                </c:pt>
                <c:pt idx="2">
                  <c:v>0.72199999999999998</c:v>
                </c:pt>
                <c:pt idx="3">
                  <c:v>0.80349999999999999</c:v>
                </c:pt>
                <c:pt idx="4">
                  <c:v>0.876</c:v>
                </c:pt>
                <c:pt idx="5">
                  <c:v>0.85429999999999995</c:v>
                </c:pt>
                <c:pt idx="6">
                  <c:v>0.82230000000000003</c:v>
                </c:pt>
                <c:pt idx="7">
                  <c:v>0.83430000000000004</c:v>
                </c:pt>
                <c:pt idx="8">
                  <c:v>0.49540000000000001</c:v>
                </c:pt>
                <c:pt idx="9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F-4236-8E7E-F82B9B3D7A4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'East McDowell'!$J$14:$J$23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 formatCode="0.00%">
                  <c:v>0.46700000000000003</c:v>
                </c:pt>
                <c:pt idx="9" formatCode="0.00%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EF-4236-8E7E-F82B9B3D7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160656"/>
        <c:axId val="843726856"/>
      </c:lineChart>
      <c:catAx>
        <c:axId val="81916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43726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72685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1606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45590994371481"/>
          <c:y val="0.90557939914163088"/>
          <c:w val="0.68105065666041276"/>
          <c:h val="8.15450643776823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304800</xdr:colOff>
      <xdr:row>86</xdr:row>
      <xdr:rowOff>152400</xdr:rowOff>
    </xdr:to>
    <xdr:graphicFrame macro="">
      <xdr:nvGraphicFramePr>
        <xdr:cNvPr id="6530" name="Chart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23</xdr:row>
      <xdr:rowOff>76200</xdr:rowOff>
    </xdr:from>
    <xdr:to>
      <xdr:col>6</xdr:col>
      <xdr:colOff>447675</xdr:colOff>
      <xdr:row>37</xdr:row>
      <xdr:rowOff>76200</xdr:rowOff>
    </xdr:to>
    <xdr:graphicFrame macro="">
      <xdr:nvGraphicFramePr>
        <xdr:cNvPr id="6531" name="Chart 2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38</xdr:row>
      <xdr:rowOff>152400</xdr:rowOff>
    </xdr:from>
    <xdr:to>
      <xdr:col>6</xdr:col>
      <xdr:colOff>419100</xdr:colOff>
      <xdr:row>52</xdr:row>
      <xdr:rowOff>104775</xdr:rowOff>
    </xdr:to>
    <xdr:graphicFrame macro="">
      <xdr:nvGraphicFramePr>
        <xdr:cNvPr id="6532" name="Chart 3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114300</xdr:rowOff>
    </xdr:from>
    <xdr:to>
      <xdr:col>0</xdr:col>
      <xdr:colOff>771525</xdr:colOff>
      <xdr:row>104</xdr:row>
      <xdr:rowOff>66675</xdr:rowOff>
    </xdr:to>
    <xdr:sp macro="" textlink="">
      <xdr:nvSpPr>
        <xdr:cNvPr id="6533" name="Text Box 5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695325" y="182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200025</xdr:colOff>
      <xdr:row>24</xdr:row>
      <xdr:rowOff>85726</xdr:rowOff>
    </xdr:from>
    <xdr:to>
      <xdr:col>9</xdr:col>
      <xdr:colOff>47625</xdr:colOff>
      <xdr:row>28</xdr:row>
      <xdr:rowOff>28576</xdr:rowOff>
    </xdr:to>
    <xdr:sp macro="" textlink="">
      <xdr:nvSpPr>
        <xdr:cNvPr id="6150" name="AutoShape 6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/>
        </xdr:cNvSpPr>
      </xdr:nvSpPr>
      <xdr:spPr bwMode="auto">
        <a:xfrm>
          <a:off x="5686425" y="4762501"/>
          <a:ext cx="1352550" cy="590550"/>
        </a:xfrm>
        <a:prstGeom prst="borderCallout1">
          <a:avLst>
            <a:gd name="adj1" fmla="val 12764"/>
            <a:gd name="adj2" fmla="val -8079"/>
            <a:gd name="adj3" fmla="val 13178"/>
            <a:gd name="adj4" fmla="val -1795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114301</xdr:colOff>
      <xdr:row>38</xdr:row>
      <xdr:rowOff>142875</xdr:rowOff>
    </xdr:from>
    <xdr:to>
      <xdr:col>9</xdr:col>
      <xdr:colOff>104776</xdr:colOff>
      <xdr:row>43</xdr:row>
      <xdr:rowOff>123825</xdr:rowOff>
    </xdr:to>
    <xdr:sp macro="" textlink="">
      <xdr:nvSpPr>
        <xdr:cNvPr id="6151" name="AutoShape 7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/>
        </xdr:cNvSpPr>
      </xdr:nvSpPr>
      <xdr:spPr bwMode="auto">
        <a:xfrm>
          <a:off x="5600701" y="7086600"/>
          <a:ext cx="1495425" cy="790575"/>
        </a:xfrm>
        <a:prstGeom prst="borderCallout1">
          <a:avLst>
            <a:gd name="adj1" fmla="val 14458"/>
            <a:gd name="adj2" fmla="val -8421"/>
            <a:gd name="adj3" fmla="val 30120"/>
            <a:gd name="adj4" fmla="val -10512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6536" name="Text Box 8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3648075" y="15478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238125</xdr:colOff>
      <xdr:row>85</xdr:row>
      <xdr:rowOff>142875</xdr:rowOff>
    </xdr:from>
    <xdr:ext cx="1445763" cy="159873"/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38125" y="147637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6538" name="Text Box 20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6539" name="Text Box 2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6540" name="Text Box 22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6541" name="Text Box 2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6542" name="Text Box 24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6543" name="Text Box 25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6544" name="Text Box 26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6545" name="Text Box 27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364807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6546" name="Text Box 28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364807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0.93337</cdr:x>
      <cdr:y>0.54247</cdr:y>
    </cdr:from>
    <cdr:to>
      <cdr:x>0.98355</cdr:x>
      <cdr:y>0.77216</cdr:y>
    </cdr:to>
    <cdr:sp macro="" textlink="">
      <cdr:nvSpPr>
        <cdr:cNvPr id="71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7424" y="1480826"/>
          <a:ext cx="295351" cy="623328"/>
        </a:xfrm>
        <a:prstGeom xmlns:a="http://schemas.openxmlformats.org/drawingml/2006/main" prst="upArrow">
          <a:avLst>
            <a:gd name="adj1" fmla="val 50000"/>
            <a:gd name="adj2" fmla="val 527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0.94596</cdr:x>
      <cdr:y>0.31152</cdr:y>
    </cdr:from>
    <cdr:to>
      <cdr:x>0.9906</cdr:x>
      <cdr:y>0.47437</cdr:y>
    </cdr:to>
    <cdr:sp macro="" textlink="">
      <cdr:nvSpPr>
        <cdr:cNvPr id="81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6622" y="709368"/>
          <a:ext cx="226228" cy="369189"/>
        </a:xfrm>
        <a:prstGeom xmlns:a="http://schemas.openxmlformats.org/drawingml/2006/main" prst="downArrow">
          <a:avLst>
            <a:gd name="adj1" fmla="val 50000"/>
            <a:gd name="adj2" fmla="val 41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75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0.94574</cdr:x>
      <cdr:y>0.28964</cdr:y>
    </cdr:from>
    <cdr:to>
      <cdr:x>0.99064</cdr:x>
      <cdr:y>0.45094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3557" y="648741"/>
          <a:ext cx="228343" cy="359512"/>
        </a:xfrm>
        <a:prstGeom xmlns:a="http://schemas.openxmlformats.org/drawingml/2006/main" prst="downArrow">
          <a:avLst>
            <a:gd name="adj1" fmla="val 50000"/>
            <a:gd name="adj2" fmla="val 3936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75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7"/>
  <sheetViews>
    <sheetView showGridLines="0" tabSelected="1" zoomScaleNormal="100" zoomScaleSheetLayoutView="100" workbookViewId="0">
      <selection activeCell="M101" sqref="M101"/>
    </sheetView>
  </sheetViews>
  <sheetFormatPr defaultColWidth="9.1796875" defaultRowHeight="13" x14ac:dyDescent="0.3"/>
  <cols>
    <col min="1" max="1" width="13.453125" style="5" customWidth="1"/>
    <col min="2" max="2" width="11.7265625" style="5" customWidth="1"/>
    <col min="3" max="7" width="11.453125" style="5" customWidth="1"/>
    <col min="8" max="8" width="11.1796875" style="5" customWidth="1"/>
    <col min="9" max="9" width="11.453125" style="5" customWidth="1"/>
    <col min="10" max="11" width="11.453125" style="6" customWidth="1"/>
    <col min="12" max="48" width="5" style="6" customWidth="1"/>
    <col min="49" max="49" width="11.453125" style="6" customWidth="1"/>
    <col min="50" max="16384" width="9.1796875" style="5"/>
  </cols>
  <sheetData>
    <row r="1" spans="1:48" ht="15" customHeight="1" x14ac:dyDescent="0.3"/>
    <row r="2" spans="1:48" ht="22.5" x14ac:dyDescent="0.45">
      <c r="A2" s="82" t="s">
        <v>26</v>
      </c>
      <c r="B2" s="82"/>
      <c r="C2" s="82"/>
      <c r="D2" s="82"/>
      <c r="E2" s="82"/>
      <c r="F2" s="82"/>
      <c r="G2" s="82"/>
      <c r="H2" s="83"/>
      <c r="I2" s="83"/>
      <c r="J2" s="7"/>
      <c r="K2" s="8"/>
      <c r="L2" s="8"/>
    </row>
    <row r="3" spans="1:48" ht="15.75" customHeight="1" x14ac:dyDescent="0.45">
      <c r="A3" s="84" t="s">
        <v>36</v>
      </c>
      <c r="B3" s="84"/>
      <c r="C3" s="84"/>
      <c r="D3" s="84"/>
      <c r="E3" s="84"/>
      <c r="F3" s="84"/>
      <c r="G3" s="84"/>
      <c r="H3" s="83"/>
      <c r="I3" s="83"/>
      <c r="J3" s="7"/>
      <c r="K3" s="8"/>
      <c r="L3" s="8"/>
    </row>
    <row r="4" spans="1:48" ht="6.75" customHeight="1" x14ac:dyDescent="0.3">
      <c r="A4" s="9"/>
      <c r="B4" s="9"/>
      <c r="C4" s="9"/>
      <c r="D4" s="9"/>
      <c r="E4" s="9"/>
      <c r="G4" s="9"/>
      <c r="H4" s="9"/>
      <c r="I4" s="9"/>
      <c r="J4" s="8"/>
      <c r="K4" s="8"/>
      <c r="L4" s="8"/>
    </row>
    <row r="5" spans="1:48" ht="13.5" thickBot="1" x14ac:dyDescent="0.35">
      <c r="A5" s="9"/>
      <c r="B5" s="9"/>
      <c r="C5" s="9"/>
      <c r="D5" s="9"/>
      <c r="E5" s="9"/>
      <c r="G5" s="9"/>
      <c r="H5" s="9"/>
      <c r="I5" s="9"/>
      <c r="J5" s="8"/>
      <c r="K5" s="8"/>
      <c r="L5" s="8"/>
    </row>
    <row r="6" spans="1:48" s="1" customFormat="1" ht="14.5" thickBot="1" x14ac:dyDescent="0.35">
      <c r="A6" s="10" t="s">
        <v>14</v>
      </c>
      <c r="B6" s="11">
        <v>2012</v>
      </c>
      <c r="C6" s="11">
        <v>2013</v>
      </c>
      <c r="D6" s="11" t="s">
        <v>34</v>
      </c>
      <c r="E6" s="11">
        <v>2016</v>
      </c>
      <c r="F6" s="11">
        <v>2017</v>
      </c>
      <c r="G6" s="11">
        <v>2018</v>
      </c>
      <c r="H6" s="11">
        <v>2019</v>
      </c>
      <c r="I6" s="11">
        <v>2020</v>
      </c>
      <c r="J6" s="11">
        <v>2021</v>
      </c>
      <c r="K6" s="10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8" s="1" customFormat="1" ht="14" x14ac:dyDescent="0.3">
      <c r="A7" s="12" t="s">
        <v>15</v>
      </c>
      <c r="B7" s="13">
        <v>0.98</v>
      </c>
      <c r="C7" s="13">
        <v>0.86399999999999999</v>
      </c>
      <c r="D7" s="13">
        <v>0.754</v>
      </c>
      <c r="E7" s="13">
        <v>0.91</v>
      </c>
      <c r="F7" s="13">
        <v>0.74399999999999999</v>
      </c>
      <c r="G7" s="13">
        <v>0.71499999999999997</v>
      </c>
      <c r="H7" s="13">
        <v>0.7722</v>
      </c>
      <c r="I7" s="13">
        <v>0.80279999999999996</v>
      </c>
      <c r="J7" s="13">
        <v>0.67</v>
      </c>
      <c r="K7" s="14">
        <v>0.76619999999999999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8" ht="15" customHeight="1" x14ac:dyDescent="0.3">
      <c r="A8" s="9"/>
      <c r="B8" s="9"/>
      <c r="C8" s="15"/>
      <c r="D8" s="15" t="s">
        <v>35</v>
      </c>
      <c r="E8" s="9"/>
      <c r="F8" s="9"/>
      <c r="G8" s="9"/>
      <c r="H8" s="9"/>
      <c r="I8" s="9"/>
      <c r="J8" s="8"/>
      <c r="K8" s="8"/>
      <c r="L8" s="8"/>
    </row>
    <row r="9" spans="1:48" ht="15" customHeight="1" x14ac:dyDescent="0.3">
      <c r="A9" s="9"/>
      <c r="B9" s="9"/>
      <c r="C9" s="9"/>
      <c r="D9" s="9"/>
      <c r="E9" s="9"/>
      <c r="F9" s="9"/>
      <c r="G9" s="9"/>
      <c r="H9" s="9"/>
      <c r="I9" s="9"/>
      <c r="J9" s="8"/>
      <c r="K9" s="8"/>
      <c r="L9" s="8"/>
    </row>
    <row r="10" spans="1:48" ht="17.5" x14ac:dyDescent="0.35">
      <c r="A10" s="85" t="s">
        <v>25</v>
      </c>
      <c r="B10" s="85"/>
      <c r="C10" s="85"/>
      <c r="D10" s="85"/>
      <c r="E10" s="85"/>
      <c r="F10" s="85"/>
      <c r="G10" s="85"/>
      <c r="H10" s="81"/>
      <c r="I10" s="81"/>
      <c r="J10" s="8"/>
      <c r="K10" s="8"/>
      <c r="L10" s="8"/>
    </row>
    <row r="11" spans="1:48" ht="12" customHeight="1" thickBot="1" x14ac:dyDescent="0.4">
      <c r="A11" s="86"/>
      <c r="B11" s="86"/>
      <c r="C11" s="86"/>
      <c r="D11" s="86"/>
      <c r="E11" s="86"/>
      <c r="F11" s="86"/>
      <c r="G11" s="86"/>
      <c r="H11" s="16"/>
      <c r="I11" s="9"/>
      <c r="J11" s="8"/>
      <c r="K11" s="8"/>
      <c r="L11" s="8"/>
    </row>
    <row r="12" spans="1:48" s="1" customFormat="1" ht="14.5" thickBot="1" x14ac:dyDescent="0.35">
      <c r="B12" s="71" t="s">
        <v>10</v>
      </c>
      <c r="C12" s="72"/>
      <c r="D12" s="73"/>
      <c r="E12" s="71" t="s">
        <v>13</v>
      </c>
      <c r="F12" s="74"/>
      <c r="G12" s="75"/>
      <c r="H12" s="17" t="s">
        <v>21</v>
      </c>
      <c r="I12" s="78" t="s">
        <v>24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4.5" thickBot="1" x14ac:dyDescent="0.35">
      <c r="A13" s="18"/>
      <c r="B13" s="19" t="s">
        <v>11</v>
      </c>
      <c r="C13" s="20" t="s">
        <v>12</v>
      </c>
      <c r="D13" s="21" t="s">
        <v>19</v>
      </c>
      <c r="E13" s="22" t="s">
        <v>11</v>
      </c>
      <c r="F13" s="20" t="s">
        <v>12</v>
      </c>
      <c r="G13" s="21" t="s">
        <v>19</v>
      </c>
      <c r="H13" s="23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4"/>
      <c r="U13" s="2"/>
      <c r="V13" s="2"/>
      <c r="W13" s="2"/>
      <c r="X13" s="2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5.5" x14ac:dyDescent="0.35">
      <c r="A14" s="25">
        <v>2012</v>
      </c>
      <c r="B14" s="26">
        <v>0.6</v>
      </c>
      <c r="C14" s="27">
        <v>0.80489999999999995</v>
      </c>
      <c r="D14" s="28">
        <v>3.0000000000000001E-3</v>
      </c>
      <c r="E14" s="26">
        <v>0.6</v>
      </c>
      <c r="F14" s="27">
        <v>0.77310000000000001</v>
      </c>
      <c r="G14" s="28">
        <v>-6.0000000000000001E-3</v>
      </c>
      <c r="H14" s="89">
        <v>-6.0000000000000001E-3</v>
      </c>
      <c r="I14" s="62">
        <v>0.69389999999999996</v>
      </c>
      <c r="J14" s="62">
        <v>0.66639999999999999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5.5" x14ac:dyDescent="0.35">
      <c r="A15" s="25">
        <v>2013</v>
      </c>
      <c r="B15" s="26">
        <v>0.6</v>
      </c>
      <c r="C15" s="27">
        <v>0.72299999999999998</v>
      </c>
      <c r="D15" s="28">
        <f t="shared" ref="D15:D20" si="0">(C15-C14)/C14</f>
        <v>-0.10175177040626163</v>
      </c>
      <c r="E15" s="26">
        <v>0.6</v>
      </c>
      <c r="F15" s="27">
        <v>0.67500000000000004</v>
      </c>
      <c r="G15" s="28">
        <f t="shared" ref="G15:G20" si="1">(F15-F14)/F14</f>
        <v>-0.12689173457508726</v>
      </c>
      <c r="H15" s="29" t="s">
        <v>28</v>
      </c>
      <c r="I15" s="62">
        <v>0.70809999999999995</v>
      </c>
      <c r="J15" s="62">
        <v>0.67410000000000003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5.5" x14ac:dyDescent="0.35">
      <c r="A16" s="4">
        <v>2015</v>
      </c>
      <c r="B16" s="26">
        <v>0.6</v>
      </c>
      <c r="C16" s="27">
        <v>0.77900000000000003</v>
      </c>
      <c r="D16" s="28">
        <f t="shared" si="0"/>
        <v>7.7455048409405328E-2</v>
      </c>
      <c r="E16" s="26">
        <v>0.6</v>
      </c>
      <c r="F16" s="27">
        <v>0.72199999999999998</v>
      </c>
      <c r="G16" s="28">
        <f t="shared" si="1"/>
        <v>6.9629629629629528E-2</v>
      </c>
      <c r="H16" s="29" t="s">
        <v>28</v>
      </c>
      <c r="I16" s="62">
        <v>0.70830000000000004</v>
      </c>
      <c r="J16" s="62">
        <v>0.66800000000000004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33" customFormat="1" ht="15.5" x14ac:dyDescent="0.35">
      <c r="A17" s="4">
        <v>2016</v>
      </c>
      <c r="B17" s="26">
        <v>0.6</v>
      </c>
      <c r="C17" s="27">
        <v>0.83379999999999999</v>
      </c>
      <c r="D17" s="28">
        <f t="shared" si="0"/>
        <v>7.0346598202824073E-2</v>
      </c>
      <c r="E17" s="26">
        <v>0.6</v>
      </c>
      <c r="F17" s="27">
        <v>0.80349999999999999</v>
      </c>
      <c r="G17" s="28">
        <f t="shared" si="1"/>
        <v>0.11288088642659283</v>
      </c>
      <c r="H17" s="29" t="s">
        <v>28</v>
      </c>
      <c r="I17" s="62">
        <v>0.71579999999999999</v>
      </c>
      <c r="J17" s="62">
        <v>0.67889999999999995</v>
      </c>
      <c r="K17" s="24"/>
      <c r="L17" s="24"/>
      <c r="M17" s="24"/>
      <c r="N17" s="24"/>
      <c r="O17" s="24"/>
      <c r="P17" s="24"/>
      <c r="Q17" s="24"/>
      <c r="R17" s="24"/>
      <c r="S17" s="32"/>
      <c r="T17" s="24"/>
      <c r="U17" s="24"/>
      <c r="V17" s="24"/>
      <c r="W17" s="32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s="1" customFormat="1" ht="15.5" x14ac:dyDescent="0.35">
      <c r="A18" s="4">
        <v>2017</v>
      </c>
      <c r="B18" s="26">
        <v>0.6</v>
      </c>
      <c r="C18" s="27">
        <v>0.88100000000000001</v>
      </c>
      <c r="D18" s="28">
        <f t="shared" si="0"/>
        <v>5.6608299352362702E-2</v>
      </c>
      <c r="E18" s="26">
        <v>0.6</v>
      </c>
      <c r="F18" s="27">
        <v>0.876</v>
      </c>
      <c r="G18" s="28">
        <f t="shared" si="1"/>
        <v>9.0230242688238968E-2</v>
      </c>
      <c r="H18" s="29" t="s">
        <v>28</v>
      </c>
      <c r="I18" s="62">
        <v>0.75170000000000003</v>
      </c>
      <c r="J18" s="62">
        <v>0.71889999999999998</v>
      </c>
      <c r="K18" s="2"/>
      <c r="L18" s="2"/>
      <c r="M18" s="2"/>
      <c r="N18" s="2"/>
      <c r="O18" s="2"/>
      <c r="P18" s="2"/>
      <c r="Q18" s="2"/>
      <c r="R18" s="2"/>
      <c r="S18" s="30"/>
      <c r="T18" s="24"/>
      <c r="U18" s="2"/>
      <c r="V18" s="2"/>
      <c r="W18" s="30"/>
      <c r="X18" s="24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6" thickBot="1" x14ac:dyDescent="0.4">
      <c r="A19" s="4">
        <v>2018</v>
      </c>
      <c r="B19" s="26">
        <v>0.6</v>
      </c>
      <c r="C19" s="27">
        <v>0.86909999999999998</v>
      </c>
      <c r="D19" s="28">
        <f t="shared" si="0"/>
        <v>-1.3507377979568696E-2</v>
      </c>
      <c r="E19" s="26">
        <v>0.6</v>
      </c>
      <c r="F19" s="27">
        <v>0.85429999999999995</v>
      </c>
      <c r="G19" s="28">
        <f t="shared" si="1"/>
        <v>-2.4771689497716954E-2</v>
      </c>
      <c r="H19" s="29" t="s">
        <v>28</v>
      </c>
      <c r="I19" s="62">
        <v>0.75929999999999997</v>
      </c>
      <c r="J19" s="62">
        <v>0.71540000000000004</v>
      </c>
      <c r="T19" s="63"/>
      <c r="U19" s="8"/>
      <c r="X19" s="63"/>
      <c r="Y19" s="8"/>
    </row>
    <row r="20" spans="1:48" ht="16" thickBot="1" x14ac:dyDescent="0.4">
      <c r="A20" s="4">
        <v>2019</v>
      </c>
      <c r="B20" s="67">
        <v>0.6</v>
      </c>
      <c r="C20" s="68">
        <v>0.85519999999999996</v>
      </c>
      <c r="D20" s="69">
        <f t="shared" si="0"/>
        <v>-1.599355655275575E-2</v>
      </c>
      <c r="E20" s="67">
        <v>0.6</v>
      </c>
      <c r="F20" s="68">
        <v>0.82230000000000003</v>
      </c>
      <c r="G20" s="69">
        <f t="shared" si="1"/>
        <v>-3.7457567599203934E-2</v>
      </c>
      <c r="H20" s="29" t="s">
        <v>28</v>
      </c>
      <c r="I20" s="62">
        <v>0.73650000000000004</v>
      </c>
      <c r="J20" s="62">
        <v>0.69230000000000003</v>
      </c>
      <c r="T20" s="34"/>
      <c r="U20" s="35"/>
      <c r="X20" s="34"/>
      <c r="Y20" s="35"/>
    </row>
    <row r="21" spans="1:48" ht="16" thickBot="1" x14ac:dyDescent="0.4">
      <c r="A21" s="4">
        <v>2020</v>
      </c>
      <c r="B21" s="67">
        <v>0.6</v>
      </c>
      <c r="C21" s="68">
        <v>0.85160000000000002</v>
      </c>
      <c r="D21" s="69">
        <f>(C21-C20)/C20</f>
        <v>-4.2095416276893552E-3</v>
      </c>
      <c r="E21" s="67">
        <v>0.6</v>
      </c>
      <c r="F21" s="68">
        <v>0.83430000000000004</v>
      </c>
      <c r="G21" s="69">
        <f>(F21-F20)/F20</f>
        <v>1.4593214155417743E-2</v>
      </c>
      <c r="H21" s="29" t="s">
        <v>28</v>
      </c>
      <c r="I21" s="62">
        <v>0.73740000000000006</v>
      </c>
      <c r="J21" s="62">
        <v>0.70799999999999996</v>
      </c>
      <c r="T21" s="34"/>
      <c r="U21" s="35"/>
      <c r="X21" s="34"/>
      <c r="Y21" s="35"/>
    </row>
    <row r="22" spans="1:48" ht="16" thickBot="1" x14ac:dyDescent="0.4">
      <c r="A22" s="4">
        <v>2021</v>
      </c>
      <c r="B22" s="67">
        <v>0.6</v>
      </c>
      <c r="C22" s="68">
        <v>0.50380000000000003</v>
      </c>
      <c r="D22" s="69">
        <f>(C22-C21)/C21</f>
        <v>-0.40840770314701735</v>
      </c>
      <c r="E22" s="67">
        <v>0.6</v>
      </c>
      <c r="F22" s="68">
        <v>0.49540000000000001</v>
      </c>
      <c r="G22" s="69">
        <f>(F22-F21)/F21</f>
        <v>-0.40620879779455832</v>
      </c>
      <c r="H22" s="29" t="s">
        <v>37</v>
      </c>
      <c r="I22" s="87">
        <v>0.48699999999999999</v>
      </c>
      <c r="J22" s="87">
        <v>0.46700000000000003</v>
      </c>
      <c r="T22" s="34"/>
      <c r="U22" s="35"/>
      <c r="X22" s="34"/>
      <c r="Y22" s="35"/>
    </row>
    <row r="23" spans="1:48" ht="15.5" thickBot="1" x14ac:dyDescent="0.35">
      <c r="A23" s="3">
        <v>2022</v>
      </c>
      <c r="B23" s="64">
        <v>0.6</v>
      </c>
      <c r="C23" s="65">
        <v>0.68010000000000004</v>
      </c>
      <c r="D23" s="66">
        <f>(C23-C22)/C22</f>
        <v>0.34994045256053991</v>
      </c>
      <c r="E23" s="64">
        <v>0.6</v>
      </c>
      <c r="F23" s="65">
        <v>0.65</v>
      </c>
      <c r="G23" s="66">
        <f>(F23-F22)/F22</f>
        <v>0.31207105369398469</v>
      </c>
      <c r="H23" s="31" t="s">
        <v>28</v>
      </c>
      <c r="I23" s="88">
        <v>0.50949999999999995</v>
      </c>
      <c r="J23" s="88">
        <v>0.51470000000000005</v>
      </c>
      <c r="T23" s="34"/>
      <c r="U23" s="35"/>
      <c r="X23" s="34"/>
      <c r="Y23" s="35"/>
    </row>
    <row r="24" spans="1:48" x14ac:dyDescent="0.3">
      <c r="A24" s="9"/>
      <c r="B24" s="9"/>
      <c r="C24" s="9"/>
      <c r="D24" s="9"/>
      <c r="E24" s="9"/>
      <c r="F24" s="9"/>
      <c r="G24" s="9"/>
      <c r="H24" s="9"/>
      <c r="T24" s="34"/>
      <c r="U24" s="35"/>
      <c r="X24" s="34"/>
      <c r="Y24" s="35"/>
    </row>
    <row r="25" spans="1:48" x14ac:dyDescent="0.3">
      <c r="A25" s="9"/>
      <c r="B25" s="9"/>
      <c r="C25" s="9"/>
      <c r="D25" s="9"/>
      <c r="E25" s="9"/>
      <c r="F25" s="9"/>
      <c r="G25" s="9"/>
      <c r="H25" s="9"/>
      <c r="T25" s="34"/>
      <c r="U25" s="35"/>
      <c r="X25" s="34"/>
      <c r="Y25" s="35"/>
    </row>
    <row r="26" spans="1:48" x14ac:dyDescent="0.3">
      <c r="A26" s="9"/>
      <c r="B26" s="9"/>
      <c r="C26" s="9"/>
      <c r="D26" s="9"/>
      <c r="E26" s="9"/>
      <c r="F26" s="9"/>
      <c r="G26" s="9"/>
      <c r="H26" s="9"/>
      <c r="T26" s="34"/>
      <c r="U26" s="35"/>
      <c r="X26" s="34"/>
      <c r="Y26" s="35"/>
    </row>
    <row r="27" spans="1:48" x14ac:dyDescent="0.3">
      <c r="A27" s="9"/>
      <c r="B27" s="9"/>
      <c r="C27" s="9"/>
      <c r="D27" s="9"/>
      <c r="E27" s="9"/>
      <c r="F27" s="9"/>
      <c r="G27" s="9"/>
      <c r="H27" s="9"/>
      <c r="T27" s="34"/>
      <c r="U27" s="35"/>
      <c r="X27" s="34"/>
      <c r="Y27" s="35"/>
    </row>
    <row r="28" spans="1:48" x14ac:dyDescent="0.3">
      <c r="A28" s="9"/>
      <c r="B28" s="9"/>
      <c r="C28" s="9"/>
      <c r="D28" s="9"/>
      <c r="E28" s="9"/>
      <c r="F28" s="9"/>
      <c r="G28" s="9"/>
      <c r="H28" s="9"/>
      <c r="T28" s="34"/>
      <c r="U28" s="35"/>
      <c r="X28" s="34"/>
      <c r="Y28" s="35"/>
    </row>
    <row r="29" spans="1:48" x14ac:dyDescent="0.3">
      <c r="A29" s="9"/>
      <c r="B29" s="9"/>
      <c r="C29" s="9"/>
      <c r="D29" s="9"/>
      <c r="E29" s="9"/>
      <c r="F29" s="9"/>
      <c r="G29" s="9"/>
      <c r="H29" s="9"/>
      <c r="T29" s="34"/>
      <c r="U29" s="35"/>
      <c r="X29" s="34"/>
      <c r="Y29" s="35"/>
    </row>
    <row r="30" spans="1:48" x14ac:dyDescent="0.3">
      <c r="A30" s="9"/>
      <c r="B30" s="9"/>
      <c r="C30" s="9"/>
      <c r="D30" s="9"/>
      <c r="E30" s="9"/>
      <c r="F30" s="9"/>
      <c r="G30" s="9"/>
      <c r="H30" s="9"/>
      <c r="I30" s="9"/>
      <c r="J30" s="8"/>
      <c r="L30" s="35"/>
      <c r="M30" s="35"/>
    </row>
    <row r="31" spans="1:48" x14ac:dyDescent="0.3">
      <c r="A31" s="9"/>
      <c r="B31" s="9"/>
      <c r="C31" s="9"/>
      <c r="D31" s="9"/>
      <c r="E31" s="9"/>
      <c r="F31" s="9"/>
      <c r="G31" s="9"/>
      <c r="H31" s="9"/>
      <c r="I31" s="9"/>
      <c r="J31" s="8"/>
    </row>
    <row r="32" spans="1:48" x14ac:dyDescent="0.3">
      <c r="A32" s="9"/>
      <c r="B32" s="9"/>
      <c r="C32" s="9"/>
      <c r="D32" s="9"/>
      <c r="E32" s="9"/>
      <c r="F32" s="9"/>
      <c r="G32" s="9"/>
      <c r="H32" s="9"/>
      <c r="I32" s="9"/>
      <c r="J32" s="8"/>
      <c r="W32" s="36"/>
    </row>
    <row r="33" spans="1:23" x14ac:dyDescent="0.3">
      <c r="A33" s="9"/>
      <c r="B33" s="9"/>
      <c r="C33" s="9"/>
      <c r="D33" s="9"/>
      <c r="E33" s="9"/>
      <c r="F33" s="9"/>
      <c r="G33" s="9"/>
      <c r="H33" s="9"/>
      <c r="I33" s="9"/>
      <c r="J33" s="8"/>
      <c r="W33" s="36"/>
    </row>
    <row r="34" spans="1:23" x14ac:dyDescent="0.3">
      <c r="A34" s="9"/>
      <c r="B34" s="9"/>
      <c r="C34" s="9"/>
      <c r="D34" s="9"/>
      <c r="E34" s="9"/>
      <c r="F34" s="9"/>
      <c r="G34" s="9"/>
      <c r="H34" s="9"/>
      <c r="I34" s="9"/>
      <c r="J34" s="8"/>
      <c r="W34" s="36"/>
    </row>
    <row r="35" spans="1:23" x14ac:dyDescent="0.3">
      <c r="A35" s="9"/>
      <c r="B35" s="9"/>
      <c r="C35" s="9"/>
      <c r="D35" s="9"/>
      <c r="E35" s="9"/>
      <c r="F35" s="9"/>
      <c r="G35" s="9"/>
      <c r="H35" s="9"/>
      <c r="I35" s="9"/>
      <c r="J35" s="8"/>
      <c r="W35" s="36"/>
    </row>
    <row r="36" spans="1:23" x14ac:dyDescent="0.3">
      <c r="A36" s="9"/>
      <c r="B36" s="9"/>
      <c r="C36" s="9"/>
      <c r="D36" s="9"/>
      <c r="E36" s="9"/>
      <c r="F36" s="9"/>
      <c r="G36" s="9"/>
      <c r="H36" s="9"/>
      <c r="I36" s="9"/>
      <c r="J36" s="8"/>
      <c r="W36" s="36"/>
    </row>
    <row r="37" spans="1:23" x14ac:dyDescent="0.3">
      <c r="A37" s="9"/>
      <c r="B37" s="9"/>
      <c r="C37" s="9"/>
      <c r="D37" s="9"/>
      <c r="E37" s="9"/>
      <c r="F37" s="9"/>
      <c r="G37" s="9"/>
      <c r="H37" s="9"/>
      <c r="I37" s="9"/>
      <c r="J37" s="8"/>
      <c r="W37" s="36"/>
    </row>
    <row r="38" spans="1:23" x14ac:dyDescent="0.3">
      <c r="A38" s="9"/>
      <c r="B38" s="9"/>
      <c r="C38" s="9"/>
      <c r="D38" s="9"/>
      <c r="E38" s="9"/>
      <c r="F38" s="9"/>
      <c r="G38" s="9"/>
      <c r="H38" s="9"/>
      <c r="I38" s="9"/>
      <c r="J38" s="8"/>
      <c r="S38" s="8"/>
      <c r="T38" s="8"/>
    </row>
    <row r="39" spans="1:23" x14ac:dyDescent="0.3">
      <c r="A39" s="9"/>
      <c r="B39" s="9"/>
      <c r="C39" s="9"/>
      <c r="D39" s="9"/>
      <c r="E39" s="9"/>
      <c r="F39" s="9"/>
      <c r="G39" s="9"/>
      <c r="H39" s="9"/>
      <c r="I39" s="9"/>
      <c r="J39" s="8"/>
    </row>
    <row r="40" spans="1:23" x14ac:dyDescent="0.3">
      <c r="A40" s="9"/>
      <c r="B40" s="9"/>
      <c r="C40" s="9"/>
      <c r="D40" s="9"/>
      <c r="E40" s="9"/>
      <c r="F40" s="9"/>
      <c r="G40" s="9"/>
      <c r="H40" s="9"/>
      <c r="I40" s="9"/>
      <c r="J40" s="8"/>
    </row>
    <row r="41" spans="1:23" x14ac:dyDescent="0.3">
      <c r="A41" s="9"/>
      <c r="B41" s="9"/>
      <c r="C41" s="9"/>
      <c r="D41" s="9"/>
      <c r="E41" s="9"/>
      <c r="F41" s="9"/>
      <c r="G41" s="9"/>
      <c r="H41" s="9"/>
      <c r="I41" s="9"/>
      <c r="J41" s="8"/>
    </row>
    <row r="42" spans="1:23" x14ac:dyDescent="0.3">
      <c r="A42" s="9"/>
      <c r="B42" s="9"/>
      <c r="C42" s="9"/>
      <c r="D42" s="9"/>
      <c r="E42" s="9"/>
      <c r="F42" s="9"/>
      <c r="G42" s="9"/>
      <c r="H42" s="9"/>
    </row>
    <row r="43" spans="1:23" x14ac:dyDescent="0.3">
      <c r="A43" s="9"/>
      <c r="B43" s="9"/>
      <c r="C43" s="9"/>
      <c r="D43" s="9"/>
      <c r="E43" s="9"/>
      <c r="F43" s="9"/>
      <c r="G43" s="9"/>
      <c r="H43" s="9"/>
    </row>
    <row r="44" spans="1:23" x14ac:dyDescent="0.3">
      <c r="A44" s="9"/>
      <c r="B44" s="9"/>
      <c r="C44" s="9"/>
      <c r="D44" s="9"/>
      <c r="E44" s="9"/>
      <c r="F44" s="9"/>
      <c r="G44" s="9"/>
      <c r="H44" s="9"/>
    </row>
    <row r="45" spans="1:23" x14ac:dyDescent="0.3">
      <c r="A45" s="9"/>
      <c r="B45" s="9"/>
      <c r="C45" s="9"/>
      <c r="D45" s="9"/>
      <c r="E45" s="9"/>
      <c r="F45" s="9"/>
      <c r="G45" s="9"/>
      <c r="H45" s="9"/>
    </row>
    <row r="46" spans="1:23" x14ac:dyDescent="0.3">
      <c r="A46" s="9"/>
      <c r="B46" s="9"/>
      <c r="C46" s="9"/>
      <c r="D46" s="9"/>
      <c r="E46" s="9"/>
      <c r="F46" s="9"/>
      <c r="G46" s="9"/>
      <c r="H46" s="9"/>
    </row>
    <row r="47" spans="1:23" x14ac:dyDescent="0.3">
      <c r="A47" s="9"/>
      <c r="B47" s="9"/>
      <c r="C47" s="9"/>
      <c r="D47" s="9"/>
      <c r="E47" s="9"/>
      <c r="F47" s="9"/>
      <c r="G47" s="9"/>
      <c r="H47" s="9"/>
    </row>
    <row r="48" spans="1:23" x14ac:dyDescent="0.3">
      <c r="A48" s="9"/>
      <c r="B48" s="9"/>
      <c r="C48" s="9"/>
      <c r="D48" s="9"/>
      <c r="E48" s="9"/>
      <c r="F48" s="9"/>
      <c r="G48" s="9"/>
      <c r="H48" s="9"/>
    </row>
    <row r="49" spans="1:49" x14ac:dyDescent="0.3">
      <c r="A49" s="9"/>
      <c r="B49" s="9"/>
      <c r="C49" s="9"/>
      <c r="D49" s="9"/>
      <c r="E49" s="9"/>
      <c r="F49" s="9"/>
      <c r="G49" s="9"/>
      <c r="H49" s="9"/>
      <c r="I49" s="9"/>
      <c r="J49" s="8"/>
    </row>
    <row r="50" spans="1:49" x14ac:dyDescent="0.3">
      <c r="A50" s="9"/>
      <c r="B50" s="9"/>
      <c r="C50" s="9"/>
      <c r="D50" s="9"/>
      <c r="E50" s="9"/>
      <c r="F50" s="9"/>
      <c r="G50" s="9"/>
      <c r="H50" s="9"/>
      <c r="I50" s="9"/>
      <c r="J50" s="8"/>
    </row>
    <row r="51" spans="1:49" x14ac:dyDescent="0.3">
      <c r="A51" s="9"/>
      <c r="B51" s="9"/>
      <c r="C51" s="9"/>
      <c r="D51" s="9"/>
      <c r="E51" s="9"/>
      <c r="F51" s="9"/>
      <c r="G51" s="9"/>
      <c r="H51" s="9"/>
      <c r="I51" s="9"/>
      <c r="J51" s="8"/>
    </row>
    <row r="52" spans="1:49" x14ac:dyDescent="0.3">
      <c r="A52" s="9"/>
      <c r="B52" s="9"/>
      <c r="C52" s="9"/>
      <c r="D52" s="9"/>
      <c r="E52" s="9"/>
      <c r="F52" s="9"/>
      <c r="G52" s="9"/>
      <c r="H52" s="9"/>
      <c r="I52" s="9"/>
      <c r="J52" s="8"/>
    </row>
    <row r="53" spans="1:49" x14ac:dyDescent="0.3">
      <c r="A53" s="9"/>
      <c r="B53" s="9"/>
      <c r="C53" s="9"/>
      <c r="D53" s="9"/>
      <c r="E53" s="9"/>
      <c r="F53" s="9"/>
      <c r="G53" s="9"/>
      <c r="H53" s="9"/>
      <c r="I53" s="9"/>
      <c r="J53" s="8"/>
    </row>
    <row r="54" spans="1:49" ht="12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8"/>
    </row>
    <row r="55" spans="1:49" ht="19" customHeight="1" x14ac:dyDescent="0.35">
      <c r="A55" s="80" t="s">
        <v>23</v>
      </c>
      <c r="B55" s="80"/>
      <c r="C55" s="80"/>
      <c r="D55" s="80"/>
      <c r="E55" s="80"/>
      <c r="F55" s="80"/>
      <c r="G55" s="80"/>
      <c r="H55" s="81"/>
      <c r="I55" s="81"/>
    </row>
    <row r="56" spans="1:49" ht="13.5" thickBot="1" x14ac:dyDescent="0.35">
      <c r="A56" s="9"/>
      <c r="B56" s="9"/>
      <c r="C56" s="9"/>
      <c r="D56" s="9"/>
      <c r="E56" s="9"/>
      <c r="F56" s="9"/>
      <c r="G56" s="9"/>
      <c r="H56" s="9"/>
    </row>
    <row r="57" spans="1:49" ht="14.15" customHeight="1" thickBot="1" x14ac:dyDescent="0.35">
      <c r="B57" s="76">
        <v>2018</v>
      </c>
      <c r="C57" s="77"/>
      <c r="D57" s="76">
        <v>2019</v>
      </c>
      <c r="E57" s="77"/>
      <c r="F57" s="76">
        <v>2020</v>
      </c>
      <c r="G57" s="77"/>
      <c r="H57" s="76">
        <v>2021</v>
      </c>
      <c r="I57" s="77"/>
      <c r="J57" s="76">
        <v>2022</v>
      </c>
      <c r="K57" s="77"/>
      <c r="AP57" s="5"/>
      <c r="AQ57" s="5"/>
      <c r="AR57" s="5"/>
      <c r="AS57" s="5"/>
      <c r="AT57" s="5"/>
      <c r="AU57" s="5"/>
      <c r="AV57" s="5"/>
      <c r="AW57" s="5"/>
    </row>
    <row r="58" spans="1:49" ht="13.5" thickBot="1" x14ac:dyDescent="0.35">
      <c r="A58" s="58" t="s">
        <v>7</v>
      </c>
      <c r="B58" s="37" t="s">
        <v>8</v>
      </c>
      <c r="C58" s="21" t="s">
        <v>9</v>
      </c>
      <c r="D58" s="37" t="s">
        <v>8</v>
      </c>
      <c r="E58" s="21" t="s">
        <v>9</v>
      </c>
      <c r="F58" s="37" t="s">
        <v>8</v>
      </c>
      <c r="G58" s="21" t="s">
        <v>9</v>
      </c>
      <c r="H58" s="37" t="s">
        <v>8</v>
      </c>
      <c r="I58" s="21" t="s">
        <v>9</v>
      </c>
      <c r="J58" s="37" t="s">
        <v>8</v>
      </c>
      <c r="K58" s="21" t="s">
        <v>9</v>
      </c>
      <c r="AP58" s="5"/>
      <c r="AQ58" s="5"/>
      <c r="AR58" s="5"/>
      <c r="AS58" s="5"/>
      <c r="AT58" s="5"/>
      <c r="AU58" s="5"/>
      <c r="AV58" s="5"/>
      <c r="AW58" s="5"/>
    </row>
    <row r="59" spans="1:49" x14ac:dyDescent="0.3">
      <c r="A59" s="41" t="s">
        <v>0</v>
      </c>
      <c r="B59" s="38">
        <v>729.1400000000001</v>
      </c>
      <c r="C59" s="39">
        <f>B59/B69</f>
        <v>0.86905840286054825</v>
      </c>
      <c r="D59" s="38">
        <v>501.56</v>
      </c>
      <c r="E59" s="39">
        <f>D59/D69</f>
        <v>0.85517476555839722</v>
      </c>
      <c r="F59" s="38">
        <v>472.20000000000005</v>
      </c>
      <c r="G59" s="39">
        <f>F59/F69</f>
        <v>0.85157799819657354</v>
      </c>
      <c r="H59" s="38">
        <v>261.46000000000004</v>
      </c>
      <c r="I59" s="39">
        <f>H59/H69</f>
        <v>0.50377649325626206</v>
      </c>
      <c r="J59" s="38">
        <v>396.14</v>
      </c>
      <c r="K59" s="39">
        <f>J59/J69</f>
        <v>0.68006866952789702</v>
      </c>
      <c r="AP59" s="5"/>
      <c r="AQ59" s="5"/>
      <c r="AR59" s="5"/>
      <c r="AS59" s="5"/>
      <c r="AT59" s="5"/>
      <c r="AU59" s="5"/>
      <c r="AV59" s="5"/>
      <c r="AW59" s="5"/>
    </row>
    <row r="60" spans="1:49" x14ac:dyDescent="0.3">
      <c r="A60" s="41" t="s">
        <v>20</v>
      </c>
      <c r="B60" s="42">
        <v>9.86</v>
      </c>
      <c r="C60" s="43">
        <f>B60/B69</f>
        <v>1.1752085816448151E-2</v>
      </c>
      <c r="D60" s="42">
        <v>15.44</v>
      </c>
      <c r="E60" s="43">
        <f>D60/D69</f>
        <v>2.6325660699062232E-2</v>
      </c>
      <c r="F60" s="42">
        <v>15.8</v>
      </c>
      <c r="G60" s="43">
        <f>F60/F69</f>
        <v>2.8494138863841299E-2</v>
      </c>
      <c r="H60" s="42">
        <v>8.5399999999999991</v>
      </c>
      <c r="I60" s="43">
        <f>H60/H69</f>
        <v>1.6454720616570325E-2</v>
      </c>
      <c r="J60" s="42">
        <v>16.86</v>
      </c>
      <c r="K60" s="43">
        <f>J60/J69</f>
        <v>2.8944206008583689E-2</v>
      </c>
      <c r="AP60" s="5"/>
      <c r="AQ60" s="5"/>
      <c r="AR60" s="5"/>
      <c r="AS60" s="5"/>
      <c r="AT60" s="5"/>
      <c r="AU60" s="5"/>
      <c r="AV60" s="5"/>
      <c r="AW60" s="5"/>
    </row>
    <row r="61" spans="1:49" x14ac:dyDescent="0.3">
      <c r="A61" s="41" t="s">
        <v>3</v>
      </c>
      <c r="B61" s="42">
        <v>4</v>
      </c>
      <c r="C61" s="43">
        <f>B61/B69</f>
        <v>4.7675804529201428E-3</v>
      </c>
      <c r="D61" s="42">
        <v>1</v>
      </c>
      <c r="E61" s="43">
        <f>D61/D69</f>
        <v>1.7050298380221654E-3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AP61" s="5"/>
      <c r="AQ61" s="5"/>
      <c r="AR61" s="5"/>
      <c r="AS61" s="5"/>
      <c r="AT61" s="5"/>
      <c r="AU61" s="5"/>
      <c r="AV61" s="5"/>
      <c r="AW61" s="5"/>
    </row>
    <row r="62" spans="1:49" x14ac:dyDescent="0.3">
      <c r="A62" s="41" t="s">
        <v>1</v>
      </c>
      <c r="B62" s="42">
        <v>9</v>
      </c>
      <c r="C62" s="43">
        <f>B62/B69</f>
        <v>1.072705601907032E-2</v>
      </c>
      <c r="D62" s="42">
        <v>0</v>
      </c>
      <c r="E62" s="43">
        <f>D62/D69</f>
        <v>0</v>
      </c>
      <c r="F62" s="42">
        <v>0</v>
      </c>
      <c r="G62" s="43">
        <f>F62/F69</f>
        <v>0</v>
      </c>
      <c r="H62" s="42">
        <v>0</v>
      </c>
      <c r="I62" s="43">
        <f>H62/H69</f>
        <v>0</v>
      </c>
      <c r="J62" s="42">
        <v>0</v>
      </c>
      <c r="K62" s="43">
        <f>J62/J69</f>
        <v>0</v>
      </c>
      <c r="AP62" s="5"/>
      <c r="AQ62" s="5"/>
      <c r="AR62" s="5"/>
      <c r="AS62" s="5"/>
      <c r="AT62" s="5"/>
      <c r="AU62" s="5"/>
      <c r="AV62" s="5"/>
      <c r="AW62" s="5"/>
    </row>
    <row r="63" spans="1:49" x14ac:dyDescent="0.3">
      <c r="A63" s="41" t="s">
        <v>2</v>
      </c>
      <c r="B63" s="42">
        <v>62</v>
      </c>
      <c r="C63" s="43">
        <f>B63/B69</f>
        <v>7.3897497020262201E-2</v>
      </c>
      <c r="D63" s="42">
        <v>51</v>
      </c>
      <c r="E63" s="43">
        <f>D63/D69</f>
        <v>8.6956521739130432E-2</v>
      </c>
      <c r="F63" s="42">
        <v>44</v>
      </c>
      <c r="G63" s="43">
        <f>F63/F69</f>
        <v>7.9350766456266902E-2</v>
      </c>
      <c r="H63" s="42">
        <v>6</v>
      </c>
      <c r="I63" s="43">
        <f>H63/H69</f>
        <v>1.1560693641618497E-2</v>
      </c>
      <c r="J63" s="42">
        <v>20</v>
      </c>
      <c r="K63" s="43">
        <f>J63/J69</f>
        <v>3.4334763948497854E-2</v>
      </c>
      <c r="AP63" s="5"/>
      <c r="AQ63" s="5"/>
      <c r="AR63" s="5"/>
      <c r="AS63" s="5"/>
      <c r="AT63" s="5"/>
      <c r="AU63" s="5"/>
      <c r="AV63" s="5"/>
      <c r="AW63" s="5"/>
    </row>
    <row r="64" spans="1:49" ht="12.75" customHeight="1" x14ac:dyDescent="0.3">
      <c r="A64" s="44" t="s">
        <v>16</v>
      </c>
      <c r="B64" s="42"/>
      <c r="C64" s="43">
        <f>B64/B69</f>
        <v>0</v>
      </c>
      <c r="D64" s="42">
        <v>10.5</v>
      </c>
      <c r="E64" s="43">
        <f>D64/D69</f>
        <v>1.7902813299232736E-2</v>
      </c>
      <c r="F64" s="42">
        <v>6.5</v>
      </c>
      <c r="G64" s="43">
        <f>F64/F69</f>
        <v>1.1722272317403066E-2</v>
      </c>
      <c r="H64" s="42">
        <v>16</v>
      </c>
      <c r="I64" s="43">
        <f>H64/H69</f>
        <v>3.0828516377649325E-2</v>
      </c>
      <c r="J64" s="42">
        <v>26.5</v>
      </c>
      <c r="K64" s="43">
        <f>J64/J69</f>
        <v>4.5493562231759654E-2</v>
      </c>
      <c r="AP64" s="5"/>
      <c r="AQ64" s="5"/>
      <c r="AR64" s="5"/>
      <c r="AS64" s="5"/>
      <c r="AT64" s="5"/>
      <c r="AU64" s="5"/>
      <c r="AV64" s="5"/>
      <c r="AW64" s="5"/>
    </row>
    <row r="65" spans="1:49" x14ac:dyDescent="0.3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AP65" s="5"/>
      <c r="AQ65" s="5"/>
      <c r="AR65" s="5"/>
      <c r="AS65" s="5"/>
      <c r="AT65" s="5"/>
      <c r="AU65" s="5"/>
      <c r="AV65" s="5"/>
      <c r="AW65" s="5"/>
    </row>
    <row r="66" spans="1:49" x14ac:dyDescent="0.3">
      <c r="A66" s="41" t="s">
        <v>27</v>
      </c>
      <c r="B66" s="42">
        <v>16</v>
      </c>
      <c r="C66" s="43">
        <f>B66/B69</f>
        <v>1.9070321811680571E-2</v>
      </c>
      <c r="D66" s="42">
        <v>7</v>
      </c>
      <c r="E66" s="43">
        <f>D66/D69</f>
        <v>1.1935208866155157E-2</v>
      </c>
      <c r="F66" s="42">
        <v>16</v>
      </c>
      <c r="G66" s="43">
        <f>F66/F69</f>
        <v>2.8854824165915238E-2</v>
      </c>
      <c r="H66" s="42">
        <v>227</v>
      </c>
      <c r="I66" s="43">
        <f>H66/H69</f>
        <v>0.43737957610789979</v>
      </c>
      <c r="J66" s="42">
        <v>123</v>
      </c>
      <c r="K66" s="43">
        <f>J66/J69</f>
        <v>0.21115879828326181</v>
      </c>
      <c r="AP66" s="5"/>
      <c r="AQ66" s="5"/>
      <c r="AR66" s="5"/>
      <c r="AS66" s="5"/>
      <c r="AT66" s="5"/>
      <c r="AU66" s="5"/>
      <c r="AV66" s="5"/>
      <c r="AW66" s="5"/>
    </row>
    <row r="67" spans="1:49" x14ac:dyDescent="0.3">
      <c r="A67" s="41" t="s">
        <v>5</v>
      </c>
      <c r="B67" s="42">
        <v>4</v>
      </c>
      <c r="C67" s="43">
        <f>B67/B69</f>
        <v>4.7675804529201428E-3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AP67" s="5"/>
      <c r="AQ67" s="5"/>
      <c r="AR67" s="5"/>
      <c r="AS67" s="5"/>
      <c r="AT67" s="5"/>
      <c r="AU67" s="5"/>
      <c r="AV67" s="5"/>
      <c r="AW67" s="5"/>
    </row>
    <row r="68" spans="1:49" x14ac:dyDescent="0.3">
      <c r="A68" s="41" t="s">
        <v>4</v>
      </c>
      <c r="B68" s="42">
        <v>5</v>
      </c>
      <c r="C68" s="43">
        <f>B68/B69</f>
        <v>5.9594755661501776E-3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f>J68/J69</f>
        <v>0</v>
      </c>
      <c r="AP68" s="5"/>
      <c r="AQ68" s="5"/>
      <c r="AR68" s="5"/>
      <c r="AS68" s="5"/>
      <c r="AT68" s="5"/>
      <c r="AU68" s="5"/>
      <c r="AV68" s="5"/>
      <c r="AW68" s="5"/>
    </row>
    <row r="69" spans="1:49" ht="13.5" thickBot="1" x14ac:dyDescent="0.35">
      <c r="A69" s="41" t="s">
        <v>6</v>
      </c>
      <c r="B69" s="59">
        <f t="shared" ref="B69:E69" si="2">SUM(B59:B68)</f>
        <v>839.00000000000011</v>
      </c>
      <c r="C69" s="60">
        <f t="shared" si="2"/>
        <v>0.99999999999999989</v>
      </c>
      <c r="D69" s="59">
        <f t="shared" si="2"/>
        <v>586.5</v>
      </c>
      <c r="E69" s="60">
        <f t="shared" si="2"/>
        <v>0.99999999999999989</v>
      </c>
      <c r="F69" s="59">
        <f>SUM(F59:F68)</f>
        <v>554.5</v>
      </c>
      <c r="G69" s="60">
        <f>SUM(G59:G68)</f>
        <v>1.0000000000000002</v>
      </c>
      <c r="H69" s="59">
        <f>SUM(H59:H68)</f>
        <v>519</v>
      </c>
      <c r="I69" s="60">
        <f>SUM(I59:I68)</f>
        <v>0.99999999999999989</v>
      </c>
      <c r="J69" s="59">
        <f>SUM(J59:J68)</f>
        <v>582.5</v>
      </c>
      <c r="K69" s="60">
        <f>SUM(K59:K68)</f>
        <v>1.0000000000000002</v>
      </c>
      <c r="AP69" s="5"/>
      <c r="AQ69" s="5"/>
      <c r="AR69" s="5"/>
      <c r="AS69" s="5"/>
      <c r="AT69" s="5"/>
      <c r="AU69" s="5"/>
      <c r="AV69" s="5"/>
      <c r="AW69" s="5"/>
    </row>
    <row r="70" spans="1:49" x14ac:dyDescent="0.3">
      <c r="A70" s="45"/>
      <c r="B70" s="46"/>
      <c r="C70" s="47"/>
      <c r="D70" s="48"/>
      <c r="E70" s="40"/>
      <c r="F70" s="48"/>
      <c r="G70" s="40"/>
      <c r="H70" s="40"/>
    </row>
    <row r="71" spans="1:49" x14ac:dyDescent="0.3">
      <c r="A71" s="45"/>
      <c r="B71" s="46"/>
      <c r="C71" s="47"/>
      <c r="D71" s="48"/>
      <c r="E71" s="40"/>
      <c r="F71" s="48"/>
      <c r="G71" s="40"/>
      <c r="H71" s="40"/>
    </row>
    <row r="72" spans="1:49" x14ac:dyDescent="0.3">
      <c r="A72" s="45"/>
      <c r="B72" s="46"/>
      <c r="C72" s="47"/>
      <c r="D72" s="48"/>
      <c r="E72" s="40"/>
      <c r="F72" s="48"/>
      <c r="G72" s="40"/>
      <c r="H72" s="40"/>
    </row>
    <row r="73" spans="1:49" x14ac:dyDescent="0.3">
      <c r="A73" s="45"/>
      <c r="B73" s="46"/>
      <c r="C73" s="47"/>
      <c r="D73" s="48"/>
      <c r="E73" s="40"/>
      <c r="F73" s="48"/>
      <c r="G73" s="40"/>
      <c r="H73" s="40"/>
    </row>
    <row r="74" spans="1:49" x14ac:dyDescent="0.3">
      <c r="A74" s="45"/>
      <c r="B74" s="46"/>
      <c r="C74" s="47"/>
      <c r="D74" s="48"/>
      <c r="E74" s="40"/>
      <c r="F74" s="48"/>
      <c r="G74" s="40"/>
      <c r="H74" s="40"/>
    </row>
    <row r="75" spans="1:49" x14ac:dyDescent="0.3">
      <c r="A75" s="45"/>
      <c r="B75" s="46"/>
      <c r="C75" s="47"/>
      <c r="D75" s="48"/>
      <c r="E75" s="40"/>
      <c r="F75" s="48"/>
      <c r="G75" s="40"/>
      <c r="H75" s="40"/>
    </row>
    <row r="90" spans="1:49" ht="41.15" customHeight="1" x14ac:dyDescent="0.35">
      <c r="A90" s="49"/>
      <c r="B90" s="70" t="s">
        <v>30</v>
      </c>
      <c r="C90" s="70"/>
      <c r="D90" s="70"/>
      <c r="E90" s="70"/>
      <c r="F90" s="70"/>
      <c r="G90" s="49"/>
      <c r="H90" s="50"/>
      <c r="I90" s="50"/>
    </row>
    <row r="91" spans="1:49" ht="13.5" thickBot="1" x14ac:dyDescent="0.35">
      <c r="A91" s="9"/>
      <c r="B91" s="9"/>
      <c r="C91" s="9"/>
      <c r="D91" s="9"/>
      <c r="E91" s="9"/>
      <c r="F91" s="9"/>
      <c r="G91" s="9"/>
      <c r="H91" s="9"/>
    </row>
    <row r="92" spans="1:49" ht="13.5" thickBot="1" x14ac:dyDescent="0.35">
      <c r="D92" s="51">
        <v>2017</v>
      </c>
      <c r="E92" s="51">
        <v>2018</v>
      </c>
      <c r="F92" s="51">
        <v>2019</v>
      </c>
      <c r="G92" s="51">
        <v>2020</v>
      </c>
      <c r="H92" s="51">
        <v>2021</v>
      </c>
      <c r="I92" s="51">
        <v>2022</v>
      </c>
      <c r="AU92" s="5"/>
      <c r="AV92" s="5"/>
      <c r="AW92" s="5"/>
    </row>
    <row r="93" spans="1:49" ht="12" customHeight="1" x14ac:dyDescent="0.3">
      <c r="B93" s="41" t="s">
        <v>20</v>
      </c>
      <c r="C93" s="52"/>
      <c r="D93" s="53">
        <v>21</v>
      </c>
      <c r="E93" s="53">
        <v>36</v>
      </c>
      <c r="F93" s="53">
        <v>19</v>
      </c>
      <c r="G93" s="53">
        <v>17</v>
      </c>
      <c r="H93" s="53">
        <v>13</v>
      </c>
      <c r="I93" s="53">
        <v>20</v>
      </c>
      <c r="AU93" s="5"/>
      <c r="AV93" s="5"/>
      <c r="AW93" s="5"/>
    </row>
    <row r="94" spans="1:49" x14ac:dyDescent="0.3">
      <c r="B94" s="41" t="s">
        <v>3</v>
      </c>
      <c r="C94" s="54"/>
      <c r="D94" s="55">
        <v>7</v>
      </c>
      <c r="E94" s="55">
        <v>14</v>
      </c>
      <c r="F94" s="55">
        <v>9</v>
      </c>
      <c r="G94" s="55">
        <v>6</v>
      </c>
      <c r="H94" s="55">
        <v>3</v>
      </c>
      <c r="I94" s="55">
        <v>3</v>
      </c>
      <c r="AU94" s="5"/>
      <c r="AV94" s="5"/>
      <c r="AW94" s="5"/>
    </row>
    <row r="95" spans="1:49" x14ac:dyDescent="0.3">
      <c r="B95" s="41" t="s">
        <v>1</v>
      </c>
      <c r="C95" s="54"/>
      <c r="D95" s="55">
        <v>10</v>
      </c>
      <c r="E95" s="55">
        <v>21</v>
      </c>
      <c r="F95" s="55">
        <v>6</v>
      </c>
      <c r="G95" s="55">
        <v>7</v>
      </c>
      <c r="H95" s="55">
        <v>7</v>
      </c>
      <c r="I95" s="55">
        <v>5</v>
      </c>
      <c r="AU95" s="5"/>
      <c r="AV95" s="5"/>
      <c r="AW95" s="5"/>
    </row>
    <row r="96" spans="1:49" x14ac:dyDescent="0.3">
      <c r="B96" s="41" t="s">
        <v>2</v>
      </c>
      <c r="C96" s="54"/>
      <c r="D96" s="55">
        <v>38</v>
      </c>
      <c r="E96" s="55">
        <v>31</v>
      </c>
      <c r="F96" s="55">
        <v>8</v>
      </c>
      <c r="G96" s="55">
        <v>15</v>
      </c>
      <c r="H96" s="55">
        <v>8</v>
      </c>
      <c r="I96" s="55">
        <v>11</v>
      </c>
      <c r="AU96" s="5"/>
      <c r="AV96" s="5"/>
      <c r="AW96" s="5"/>
    </row>
    <row r="97" spans="2:63" ht="12.75" customHeight="1" x14ac:dyDescent="0.3">
      <c r="B97" s="44" t="s">
        <v>16</v>
      </c>
      <c r="C97" s="54"/>
      <c r="D97" s="55">
        <v>45</v>
      </c>
      <c r="E97" s="55">
        <v>82</v>
      </c>
      <c r="F97" s="55">
        <v>59</v>
      </c>
      <c r="G97" s="55">
        <v>57</v>
      </c>
      <c r="H97" s="55">
        <v>45</v>
      </c>
      <c r="I97" s="55">
        <v>48</v>
      </c>
      <c r="AU97" s="5"/>
      <c r="AV97" s="5"/>
      <c r="AW97" s="5"/>
    </row>
    <row r="98" spans="2:63" ht="12.75" customHeight="1" x14ac:dyDescent="0.3">
      <c r="B98" s="44" t="s">
        <v>29</v>
      </c>
      <c r="C98" s="54"/>
      <c r="D98" s="55">
        <v>14</v>
      </c>
      <c r="E98" s="55"/>
      <c r="F98" s="55"/>
      <c r="G98" s="55"/>
      <c r="H98" s="55"/>
      <c r="I98" s="55"/>
      <c r="AU98" s="5"/>
      <c r="AV98" s="5"/>
      <c r="AW98" s="5"/>
    </row>
    <row r="99" spans="2:63" ht="15" customHeight="1" x14ac:dyDescent="0.3">
      <c r="B99" s="41" t="s">
        <v>27</v>
      </c>
      <c r="C99" s="54"/>
      <c r="D99" s="55">
        <v>79</v>
      </c>
      <c r="E99" s="55">
        <v>92</v>
      </c>
      <c r="F99" s="55">
        <v>64</v>
      </c>
      <c r="G99" s="55">
        <v>64</v>
      </c>
      <c r="H99" s="55">
        <v>71</v>
      </c>
      <c r="I99" s="55">
        <v>78</v>
      </c>
      <c r="AU99" s="5"/>
      <c r="AV99" s="5"/>
      <c r="AW99" s="5"/>
    </row>
    <row r="100" spans="2:63" ht="15" customHeight="1" x14ac:dyDescent="0.3">
      <c r="B100" s="41" t="s">
        <v>5</v>
      </c>
      <c r="C100" s="54"/>
      <c r="D100" s="55">
        <v>17</v>
      </c>
      <c r="E100" s="55">
        <v>22</v>
      </c>
      <c r="F100" s="55">
        <v>8</v>
      </c>
      <c r="G100" s="55">
        <v>4</v>
      </c>
      <c r="H100" s="55">
        <v>5</v>
      </c>
      <c r="I100" s="55">
        <v>5</v>
      </c>
      <c r="AU100" s="5"/>
      <c r="AV100" s="5"/>
      <c r="AW100" s="5"/>
    </row>
    <row r="101" spans="2:63" ht="13.5" thickBot="1" x14ac:dyDescent="0.35">
      <c r="B101" s="41" t="s">
        <v>4</v>
      </c>
      <c r="C101" s="52"/>
      <c r="D101" s="56">
        <v>5</v>
      </c>
      <c r="E101" s="56">
        <v>2</v>
      </c>
      <c r="F101" s="56">
        <v>3</v>
      </c>
      <c r="G101" s="56">
        <v>2</v>
      </c>
      <c r="H101" s="56">
        <v>0</v>
      </c>
      <c r="I101" s="56">
        <v>0</v>
      </c>
      <c r="AU101" s="5"/>
      <c r="AV101" s="5"/>
      <c r="AW101" s="5"/>
    </row>
    <row r="104" spans="2:63" ht="18.75" customHeight="1" x14ac:dyDescent="0.35">
      <c r="B104" s="70" t="s">
        <v>31</v>
      </c>
      <c r="C104" s="70"/>
      <c r="D104" s="70"/>
      <c r="E104" s="70"/>
      <c r="F104" s="70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</row>
    <row r="105" spans="2:63" x14ac:dyDescent="0.3"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</row>
    <row r="106" spans="2:63" x14ac:dyDescent="0.3">
      <c r="C106" s="61">
        <v>25.32</v>
      </c>
      <c r="D106" s="45" t="s">
        <v>32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</row>
    <row r="107" spans="2:63" x14ac:dyDescent="0.3">
      <c r="C107" s="57">
        <v>42.44</v>
      </c>
      <c r="D107" s="45" t="s">
        <v>33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</row>
  </sheetData>
  <mergeCells count="15">
    <mergeCell ref="F57:G57"/>
    <mergeCell ref="H57:I57"/>
    <mergeCell ref="J57:K57"/>
    <mergeCell ref="I12:J12"/>
    <mergeCell ref="A55:I55"/>
    <mergeCell ref="A2:I2"/>
    <mergeCell ref="A3:I3"/>
    <mergeCell ref="A10:I10"/>
    <mergeCell ref="A11:G11"/>
    <mergeCell ref="B104:F104"/>
    <mergeCell ref="B90:F90"/>
    <mergeCell ref="B12:D12"/>
    <mergeCell ref="E12:G12"/>
    <mergeCell ref="B57:C57"/>
    <mergeCell ref="D57:E57"/>
  </mergeCells>
  <phoneticPr fontId="2" type="noConversion"/>
  <pageMargins left="0.75" right="0.75" top="1" bottom="0.3" header="0.5" footer="0.25"/>
  <pageSetup scale="95" orientation="portrait" r:id="rId1"/>
  <headerFooter alignWithMargins="0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East McDowell</vt:lpstr>
      <vt:lpstr>'East McDowell'!Print_Area</vt:lpstr>
    </vt:vector>
  </TitlesOfParts>
  <Company>ADOA 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ADROLFK</dc:creator>
  <cp:lastModifiedBy>Karissa J Rodorigo</cp:lastModifiedBy>
  <cp:lastPrinted>2011-09-16T20:37:02Z</cp:lastPrinted>
  <dcterms:created xsi:type="dcterms:W3CDTF">2006-07-28T22:40:23Z</dcterms:created>
  <dcterms:modified xsi:type="dcterms:W3CDTF">2022-06-29T19:23:05Z</dcterms:modified>
</cp:coreProperties>
</file>