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4141 N. 3rd Street" sheetId="1" r:id="rId1"/>
    <sheet name="#62.  3839 N. 3rd Street" sheetId="2" r:id="rId2"/>
    <sheet name="Century Plaza" sheetId="3" r:id="rId3"/>
  </sheets>
  <externalReferences>
    <externalReference r:id="rId6"/>
  </externalReferences>
  <definedNames>
    <definedName name="_xlfn.SUMIFS" hidden="1">#NAME?</definedName>
    <definedName name="_xlnm.Print_Area" localSheetId="1">'#62.  3839 N. 3rd Street'!$A$1:$I$109</definedName>
    <definedName name="_xlnm.Print_Area" localSheetId="0">'4141 N. 3rd Street'!$A$1:$I$107</definedName>
    <definedName name="_xlnm.Print_Area" localSheetId="2">'Century Plaza'!$A$1:$I$107</definedName>
  </definedNames>
  <calcPr fullCalcOnLoad="1"/>
</workbook>
</file>

<file path=xl/sharedStrings.xml><?xml version="1.0" encoding="utf-8"?>
<sst xmlns="http://schemas.openxmlformats.org/spreadsheetml/2006/main" count="198" uniqueCount="40">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</sst>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10.25"/>
      <color indexed="8"/>
      <name val="Tms Rmn"/>
      <family val="0"/>
    </font>
    <font>
      <sz val="8.05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4" fillId="0" borderId="24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8" xfId="42" applyNumberFormat="1" applyFont="1" applyBorder="1" applyAlignment="1">
      <alignment/>
    </xf>
    <xf numFmtId="167" fontId="23" fillId="0" borderId="29" xfId="59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171" fontId="23" fillId="0" borderId="3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3" fontId="23" fillId="0" borderId="35" xfId="0" applyNumberFormat="1" applyFont="1" applyBorder="1" applyAlignment="1">
      <alignment/>
    </xf>
    <xf numFmtId="167" fontId="23" fillId="0" borderId="36" xfId="59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0" fontId="27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171" fontId="23" fillId="0" borderId="3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4" fillId="0" borderId="0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24" fillId="0" borderId="14" xfId="59" applyNumberFormat="1" applyFont="1" applyBorder="1" applyAlignment="1">
      <alignment horizontal="center"/>
    </xf>
    <xf numFmtId="167" fontId="24" fillId="0" borderId="41" xfId="59" applyNumberFormat="1" applyFont="1" applyBorder="1" applyAlignment="1">
      <alignment horizontal="center"/>
    </xf>
    <xf numFmtId="167" fontId="24" fillId="0" borderId="42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47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4" fillId="0" borderId="17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32"/>
          <c:h val="0.8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'4141 N. 3rd Street'!$B$58:$C$58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Street'!$C$61:$C$69</c:f>
              <c:numCache/>
            </c:numRef>
          </c:val>
        </c:ser>
        <c:ser>
          <c:idx val="4"/>
          <c:order val="1"/>
          <c:tx>
            <c:strRef>
              <c:f>'4141 N. 3rd Street'!$D$58:$E$58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Street'!$E$61:$E$69</c:f>
              <c:numCache/>
            </c:numRef>
          </c:val>
        </c:ser>
        <c:ser>
          <c:idx val="1"/>
          <c:order val="2"/>
          <c:tx>
            <c:strRef>
              <c:f>'4141 N. 3rd Street'!$F$58:$G$58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Street'!$G$61:$G$69</c:f>
              <c:numCache/>
            </c:numRef>
          </c:val>
        </c:ser>
        <c:ser>
          <c:idx val="5"/>
          <c:order val="3"/>
          <c:tx>
            <c:strRef>
              <c:f>'4141 N. 3rd Street'!$H$58:$I$58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Street'!$I$61:$I$69</c:f>
              <c:numCache/>
            </c:numRef>
          </c:val>
        </c:ser>
        <c:ser>
          <c:idx val="0"/>
          <c:order val="4"/>
          <c:tx>
            <c:strRef>
              <c:f>'4141 N. 3rd Street'!$J$58:$K$58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Street'!$K$61:$K$69</c:f>
              <c:numCache/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68548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93125"/>
          <c:w val="0.332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0.004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8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Street'!$I$14:$I$23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91275"/>
          <c:w val="0.77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8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Street'!$J$14:$J$23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0489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575"/>
          <c:y val="0.909"/>
          <c:w val="0.8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48"/>
          <c:h val="0.82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'#62.  3839 N. 3rd Street'!$B$58:$C$58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Street'!$C$61:$C$69</c:f>
              <c:numCache/>
            </c:numRef>
          </c:val>
        </c:ser>
        <c:ser>
          <c:idx val="4"/>
          <c:order val="1"/>
          <c:tx>
            <c:strRef>
              <c:f>'#62.  3839 N. 3rd Street'!$D$58:$E$58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Street'!$E$61:$E$69</c:f>
              <c:numCache/>
            </c:numRef>
          </c:val>
        </c:ser>
        <c:ser>
          <c:idx val="1"/>
          <c:order val="2"/>
          <c:tx>
            <c:strRef>
              <c:f>'#62.  3839 N. 3rd Street'!$F$58:$G$58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Street'!$G$61:$G$69</c:f>
              <c:numCache/>
            </c:numRef>
          </c:val>
        </c:ser>
        <c:ser>
          <c:idx val="5"/>
          <c:order val="3"/>
          <c:tx>
            <c:strRef>
              <c:f>'#62.  3839 N. 3rd Street'!$H$58:$I$58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Street'!$I$61:$I$69</c:f>
              <c:numCache/>
            </c:numRef>
          </c:val>
        </c:ser>
        <c:ser>
          <c:idx val="0"/>
          <c:order val="4"/>
          <c:tx>
            <c:strRef>
              <c:f>'#62.  3839 N. 3rd Street'!$J$58:$K$58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Street'!$K$61:$K$69</c:f>
              <c:numCache/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275"/>
          <c:w val="0.32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6275"/>
          <c:h val="0.79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Street'!$I$14:$I$23</c:f>
              <c:numCache/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1261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1625"/>
          <c:w val="0.857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75"/>
          <c:w val="0.95925"/>
          <c:h val="0.76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Street'!$J$14:$J$23</c:f>
              <c:numCache/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951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1775"/>
          <c:w val="0.821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575"/>
          <c:h val="0.8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'Century Plaza'!$B$58:$C$58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Plaza'!$C$61:$C$69</c:f>
              <c:numCache/>
            </c:numRef>
          </c:val>
        </c:ser>
        <c:ser>
          <c:idx val="4"/>
          <c:order val="1"/>
          <c:tx>
            <c:strRef>
              <c:f>'Century Plaza'!$D$58:$E$58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Plaza'!$E$61:$E$69</c:f>
              <c:numCache/>
            </c:numRef>
          </c:val>
        </c:ser>
        <c:ser>
          <c:idx val="1"/>
          <c:order val="2"/>
          <c:tx>
            <c:strRef>
              <c:f>'Century Plaza'!$F$58:$G$58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Plaza'!$G$61:$G$69</c:f>
              <c:numCache/>
            </c:numRef>
          </c:val>
        </c:ser>
        <c:ser>
          <c:idx val="5"/>
          <c:order val="3"/>
          <c:tx>
            <c:strRef>
              <c:f>'Century Plaza'!$H$58:$I$58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Plaza'!$I$61:$I$69</c:f>
              <c:numCache/>
            </c:numRef>
          </c:val>
        </c:ser>
        <c:ser>
          <c:idx val="0"/>
          <c:order val="4"/>
          <c:tx>
            <c:strRef>
              <c:f>'Century Plaza'!$J$58:$K$58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Plaza'!$K$61:$K$69</c:f>
              <c:numCache/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2375"/>
          <c:w val="0.345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9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Plaza'!$I$14:$I$23</c:f>
              <c:numCache/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175"/>
          <c:w val="0.95925"/>
          <c:h val="0.74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Plaza'!$J$14:$J$23</c:f>
              <c:numCache/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542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0.57575</cdr:y>
    </cdr:from>
    <cdr:to>
      <cdr:x>0.992</cdr:x>
      <cdr:y>0.8015</cdr:y>
    </cdr:to>
    <cdr:sp>
      <cdr:nvSpPr>
        <cdr:cNvPr id="1" name="AutoShape 10"/>
        <cdr:cNvSpPr>
          <a:spLocks/>
        </cdr:cNvSpPr>
      </cdr:nvSpPr>
      <cdr:spPr>
        <a:xfrm>
          <a:off x="6229350" y="1400175"/>
          <a:ext cx="3238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0.2905</cdr:y>
    </cdr:from>
    <cdr:to>
      <cdr:x>1</cdr:x>
      <cdr:y>0.466</cdr:y>
    </cdr:to>
    <cdr:sp>
      <cdr:nvSpPr>
        <cdr:cNvPr id="1" name="AutoShape 2"/>
        <cdr:cNvSpPr>
          <a:spLocks/>
        </cdr:cNvSpPr>
      </cdr:nvSpPr>
      <cdr:spPr>
        <a:xfrm>
          <a:off x="5648325" y="63817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0.3145</cdr:y>
    </cdr:from>
    <cdr:to>
      <cdr:x>1</cdr:x>
      <cdr:y>0.48</cdr:y>
    </cdr:to>
    <cdr:sp>
      <cdr:nvSpPr>
        <cdr:cNvPr id="1" name="AutoShape 2"/>
        <cdr:cNvSpPr>
          <a:spLocks/>
        </cdr:cNvSpPr>
      </cdr:nvSpPr>
      <cdr:spPr>
        <a:xfrm>
          <a:off x="5648325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447675</xdr:colOff>
      <xdr:row>86</xdr:row>
      <xdr:rowOff>142875</xdr:rowOff>
    </xdr:to>
    <xdr:graphicFrame>
      <xdr:nvGraphicFramePr>
        <xdr:cNvPr id="1" name="Chart 2049"/>
        <xdr:cNvGraphicFramePr/>
      </xdr:nvGraphicFramePr>
      <xdr:xfrm>
        <a:off x="0" y="12049125"/>
        <a:ext cx="7610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47625</xdr:rowOff>
    </xdr:from>
    <xdr:to>
      <xdr:col>6</xdr:col>
      <xdr:colOff>600075</xdr:colOff>
      <xdr:row>38</xdr:row>
      <xdr:rowOff>133350</xdr:rowOff>
    </xdr:to>
    <xdr:graphicFrame>
      <xdr:nvGraphicFramePr>
        <xdr:cNvPr id="2" name="Chart 2050"/>
        <xdr:cNvGraphicFramePr/>
      </xdr:nvGraphicFramePr>
      <xdr:xfrm>
        <a:off x="57150" y="46577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85725</xdr:rowOff>
    </xdr:from>
    <xdr:to>
      <xdr:col>6</xdr:col>
      <xdr:colOff>600075</xdr:colOff>
      <xdr:row>54</xdr:row>
      <xdr:rowOff>85725</xdr:rowOff>
    </xdr:to>
    <xdr:graphicFrame>
      <xdr:nvGraphicFramePr>
        <xdr:cNvPr id="3" name="Chart 2051"/>
        <xdr:cNvGraphicFramePr/>
      </xdr:nvGraphicFramePr>
      <xdr:xfrm>
        <a:off x="57150" y="6981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2053"/>
        <xdr:cNvSpPr txBox="1">
          <a:spLocks noChangeArrowheads="1"/>
        </xdr:cNvSpPr>
      </xdr:nvSpPr>
      <xdr:spPr>
        <a:xfrm>
          <a:off x="790575" y="20154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704850</xdr:colOff>
      <xdr:row>24</xdr:row>
      <xdr:rowOff>57150</xdr:rowOff>
    </xdr:from>
    <xdr:to>
      <xdr:col>8</xdr:col>
      <xdr:colOff>219075</xdr:colOff>
      <xdr:row>29</xdr:row>
      <xdr:rowOff>47625</xdr:rowOff>
    </xdr:to>
    <xdr:sp>
      <xdr:nvSpPr>
        <xdr:cNvPr id="5" name="AutoShape 2056"/>
        <xdr:cNvSpPr>
          <a:spLocks/>
        </xdr:cNvSpPr>
      </xdr:nvSpPr>
      <xdr:spPr>
        <a:xfrm>
          <a:off x="6086475" y="4667250"/>
          <a:ext cx="1295400" cy="752475"/>
        </a:xfrm>
        <a:prstGeom prst="borderCallout1">
          <a:avLst>
            <a:gd name="adj1" fmla="val -305777"/>
            <a:gd name="adj2" fmla="val -3872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39</xdr:row>
      <xdr:rowOff>114300</xdr:rowOff>
    </xdr:from>
    <xdr:to>
      <xdr:col>8</xdr:col>
      <xdr:colOff>228600</xdr:colOff>
      <xdr:row>42</xdr:row>
      <xdr:rowOff>142875</xdr:rowOff>
    </xdr:to>
    <xdr:sp>
      <xdr:nvSpPr>
        <xdr:cNvPr id="6" name="AutoShape 2057"/>
        <xdr:cNvSpPr>
          <a:spLocks/>
        </xdr:cNvSpPr>
      </xdr:nvSpPr>
      <xdr:spPr>
        <a:xfrm>
          <a:off x="6105525" y="7010400"/>
          <a:ext cx="1285875" cy="485775"/>
        </a:xfrm>
        <a:prstGeom prst="borderCallout1">
          <a:avLst>
            <a:gd name="adj1" fmla="val -244782"/>
            <a:gd name="adj2" fmla="val -3133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2058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114300</xdr:rowOff>
    </xdr:from>
    <xdr:ext cx="1657350" cy="161925"/>
    <xdr:sp>
      <xdr:nvSpPr>
        <xdr:cNvPr id="8" name="Text Box 2059"/>
        <xdr:cNvSpPr txBox="1">
          <a:spLocks noChangeArrowheads="1"/>
        </xdr:cNvSpPr>
      </xdr:nvSpPr>
      <xdr:spPr>
        <a:xfrm>
          <a:off x="85725" y="143256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071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072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07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074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075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076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07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2078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2079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2080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2081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0" name="Text Box 2082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0.273</cdr:y>
    </cdr:from>
    <cdr:to>
      <cdr:x>1</cdr:x>
      <cdr:y>0.46925</cdr:y>
    </cdr:to>
    <cdr:sp>
      <cdr:nvSpPr>
        <cdr:cNvPr id="1" name="AutoShape 14"/>
        <cdr:cNvSpPr>
          <a:spLocks/>
        </cdr:cNvSpPr>
      </cdr:nvSpPr>
      <cdr:spPr>
        <a:xfrm>
          <a:off x="4791075" y="581025"/>
          <a:ext cx="28575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0.29225</cdr:y>
    </cdr:from>
    <cdr:to>
      <cdr:x>1</cdr:x>
      <cdr:y>0.45775</cdr:y>
    </cdr:to>
    <cdr:sp>
      <cdr:nvSpPr>
        <cdr:cNvPr id="1" name="AutoShape 1031"/>
        <cdr:cNvSpPr>
          <a:spLocks/>
        </cdr:cNvSpPr>
      </cdr:nvSpPr>
      <cdr:spPr>
        <a:xfrm>
          <a:off x="4810125" y="666750"/>
          <a:ext cx="27622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523875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66103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28575</xdr:rowOff>
    </xdr:from>
    <xdr:to>
      <xdr:col>6</xdr:col>
      <xdr:colOff>590550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47625" y="4610100"/>
        <a:ext cx="50673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15"/>
        <xdr:cNvGraphicFramePr/>
      </xdr:nvGraphicFramePr>
      <xdr:xfrm>
        <a:off x="28575" y="6915150"/>
        <a:ext cx="50768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121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43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24</xdr:row>
      <xdr:rowOff>19050</xdr:rowOff>
    </xdr:from>
    <xdr:to>
      <xdr:col>8</xdr:col>
      <xdr:colOff>428625</xdr:colOff>
      <xdr:row>28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5267325" y="4600575"/>
          <a:ext cx="1247775" cy="628650"/>
        </a:xfrm>
        <a:prstGeom prst="borderCallout1">
          <a:avLst>
            <a:gd name="adj1" fmla="val -227342"/>
            <a:gd name="adj2" fmla="val -2670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28575</xdr:rowOff>
    </xdr:from>
    <xdr:to>
      <xdr:col>8</xdr:col>
      <xdr:colOff>752475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5257800" y="6743700"/>
          <a:ext cx="15811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47625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303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0.49225</cdr:y>
    </cdr:from>
    <cdr:to>
      <cdr:x>1</cdr:x>
      <cdr:y>0.70525</cdr:y>
    </cdr:to>
    <cdr:sp>
      <cdr:nvSpPr>
        <cdr:cNvPr id="1" name="AutoShape 1"/>
        <cdr:cNvSpPr>
          <a:spLocks/>
        </cdr:cNvSpPr>
      </cdr:nvSpPr>
      <cdr:spPr>
        <a:xfrm>
          <a:off x="6886575" y="1352550"/>
          <a:ext cx="32385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0.9615</cdr:x>
      <cdr:y>0.21425</cdr:y>
    </cdr:from>
    <cdr:to>
      <cdr:x>1</cdr:x>
      <cdr:y>0.42275</cdr:y>
    </cdr:to>
    <cdr:sp>
      <cdr:nvSpPr>
        <cdr:cNvPr id="1" name="AutoShape 2"/>
        <cdr:cNvSpPr>
          <a:spLocks/>
        </cdr:cNvSpPr>
      </cdr:nvSpPr>
      <cdr:spPr>
        <a:xfrm>
          <a:off x="5295900" y="447675"/>
          <a:ext cx="21907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0.3045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343525" y="695325"/>
          <a:ext cx="2190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742950</xdr:colOff>
      <xdr:row>88</xdr:row>
      <xdr:rowOff>133350</xdr:rowOff>
    </xdr:to>
    <xdr:graphicFrame>
      <xdr:nvGraphicFramePr>
        <xdr:cNvPr id="1" name="Chart 1"/>
        <xdr:cNvGraphicFramePr/>
      </xdr:nvGraphicFramePr>
      <xdr:xfrm>
        <a:off x="0" y="12030075"/>
        <a:ext cx="7219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19050</xdr:rowOff>
    </xdr:from>
    <xdr:to>
      <xdr:col>6</xdr:col>
      <xdr:colOff>666750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47625" y="4610100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57150</xdr:rowOff>
    </xdr:from>
    <xdr:to>
      <xdr:col>6</xdr:col>
      <xdr:colOff>676275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9525" y="6934200"/>
        <a:ext cx="55626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13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219075</xdr:colOff>
      <xdr:row>24</xdr:row>
      <xdr:rowOff>114300</xdr:rowOff>
    </xdr:from>
    <xdr:to>
      <xdr:col>8</xdr:col>
      <xdr:colOff>647700</xdr:colOff>
      <xdr:row>29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5857875" y="4705350"/>
          <a:ext cx="1266825" cy="657225"/>
        </a:xfrm>
        <a:prstGeom prst="borderCallout1">
          <a:avLst>
            <a:gd name="adj1" fmla="val -216921"/>
            <a:gd name="adj2" fmla="val -36083"/>
            <a:gd name="adj3" fmla="val -58888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171450</xdr:colOff>
      <xdr:row>39</xdr:row>
      <xdr:rowOff>85725</xdr:rowOff>
    </xdr:from>
    <xdr:to>
      <xdr:col>9</xdr:col>
      <xdr:colOff>76200</xdr:colOff>
      <xdr:row>41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5810250" y="6962775"/>
          <a:ext cx="1552575" cy="342900"/>
        </a:xfrm>
        <a:prstGeom prst="borderCallout1">
          <a:avLst>
            <a:gd name="adj1" fmla="val -162240"/>
            <a:gd name="adj2" fmla="val -17087"/>
            <a:gd name="adj3" fmla="val -58601"/>
            <a:gd name="adj4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87</xdr:row>
      <xdr:rowOff>57150</xdr:rowOff>
    </xdr:from>
    <xdr:ext cx="1647825" cy="161925"/>
    <xdr:sp>
      <xdr:nvSpPr>
        <xdr:cNvPr id="8" name="Text Box 9"/>
        <xdr:cNvSpPr txBox="1">
          <a:spLocks noChangeArrowheads="1"/>
        </xdr:cNvSpPr>
      </xdr:nvSpPr>
      <xdr:spPr>
        <a:xfrm>
          <a:off x="1714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381952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381952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0.523</cdr:y>
    </cdr:from>
    <cdr:to>
      <cdr:x>0.99125</cdr:x>
      <cdr:y>0.7715</cdr:y>
    </cdr:to>
    <cdr:sp>
      <cdr:nvSpPr>
        <cdr:cNvPr id="1" name="AutoShape 1"/>
        <cdr:cNvSpPr>
          <a:spLocks/>
        </cdr:cNvSpPr>
      </cdr:nvSpPr>
      <cdr:spPr>
        <a:xfrm>
          <a:off x="7191375" y="1276350"/>
          <a:ext cx="342900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rives\AD_HRD_Travel%20Reduction\TRP\Info%20Tables,%20Surveys%20and%20more\SURVEY%20Annual%20Think%20Pink\2021%20survey\00%20Copy%20of%202021%20Survey%20Output%20for%20Agency%20Maps%20with%20Calcs%20with%20CWW_outliers%20remo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28">
      <selection activeCell="P61" sqref="P61"/>
    </sheetView>
  </sheetViews>
  <sheetFormatPr defaultColWidth="11.375" defaultRowHeight="12"/>
  <cols>
    <col min="1" max="1" width="13.375" style="4" customWidth="1"/>
    <col min="2" max="2" width="9.125" style="4" customWidth="1"/>
    <col min="3" max="3" width="8.625" style="4" customWidth="1"/>
    <col min="4" max="4" width="9.375" style="4" customWidth="1"/>
    <col min="5" max="5" width="9.75390625" style="4" customWidth="1"/>
    <col min="6" max="6" width="9.125" style="4" customWidth="1"/>
    <col min="7" max="7" width="9.75390625" style="4" customWidth="1"/>
    <col min="8" max="8" width="10.75390625" style="4" customWidth="1"/>
    <col min="9" max="9" width="9.875" style="4" customWidth="1"/>
    <col min="10" max="10" width="8.875" style="5" customWidth="1"/>
    <col min="11" max="11" width="9.75390625" style="5" customWidth="1"/>
    <col min="12" max="13" width="11.375" style="5" customWidth="1"/>
    <col min="14" max="42" width="5.125" style="5" customWidth="1"/>
    <col min="43" max="47" width="5.125" style="4" customWidth="1"/>
    <col min="48" max="16384" width="11.375" style="4" customWidth="1"/>
  </cols>
  <sheetData>
    <row r="1" ht="15" customHeight="1"/>
    <row r="2" spans="1:10" ht="22.5">
      <c r="A2" s="99" t="s">
        <v>29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4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10" t="s">
        <v>15</v>
      </c>
      <c r="B7" s="11">
        <v>0.97</v>
      </c>
      <c r="C7" s="11">
        <v>0.95</v>
      </c>
      <c r="D7" s="11">
        <v>1</v>
      </c>
      <c r="E7" s="11">
        <v>0.87</v>
      </c>
      <c r="F7" s="11">
        <v>0.96</v>
      </c>
      <c r="G7" s="11">
        <v>0.77</v>
      </c>
      <c r="H7" s="11">
        <v>0.837</v>
      </c>
      <c r="I7" s="11">
        <v>0.85</v>
      </c>
      <c r="J7" s="11">
        <v>0.7125</v>
      </c>
      <c r="K7" s="11">
        <v>0.9434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ht="15" customHeight="1">
      <c r="D8" s="3" t="s">
        <v>37</v>
      </c>
    </row>
    <row r="9" ht="15" customHeight="1"/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41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2011</v>
      </c>
      <c r="B14" s="83">
        <v>0.6</v>
      </c>
      <c r="C14" s="84">
        <v>0.758</v>
      </c>
      <c r="D14" s="85">
        <v>-0.015</v>
      </c>
      <c r="E14" s="83">
        <v>0.6</v>
      </c>
      <c r="F14" s="84">
        <v>0.8012</v>
      </c>
      <c r="G14" s="85">
        <v>0.018</v>
      </c>
      <c r="H14" s="7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2012</v>
      </c>
      <c r="B15" s="23">
        <v>0.6</v>
      </c>
      <c r="C15" s="24">
        <v>0.7778</v>
      </c>
      <c r="D15" s="57">
        <f aca="true" t="shared" si="0" ref="D15:D21">(C15-C14)/C14</f>
        <v>0.026121372031662322</v>
      </c>
      <c r="E15" s="23">
        <v>0.6</v>
      </c>
      <c r="F15" s="24">
        <v>0.8144</v>
      </c>
      <c r="G15" s="57">
        <f aca="true" t="shared" si="1" ref="G15:G21">(F15-F14)/F14</f>
        <v>0.016475287069395893</v>
      </c>
      <c r="H15" s="7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2013</v>
      </c>
      <c r="B16" s="23">
        <v>0.6</v>
      </c>
      <c r="C16" s="24">
        <v>0.7627</v>
      </c>
      <c r="D16" s="57">
        <f t="shared" si="0"/>
        <v>-0.01941373103625611</v>
      </c>
      <c r="E16" s="23">
        <v>0.6</v>
      </c>
      <c r="F16" s="24">
        <v>0.7861</v>
      </c>
      <c r="G16" s="57">
        <f t="shared" si="1"/>
        <v>-0.03474950884086443</v>
      </c>
      <c r="H16" s="7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2015</v>
      </c>
      <c r="B17" s="23">
        <v>0.6</v>
      </c>
      <c r="C17" s="24">
        <v>0.7839</v>
      </c>
      <c r="D17" s="57">
        <f t="shared" si="0"/>
        <v>0.027795987937590135</v>
      </c>
      <c r="E17" s="23">
        <v>0.6</v>
      </c>
      <c r="F17" s="24">
        <v>0.8079</v>
      </c>
      <c r="G17" s="57">
        <f t="shared" si="1"/>
        <v>0.027731840732731116</v>
      </c>
      <c r="H17" s="7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1" customFormat="1" ht="15">
      <c r="A18" s="22">
        <v>2016</v>
      </c>
      <c r="B18" s="23">
        <v>0.6</v>
      </c>
      <c r="C18" s="24">
        <v>0.7606</v>
      </c>
      <c r="D18" s="57">
        <f t="shared" si="0"/>
        <v>-0.029723178976910302</v>
      </c>
      <c r="E18" s="23">
        <v>0.6</v>
      </c>
      <c r="F18" s="24">
        <v>0.7677</v>
      </c>
      <c r="G18" s="57">
        <f t="shared" si="1"/>
        <v>-0.04975863349424422</v>
      </c>
      <c r="H18" s="7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1" customFormat="1" ht="15">
      <c r="A19" s="22">
        <v>2017</v>
      </c>
      <c r="B19" s="23">
        <v>0.6</v>
      </c>
      <c r="C19" s="24">
        <v>0.77</v>
      </c>
      <c r="D19" s="57">
        <f t="shared" si="0"/>
        <v>0.012358664212463797</v>
      </c>
      <c r="E19" s="23">
        <v>0.6</v>
      </c>
      <c r="F19" s="24">
        <v>0.773</v>
      </c>
      <c r="G19" s="57">
        <f t="shared" si="1"/>
        <v>0.006903738439494557</v>
      </c>
      <c r="H19" s="77" t="s">
        <v>26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22">
        <v>2018</v>
      </c>
      <c r="B20" s="86">
        <v>0.6</v>
      </c>
      <c r="C20" s="81">
        <v>0.8107</v>
      </c>
      <c r="D20" s="25">
        <f t="shared" si="0"/>
        <v>0.052857142857142804</v>
      </c>
      <c r="E20" s="86">
        <v>0.6</v>
      </c>
      <c r="F20" s="81">
        <v>0.8797</v>
      </c>
      <c r="G20" s="25">
        <f t="shared" si="1"/>
        <v>0.13803363518758088</v>
      </c>
      <c r="H20" s="77" t="s">
        <v>26</v>
      </c>
      <c r="I20" s="64">
        <v>0.7593</v>
      </c>
      <c r="J20" s="64">
        <v>0.7154</v>
      </c>
      <c r="T20" s="33"/>
      <c r="U20" s="34"/>
      <c r="X20" s="33"/>
      <c r="Y20" s="34"/>
    </row>
    <row r="21" spans="1:42" s="66" customFormat="1" ht="15">
      <c r="A21" s="22">
        <v>2019</v>
      </c>
      <c r="B21" s="86">
        <v>0.6</v>
      </c>
      <c r="C21" s="81">
        <v>0.6743</v>
      </c>
      <c r="D21" s="25">
        <f t="shared" si="0"/>
        <v>-0.16824966078697418</v>
      </c>
      <c r="E21" s="86">
        <v>0.6</v>
      </c>
      <c r="F21" s="81">
        <v>0.6287</v>
      </c>
      <c r="G21" s="25">
        <f t="shared" si="1"/>
        <v>-0.285324542457656</v>
      </c>
      <c r="H21" s="77" t="s">
        <v>26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25" ht="15">
      <c r="A22" s="22">
        <v>2020</v>
      </c>
      <c r="B22" s="86">
        <v>0.6</v>
      </c>
      <c r="C22" s="81">
        <v>0.7490843806104129</v>
      </c>
      <c r="D22" s="25">
        <f>(C22-C21)/C21</f>
        <v>0.1109066893228725</v>
      </c>
      <c r="E22" s="86">
        <v>0.6</v>
      </c>
      <c r="F22" s="81">
        <v>0.7721910167335355</v>
      </c>
      <c r="G22" s="25">
        <f>(F22-F21)/F21</f>
        <v>0.2282344786599896</v>
      </c>
      <c r="H22" s="77" t="s">
        <v>26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82">
        <v>2021</v>
      </c>
      <c r="B23" s="78">
        <v>0.6</v>
      </c>
      <c r="C23" s="79">
        <v>0.7516</v>
      </c>
      <c r="D23" s="80">
        <f>(C23-C22)/C22</f>
        <v>0.003358259035567107</v>
      </c>
      <c r="E23" s="78">
        <v>0.6</v>
      </c>
      <c r="F23" s="79">
        <v>0.757</v>
      </c>
      <c r="G23" s="80">
        <f>(F23-F22)/F22</f>
        <v>-0.019672615200569687</v>
      </c>
      <c r="H23" s="87" t="s">
        <v>26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36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7" customFormat="1" ht="12.75">
      <c r="A60" s="41" t="s">
        <v>0</v>
      </c>
      <c r="B60" s="38">
        <v>522.9</v>
      </c>
      <c r="C60" s="39">
        <f>B60/B70</f>
        <v>0.7417442124375851</v>
      </c>
      <c r="D60" s="38">
        <v>526.9600000000002</v>
      </c>
      <c r="E60" s="39">
        <f>D60/D70</f>
        <v>0.8107076923076924</v>
      </c>
      <c r="F60" s="38">
        <v>456.16</v>
      </c>
      <c r="G60" s="39">
        <f>F60/F70</f>
        <v>0.6742941611234294</v>
      </c>
      <c r="H60" s="38">
        <v>417.24</v>
      </c>
      <c r="I60" s="39">
        <f>H60/H70</f>
        <v>0.7490843806104129</v>
      </c>
      <c r="J60" s="38">
        <v>360.02000000000004</v>
      </c>
      <c r="K60" s="39">
        <f>J60/J70</f>
        <v>0.7516075156576201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7" customFormat="1" ht="12.75">
      <c r="A61" s="41" t="s">
        <v>21</v>
      </c>
      <c r="B61" s="42">
        <v>18.06</v>
      </c>
      <c r="C61" s="43">
        <f>B61/B70</f>
        <v>0.025618474807081255</v>
      </c>
      <c r="D61" s="42">
        <v>28.039999999999992</v>
      </c>
      <c r="E61" s="43">
        <f>D61/D70</f>
        <v>0.04313846153846152</v>
      </c>
      <c r="F61" s="42">
        <v>27.84</v>
      </c>
      <c r="G61" s="43">
        <f>F61/F70</f>
        <v>0.0411529933481153</v>
      </c>
      <c r="H61" s="42">
        <v>16.76</v>
      </c>
      <c r="I61" s="43">
        <f>H61/H70</f>
        <v>0.030089766606822266</v>
      </c>
      <c r="J61" s="42">
        <v>17.98</v>
      </c>
      <c r="K61" s="43">
        <f>J61/J70</f>
        <v>0.03753653444676409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7" customFormat="1" ht="12.75">
      <c r="A62" s="41" t="s">
        <v>3</v>
      </c>
      <c r="B62" s="42">
        <v>22</v>
      </c>
      <c r="C62" s="43">
        <f>B62/B70</f>
        <v>0.031207444394008174</v>
      </c>
      <c r="D62" s="42">
        <v>19</v>
      </c>
      <c r="E62" s="43">
        <f>D62/D70</f>
        <v>0.029230769230769227</v>
      </c>
      <c r="F62" s="42">
        <v>20</v>
      </c>
      <c r="G62" s="43">
        <f>F62/F70</f>
        <v>0.029563932002956393</v>
      </c>
      <c r="H62" s="42">
        <v>0</v>
      </c>
      <c r="I62" s="43">
        <f>H62/H70</f>
        <v>0</v>
      </c>
      <c r="J62" s="42">
        <v>2</v>
      </c>
      <c r="K62" s="43">
        <f>J62/J70</f>
        <v>0.0041753653444676405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7" customFormat="1" ht="12.75">
      <c r="A63" s="41" t="s">
        <v>1</v>
      </c>
      <c r="B63" s="42">
        <v>21</v>
      </c>
      <c r="C63" s="43">
        <f>B63/B70</f>
        <v>0.02978892419428053</v>
      </c>
      <c r="D63" s="42">
        <v>10</v>
      </c>
      <c r="E63" s="43">
        <f>D63/D70</f>
        <v>0.015384615384615382</v>
      </c>
      <c r="F63" s="42">
        <v>24</v>
      </c>
      <c r="G63" s="43">
        <f>F63/F70</f>
        <v>0.03547671840354767</v>
      </c>
      <c r="H63" s="42">
        <v>15</v>
      </c>
      <c r="I63" s="43">
        <f>H63/H70</f>
        <v>0.026929982046678635</v>
      </c>
      <c r="J63" s="42">
        <v>5</v>
      </c>
      <c r="K63" s="43">
        <f>J63/J70</f>
        <v>0.0104384133611691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7" customFormat="1" ht="12.75">
      <c r="A64" s="41" t="s">
        <v>2</v>
      </c>
      <c r="B64" s="42">
        <v>67</v>
      </c>
      <c r="C64" s="43">
        <f>B64/B70</f>
        <v>0.09504085338175217</v>
      </c>
      <c r="D64" s="42">
        <v>38</v>
      </c>
      <c r="E64" s="43">
        <f>D64/D70</f>
        <v>0.058461538461538454</v>
      </c>
      <c r="F64" s="42">
        <v>56</v>
      </c>
      <c r="G64" s="43">
        <f>F64/F70</f>
        <v>0.0827790096082779</v>
      </c>
      <c r="H64" s="42">
        <v>45</v>
      </c>
      <c r="I64" s="43">
        <f>H64/H70</f>
        <v>0.0807899461400359</v>
      </c>
      <c r="J64" s="42">
        <v>29</v>
      </c>
      <c r="K64" s="43">
        <f>J64/J70</f>
        <v>0.06054279749478079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7" customFormat="1" ht="12.75" customHeight="1">
      <c r="A65" s="44" t="s">
        <v>16</v>
      </c>
      <c r="B65" s="42">
        <v>8</v>
      </c>
      <c r="C65" s="43">
        <f>B65/B70</f>
        <v>0.011348161597821154</v>
      </c>
      <c r="D65" s="42"/>
      <c r="E65" s="43">
        <f>D65/D70</f>
        <v>0</v>
      </c>
      <c r="F65" s="42">
        <v>69.5</v>
      </c>
      <c r="G65" s="43">
        <f>F65/F70</f>
        <v>0.10273466371027347</v>
      </c>
      <c r="H65" s="42">
        <v>59</v>
      </c>
      <c r="I65" s="43">
        <f>H65/H70</f>
        <v>0.1059245960502693</v>
      </c>
      <c r="J65" s="42">
        <v>48</v>
      </c>
      <c r="K65" s="43">
        <f>J65/J70</f>
        <v>0.10020876826722337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6" s="7" customFormat="1" ht="12.75">
      <c r="A66" s="41" t="s">
        <v>32</v>
      </c>
      <c r="B66" s="42">
        <v>36</v>
      </c>
      <c r="C66" s="43">
        <f>B66/B70</f>
        <v>0.05106672719019519</v>
      </c>
      <c r="D66" s="42">
        <v>12</v>
      </c>
      <c r="E66" s="43">
        <f>D66/D70</f>
        <v>0.01846153846153846</v>
      </c>
      <c r="F66" s="42">
        <v>14</v>
      </c>
      <c r="G66" s="43">
        <f>F66/F70</f>
        <v>0.020694752402069475</v>
      </c>
      <c r="H66" s="42">
        <v>0</v>
      </c>
      <c r="I66" s="43">
        <f>H66/H70</f>
        <v>0</v>
      </c>
      <c r="J66" s="42">
        <v>3</v>
      </c>
      <c r="K66" s="43">
        <f>J66/J70</f>
        <v>0.006263048016701461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36" s="7" customFormat="1" ht="12.75">
      <c r="A67" s="41" t="s">
        <v>31</v>
      </c>
      <c r="B67" s="42">
        <v>0</v>
      </c>
      <c r="C67" s="43">
        <f>B67/B70</f>
        <v>0</v>
      </c>
      <c r="D67" s="42">
        <v>0</v>
      </c>
      <c r="E67" s="43">
        <f>D67/D70</f>
        <v>0</v>
      </c>
      <c r="F67" s="42">
        <v>0</v>
      </c>
      <c r="G67" s="43">
        <f>F67/F70</f>
        <v>0</v>
      </c>
      <c r="H67" s="42">
        <v>4</v>
      </c>
      <c r="I67" s="43">
        <f>H67/H70</f>
        <v>0.00718132854578097</v>
      </c>
      <c r="J67" s="42">
        <v>7</v>
      </c>
      <c r="K67" s="43">
        <f>J67/J70</f>
        <v>0.014613778705636741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36" s="7" customFormat="1" ht="12.75">
      <c r="A68" s="41" t="s">
        <v>5</v>
      </c>
      <c r="B68" s="42">
        <v>0</v>
      </c>
      <c r="C68" s="43">
        <f>B68/B70</f>
        <v>0</v>
      </c>
      <c r="D68" s="42">
        <v>3</v>
      </c>
      <c r="E68" s="43">
        <f>D68/D70</f>
        <v>0.004615384615384615</v>
      </c>
      <c r="F68" s="42">
        <v>2</v>
      </c>
      <c r="G68" s="43">
        <f>F68/F70</f>
        <v>0.0029563932002956393</v>
      </c>
      <c r="H68" s="42">
        <v>0</v>
      </c>
      <c r="I68" s="43">
        <f>H68/H70</f>
        <v>0</v>
      </c>
      <c r="J68" s="42">
        <v>2</v>
      </c>
      <c r="K68" s="43">
        <f>J68/J70</f>
        <v>0.0041753653444676405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s="7" customFormat="1" ht="12.75">
      <c r="A69" s="41" t="s">
        <v>4</v>
      </c>
      <c r="B69" s="42">
        <v>10</v>
      </c>
      <c r="C69" s="43">
        <f>B69/B70</f>
        <v>0.014185201997276443</v>
      </c>
      <c r="D69" s="42">
        <v>13</v>
      </c>
      <c r="E69" s="43">
        <f>D69/D70</f>
        <v>0.019999999999999997</v>
      </c>
      <c r="F69" s="42">
        <v>7</v>
      </c>
      <c r="G69" s="43">
        <f>F69/F70</f>
        <v>0.010347376201034738</v>
      </c>
      <c r="H69" s="42">
        <v>0</v>
      </c>
      <c r="I69" s="43">
        <f>H69/H70</f>
        <v>0</v>
      </c>
      <c r="J69" s="42">
        <v>5</v>
      </c>
      <c r="K69" s="43">
        <f>J69/J70</f>
        <v>0.0104384133611691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36" s="7" customFormat="1" ht="13.5" thickBot="1">
      <c r="A70" s="41" t="s">
        <v>6</v>
      </c>
      <c r="B70" s="61">
        <f aca="true" t="shared" si="2" ref="B70:G70">SUM(B60:B69)</f>
        <v>704.9599999999999</v>
      </c>
      <c r="C70" s="62">
        <f t="shared" si="2"/>
        <v>1</v>
      </c>
      <c r="D70" s="61">
        <f t="shared" si="2"/>
        <v>650.0000000000001</v>
      </c>
      <c r="E70" s="62">
        <f t="shared" si="2"/>
        <v>0.9999999999999999</v>
      </c>
      <c r="F70" s="61">
        <f t="shared" si="2"/>
        <v>676.5</v>
      </c>
      <c r="G70" s="62">
        <f t="shared" si="2"/>
        <v>1</v>
      </c>
      <c r="H70" s="61">
        <f>SUM(H60:H69)</f>
        <v>557</v>
      </c>
      <c r="I70" s="62">
        <f>SUM(I60:I69)</f>
        <v>1</v>
      </c>
      <c r="J70" s="61">
        <f>SUM(J60:J69)</f>
        <v>479.00000000000006</v>
      </c>
      <c r="K70" s="62">
        <f>SUM(K60:K69)</f>
        <v>0.9999999999999999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86" ht="12"/>
    <row r="87" ht="12"/>
    <row r="90" spans="1:42" ht="40.5" customHeight="1">
      <c r="A90" s="49"/>
      <c r="B90" s="88" t="s">
        <v>36</v>
      </c>
      <c r="C90" s="88"/>
      <c r="D90" s="88"/>
      <c r="E90" s="88"/>
      <c r="F90" s="88"/>
      <c r="G90" s="49"/>
      <c r="H90" s="50"/>
      <c r="I90" s="5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39" s="7" customFormat="1" ht="12.75">
      <c r="B93" s="41" t="s">
        <v>21</v>
      </c>
      <c r="C93" s="52"/>
      <c r="D93" s="53">
        <v>17</v>
      </c>
      <c r="E93" s="53">
        <v>18</v>
      </c>
      <c r="F93" s="53">
        <v>22</v>
      </c>
      <c r="G93" s="53">
        <v>9</v>
      </c>
      <c r="H93" s="53">
        <v>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2:39" s="7" customFormat="1" ht="12.75">
      <c r="B94" s="41" t="s">
        <v>3</v>
      </c>
      <c r="C94" s="54"/>
      <c r="D94" s="55">
        <v>3</v>
      </c>
      <c r="E94" s="55">
        <v>11</v>
      </c>
      <c r="F94" s="55">
        <v>14</v>
      </c>
      <c r="G94" s="55">
        <v>3</v>
      </c>
      <c r="H94" s="55">
        <v>14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2:39" s="7" customFormat="1" ht="12.75">
      <c r="B95" s="41" t="s">
        <v>1</v>
      </c>
      <c r="C95" s="54"/>
      <c r="D95" s="55">
        <v>17</v>
      </c>
      <c r="E95" s="55">
        <v>34</v>
      </c>
      <c r="F95" s="55">
        <v>28</v>
      </c>
      <c r="G95" s="55">
        <v>23</v>
      </c>
      <c r="H95" s="55">
        <v>24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2:39" s="7" customFormat="1" ht="12.75">
      <c r="B96" s="41" t="s">
        <v>2</v>
      </c>
      <c r="C96" s="54"/>
      <c r="D96" s="55">
        <v>33</v>
      </c>
      <c r="E96" s="55">
        <v>43</v>
      </c>
      <c r="F96" s="55">
        <v>38</v>
      </c>
      <c r="G96" s="55">
        <v>30</v>
      </c>
      <c r="H96" s="55">
        <v>35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2:39" s="7" customFormat="1" ht="12.75" customHeight="1">
      <c r="B97" s="44" t="s">
        <v>16</v>
      </c>
      <c r="C97" s="54"/>
      <c r="D97" s="55">
        <v>52</v>
      </c>
      <c r="E97" s="55">
        <v>37</v>
      </c>
      <c r="F97" s="55">
        <v>39</v>
      </c>
      <c r="G97" s="55">
        <v>23</v>
      </c>
      <c r="H97" s="55">
        <v>35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2:39" s="7" customFormat="1" ht="12.75" customHeight="1">
      <c r="B98" s="44" t="s">
        <v>32</v>
      </c>
      <c r="C98" s="54"/>
      <c r="D98" s="55">
        <v>18</v>
      </c>
      <c r="E98" s="55"/>
      <c r="F98" s="55"/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2:39" s="7" customFormat="1" ht="15" customHeight="1">
      <c r="B99" s="41" t="s">
        <v>31</v>
      </c>
      <c r="C99" s="54"/>
      <c r="D99" s="55">
        <v>6</v>
      </c>
      <c r="E99" s="55">
        <v>7</v>
      </c>
      <c r="F99" s="55">
        <v>17</v>
      </c>
      <c r="G99" s="55">
        <v>18</v>
      </c>
      <c r="H99" s="55">
        <v>23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2:39" s="7" customFormat="1" ht="15" customHeight="1">
      <c r="B100" s="41" t="s">
        <v>5</v>
      </c>
      <c r="C100" s="54"/>
      <c r="D100" s="55">
        <v>8</v>
      </c>
      <c r="E100" s="55">
        <v>8</v>
      </c>
      <c r="F100" s="55">
        <v>8</v>
      </c>
      <c r="G100" s="55">
        <v>10</v>
      </c>
      <c r="H100" s="55">
        <v>17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2:39" s="7" customFormat="1" ht="13.5" thickBot="1">
      <c r="B101" s="41" t="s">
        <v>4</v>
      </c>
      <c r="C101" s="52"/>
      <c r="D101" s="56">
        <v>1</v>
      </c>
      <c r="E101" s="56">
        <v>2</v>
      </c>
      <c r="F101" s="56">
        <v>5</v>
      </c>
      <c r="G101" s="56">
        <v>0</v>
      </c>
      <c r="H101" s="56">
        <v>7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4" spans="2:63" ht="18.75" customHeight="1">
      <c r="B104" s="88" t="s">
        <v>33</v>
      </c>
      <c r="C104" s="88"/>
      <c r="D104" s="88"/>
      <c r="E104" s="88"/>
      <c r="F104" s="88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4">
        <v>19.31</v>
      </c>
      <c r="D106" s="45" t="s">
        <v>34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27.72</v>
      </c>
      <c r="D107" s="45" t="s">
        <v>35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23" ht="12"/>
  </sheetData>
  <sheetProtection/>
  <mergeCells count="15">
    <mergeCell ref="A11:G11"/>
    <mergeCell ref="A2:I2"/>
    <mergeCell ref="A3:I3"/>
    <mergeCell ref="A10:I10"/>
    <mergeCell ref="A56:I56"/>
    <mergeCell ref="B104:F104"/>
    <mergeCell ref="B90:F90"/>
    <mergeCell ref="I12:J12"/>
    <mergeCell ref="B12:D12"/>
    <mergeCell ref="E12:G12"/>
    <mergeCell ref="B58:C58"/>
    <mergeCell ref="D58:E58"/>
    <mergeCell ref="F58:G58"/>
    <mergeCell ref="J58:K58"/>
    <mergeCell ref="H58:I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09"/>
  <sheetViews>
    <sheetView showGridLines="0" zoomScaleSheetLayoutView="100" zoomScalePageLayoutView="0" workbookViewId="0" topLeftCell="A71">
      <selection activeCell="K38" sqref="K38"/>
    </sheetView>
  </sheetViews>
  <sheetFormatPr defaultColWidth="11.375" defaultRowHeight="12"/>
  <cols>
    <col min="1" max="1" width="13.375" style="4" customWidth="1"/>
    <col min="2" max="2" width="10.125" style="4" customWidth="1"/>
    <col min="3" max="3" width="10.375" style="4" customWidth="1"/>
    <col min="4" max="4" width="9.625" style="4" customWidth="1"/>
    <col min="5" max="6" width="10.375" style="4" customWidth="1"/>
    <col min="7" max="7" width="9.75390625" style="4" customWidth="1"/>
    <col min="8" max="8" width="11.00390625" style="4" customWidth="1"/>
    <col min="9" max="9" width="10.625" style="4" customWidth="1"/>
    <col min="10" max="10" width="9.875" style="5" customWidth="1"/>
    <col min="11" max="11" width="11.125" style="5" customWidth="1"/>
    <col min="12" max="13" width="11.375" style="5" customWidth="1"/>
    <col min="14" max="46" width="6.625" style="5" customWidth="1"/>
    <col min="47" max="52" width="11.375" style="5" customWidth="1"/>
    <col min="53" max="16384" width="11.375" style="4" customWidth="1"/>
  </cols>
  <sheetData>
    <row r="1" ht="15" customHeight="1"/>
    <row r="2" spans="1:10" ht="22.5">
      <c r="A2" s="99" t="s">
        <v>30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1</v>
      </c>
      <c r="C7" s="11">
        <v>0.98</v>
      </c>
      <c r="D7" s="11">
        <v>0.955</v>
      </c>
      <c r="E7" s="11">
        <v>1</v>
      </c>
      <c r="F7" s="11">
        <v>1</v>
      </c>
      <c r="G7" s="11">
        <v>0.806</v>
      </c>
      <c r="H7" s="11">
        <v>1</v>
      </c>
      <c r="I7" s="11">
        <v>1</v>
      </c>
      <c r="J7" s="11">
        <v>1</v>
      </c>
      <c r="K7" s="12">
        <v>0.7234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37</v>
      </c>
    </row>
    <row r="9" ht="15" customHeight="1"/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51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2011</v>
      </c>
      <c r="B14" s="23">
        <v>0.6</v>
      </c>
      <c r="C14" s="24">
        <v>0.813</v>
      </c>
      <c r="D14" s="25">
        <v>-0.07</v>
      </c>
      <c r="E14" s="23">
        <v>0.6</v>
      </c>
      <c r="F14" s="24">
        <v>0.813</v>
      </c>
      <c r="G14" s="25">
        <v>-0.037</v>
      </c>
      <c r="H14" s="7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2012</v>
      </c>
      <c r="B15" s="23">
        <v>0.6</v>
      </c>
      <c r="C15" s="24">
        <v>0.822</v>
      </c>
      <c r="D15" s="25">
        <f aca="true" t="shared" si="0" ref="D15:D21">(C15-C14)/C14</f>
        <v>0.011070110701107022</v>
      </c>
      <c r="E15" s="23">
        <v>0.6</v>
      </c>
      <c r="F15" s="24">
        <v>0.826</v>
      </c>
      <c r="G15" s="25">
        <f aca="true" t="shared" si="1" ref="G15:G21">(F15-F14)/F14</f>
        <v>0.015990159901599032</v>
      </c>
      <c r="H15" s="7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2013</v>
      </c>
      <c r="B16" s="23">
        <v>0.6</v>
      </c>
      <c r="C16" s="24">
        <v>0.803</v>
      </c>
      <c r="D16" s="25">
        <f t="shared" si="0"/>
        <v>-0.02311435523114344</v>
      </c>
      <c r="E16" s="23">
        <v>0.6</v>
      </c>
      <c r="F16" s="24">
        <v>0.787</v>
      </c>
      <c r="G16" s="25">
        <f t="shared" si="1"/>
        <v>-0.04721549636803865</v>
      </c>
      <c r="H16" s="7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2015</v>
      </c>
      <c r="B17" s="23">
        <v>0.6</v>
      </c>
      <c r="C17" s="24">
        <v>0.86</v>
      </c>
      <c r="D17" s="25">
        <f t="shared" si="0"/>
        <v>0.07098381070983803</v>
      </c>
      <c r="E17" s="23">
        <v>0.6</v>
      </c>
      <c r="F17" s="24">
        <v>0.856</v>
      </c>
      <c r="G17" s="25">
        <f t="shared" si="1"/>
        <v>0.08767471410419307</v>
      </c>
      <c r="H17" s="7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31" customFormat="1" ht="15">
      <c r="A18" s="22">
        <v>2016</v>
      </c>
      <c r="B18" s="23">
        <v>0.6</v>
      </c>
      <c r="C18" s="24">
        <v>0.838</v>
      </c>
      <c r="D18" s="25">
        <f t="shared" si="0"/>
        <v>-0.025581395348837233</v>
      </c>
      <c r="E18" s="23">
        <v>0.6</v>
      </c>
      <c r="F18" s="24">
        <v>0.864</v>
      </c>
      <c r="G18" s="25">
        <f t="shared" si="1"/>
        <v>0.009345794392523372</v>
      </c>
      <c r="H18" s="7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1" customFormat="1" ht="15">
      <c r="A19" s="22">
        <v>2017</v>
      </c>
      <c r="B19" s="23">
        <v>0.6</v>
      </c>
      <c r="C19" s="24">
        <v>0.765</v>
      </c>
      <c r="D19" s="25">
        <f t="shared" si="0"/>
        <v>-0.08711217183770878</v>
      </c>
      <c r="E19" s="23">
        <v>0.6</v>
      </c>
      <c r="F19" s="24">
        <v>0.764</v>
      </c>
      <c r="G19" s="25">
        <f t="shared" si="1"/>
        <v>-0.11574074074074071</v>
      </c>
      <c r="H19" s="77" t="s">
        <v>26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25" ht="15">
      <c r="A20" s="22">
        <v>2018</v>
      </c>
      <c r="B20" s="23">
        <v>0.6</v>
      </c>
      <c r="C20" s="24">
        <v>0.85</v>
      </c>
      <c r="D20" s="67">
        <f t="shared" si="0"/>
        <v>0.11111111111111106</v>
      </c>
      <c r="E20" s="23">
        <v>0.6</v>
      </c>
      <c r="F20" s="24">
        <v>0.851</v>
      </c>
      <c r="G20" s="67">
        <f t="shared" si="1"/>
        <v>0.11387434554973817</v>
      </c>
      <c r="H20" s="77" t="s">
        <v>26</v>
      </c>
      <c r="I20" s="64">
        <v>0.7593</v>
      </c>
      <c r="J20" s="64">
        <v>0.7154</v>
      </c>
      <c r="T20" s="33"/>
      <c r="U20" s="34"/>
      <c r="X20" s="33"/>
      <c r="Y20" s="34"/>
    </row>
    <row r="21" spans="1:52" s="66" customFormat="1" ht="15">
      <c r="A21" s="22">
        <v>2019</v>
      </c>
      <c r="B21" s="86">
        <v>0.6</v>
      </c>
      <c r="C21" s="81">
        <v>0.9014</v>
      </c>
      <c r="D21" s="25">
        <f t="shared" si="0"/>
        <v>0.06047058823529412</v>
      </c>
      <c r="E21" s="86">
        <v>0.6</v>
      </c>
      <c r="F21" s="81">
        <v>0.9118</v>
      </c>
      <c r="G21" s="25">
        <f t="shared" si="1"/>
        <v>0.07144535840188024</v>
      </c>
      <c r="H21" s="77" t="s">
        <v>26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25" ht="15.75" thickBot="1">
      <c r="A22" s="22">
        <v>2020</v>
      </c>
      <c r="B22" s="86">
        <v>0.6</v>
      </c>
      <c r="C22" s="81">
        <v>0.7936585365853659</v>
      </c>
      <c r="D22" s="25">
        <f>(C22-C21)/C21</f>
        <v>-0.119526806539421</v>
      </c>
      <c r="E22" s="109">
        <v>0.6</v>
      </c>
      <c r="F22" s="110">
        <v>0.7649481972648156</v>
      </c>
      <c r="G22" s="111">
        <f>(F22-F21)/F21</f>
        <v>-0.1610570330502133</v>
      </c>
      <c r="H22" s="77" t="s">
        <v>26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82">
        <v>2021</v>
      </c>
      <c r="B23" s="78">
        <v>0.6</v>
      </c>
      <c r="C23" s="79">
        <v>0.3463</v>
      </c>
      <c r="D23" s="80">
        <f>(C23-C22)/C22</f>
        <v>-0.5636662569145667</v>
      </c>
      <c r="E23" s="108">
        <v>0.6</v>
      </c>
      <c r="F23" s="79">
        <v>0.3457</v>
      </c>
      <c r="G23" s="80">
        <f>(F23-F22)/F22</f>
        <v>-0.5480739725433682</v>
      </c>
      <c r="H23" s="29" t="s">
        <v>39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46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</row>
    <row r="59" spans="1:46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1:46" s="7" customFormat="1" ht="12.75">
      <c r="A60" s="41" t="s">
        <v>0</v>
      </c>
      <c r="B60" s="38">
        <v>110.9</v>
      </c>
      <c r="C60" s="39">
        <f>B60/B70</f>
        <v>0.7627235213204951</v>
      </c>
      <c r="D60" s="38">
        <v>119</v>
      </c>
      <c r="E60" s="39">
        <f>D60/D70</f>
        <v>0.85</v>
      </c>
      <c r="F60" s="38">
        <v>127.1</v>
      </c>
      <c r="G60" s="39">
        <f>F60/F70</f>
        <v>0.901418439716312</v>
      </c>
      <c r="H60" s="38">
        <v>97.62</v>
      </c>
      <c r="I60" s="39">
        <f>H60/H70</f>
        <v>0.7936585365853659</v>
      </c>
      <c r="J60" s="38">
        <v>56.1</v>
      </c>
      <c r="K60" s="39">
        <f>J60/J70</f>
        <v>0.3462962962962963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1:46" s="7" customFormat="1" ht="12.75">
      <c r="A61" s="41" t="s">
        <v>21</v>
      </c>
      <c r="B61" s="42">
        <v>0</v>
      </c>
      <c r="C61" s="43">
        <f>B61/B70</f>
        <v>0</v>
      </c>
      <c r="D61" s="42">
        <v>0</v>
      </c>
      <c r="E61" s="43">
        <f>D61/D70</f>
        <v>0</v>
      </c>
      <c r="F61" s="42">
        <v>2.9</v>
      </c>
      <c r="G61" s="43">
        <f>F61/F70</f>
        <v>0.02056737588652482</v>
      </c>
      <c r="H61" s="42">
        <v>6.38</v>
      </c>
      <c r="I61" s="43">
        <f>H61/H70</f>
        <v>0.051869918699186994</v>
      </c>
      <c r="J61" s="42">
        <v>2.9</v>
      </c>
      <c r="K61" s="43">
        <f>J61/J70</f>
        <v>0.017901234567901235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</row>
    <row r="62" spans="1:46" s="7" customFormat="1" ht="12.75">
      <c r="A62" s="41" t="s">
        <v>3</v>
      </c>
      <c r="B62" s="42">
        <v>0</v>
      </c>
      <c r="C62" s="43">
        <f>B62/B70</f>
        <v>0</v>
      </c>
      <c r="D62" s="42">
        <v>0</v>
      </c>
      <c r="E62" s="43">
        <f>D62/D70</f>
        <v>0</v>
      </c>
      <c r="F62" s="42">
        <v>0</v>
      </c>
      <c r="G62" s="43">
        <f>F62/F70</f>
        <v>0</v>
      </c>
      <c r="H62" s="42">
        <v>1</v>
      </c>
      <c r="I62" s="43">
        <f>H62/H70</f>
        <v>0.008130081300813009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</row>
    <row r="63" spans="1:46" s="7" customFormat="1" ht="12.75">
      <c r="A63" s="41" t="s">
        <v>1</v>
      </c>
      <c r="B63" s="42">
        <v>4</v>
      </c>
      <c r="C63" s="43">
        <f>B63/B70</f>
        <v>0.027510316368638238</v>
      </c>
      <c r="D63" s="42">
        <v>0</v>
      </c>
      <c r="E63" s="43">
        <f>D63/D70</f>
        <v>0</v>
      </c>
      <c r="F63" s="42">
        <v>0</v>
      </c>
      <c r="G63" s="43">
        <f>F63/F70</f>
        <v>0</v>
      </c>
      <c r="H63" s="42">
        <v>1</v>
      </c>
      <c r="I63" s="43">
        <f>H63/H70</f>
        <v>0.008130081300813009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</row>
    <row r="64" spans="1:46" s="7" customFormat="1" ht="12.75">
      <c r="A64" s="41" t="s">
        <v>2</v>
      </c>
      <c r="B64" s="42">
        <v>15</v>
      </c>
      <c r="C64" s="43">
        <f>B64/B70</f>
        <v>0.1031636863823934</v>
      </c>
      <c r="D64" s="42">
        <v>6</v>
      </c>
      <c r="E64" s="43">
        <f>D64/D70</f>
        <v>0.04285714285714286</v>
      </c>
      <c r="F64" s="42">
        <v>0</v>
      </c>
      <c r="G64" s="43">
        <f>F64/F70</f>
        <v>0</v>
      </c>
      <c r="H64" s="42">
        <v>5</v>
      </c>
      <c r="I64" s="43">
        <f>H64/H70</f>
        <v>0.04065040650406504</v>
      </c>
      <c r="J64" s="42">
        <v>5</v>
      </c>
      <c r="K64" s="43">
        <f>J64/J70</f>
        <v>0.030864197530864196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spans="1:46" s="7" customFormat="1" ht="12.75" customHeight="1">
      <c r="A65" s="44" t="s">
        <v>16</v>
      </c>
      <c r="B65" s="42">
        <v>0.5</v>
      </c>
      <c r="C65" s="43">
        <f>B65/B70</f>
        <v>0.0034387895460797797</v>
      </c>
      <c r="D65" s="42"/>
      <c r="E65" s="43">
        <f>D65/D70</f>
        <v>0</v>
      </c>
      <c r="F65" s="42">
        <v>0</v>
      </c>
      <c r="G65" s="43">
        <f>F65/F70</f>
        <v>0</v>
      </c>
      <c r="H65" s="42">
        <v>0</v>
      </c>
      <c r="I65" s="43">
        <f>H65/H70</f>
        <v>0</v>
      </c>
      <c r="J65" s="42">
        <v>5</v>
      </c>
      <c r="K65" s="43">
        <f>J65/J70</f>
        <v>0.030864197530864196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</row>
    <row r="66" spans="1:46" s="7" customFormat="1" ht="12.75">
      <c r="A66" s="41" t="s">
        <v>32</v>
      </c>
      <c r="B66" s="42">
        <v>0</v>
      </c>
      <c r="C66" s="43">
        <f>B66/B70</f>
        <v>0</v>
      </c>
      <c r="D66" s="42">
        <v>1</v>
      </c>
      <c r="E66" s="43">
        <f>D66/D70</f>
        <v>0.007142857142857143</v>
      </c>
      <c r="F66" s="42">
        <v>0</v>
      </c>
      <c r="G66" s="43">
        <f>F66/F70</f>
        <v>0</v>
      </c>
      <c r="H66" s="42">
        <v>1</v>
      </c>
      <c r="I66" s="43">
        <f>H66/H70</f>
        <v>0.008130081300813009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</row>
    <row r="67" spans="1:46" s="7" customFormat="1" ht="12.75">
      <c r="A67" s="41" t="s">
        <v>31</v>
      </c>
      <c r="B67" s="42">
        <v>15</v>
      </c>
      <c r="C67" s="43">
        <f>B67/B70</f>
        <v>0.1031636863823934</v>
      </c>
      <c r="D67" s="42">
        <v>14</v>
      </c>
      <c r="E67" s="43">
        <f>D67/D70</f>
        <v>0.1</v>
      </c>
      <c r="F67" s="42">
        <v>10</v>
      </c>
      <c r="G67" s="43">
        <f>F67/F70</f>
        <v>0.07092198581560284</v>
      </c>
      <c r="H67" s="42">
        <v>9</v>
      </c>
      <c r="I67" s="43">
        <f>H67/H70</f>
        <v>0.07317073170731707</v>
      </c>
      <c r="J67" s="42">
        <v>93</v>
      </c>
      <c r="K67" s="43">
        <f>J67/J70</f>
        <v>0.5740740740740741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1:46" s="7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1</v>
      </c>
      <c r="I68" s="43">
        <f>H68/H70</f>
        <v>0.008130081300813009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spans="1:46" s="7" customFormat="1" ht="12.75">
      <c r="A69" s="41" t="s">
        <v>4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1</v>
      </c>
      <c r="G69" s="43">
        <f>F69/F70</f>
        <v>0.0070921985815602835</v>
      </c>
      <c r="H69" s="42">
        <v>1</v>
      </c>
      <c r="I69" s="43">
        <f>H69/H70</f>
        <v>0.008130081300813009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</row>
    <row r="70" spans="1:46" s="7" customFormat="1" ht="13.5" thickBot="1">
      <c r="A70" s="41" t="s">
        <v>6</v>
      </c>
      <c r="B70" s="61">
        <f aca="true" t="shared" si="2" ref="B70:G70">SUM(B60:B69)</f>
        <v>145.4</v>
      </c>
      <c r="C70" s="62">
        <f t="shared" si="2"/>
        <v>0.9999999999999999</v>
      </c>
      <c r="D70" s="61">
        <f t="shared" si="2"/>
        <v>140</v>
      </c>
      <c r="E70" s="62">
        <f t="shared" si="2"/>
        <v>0.9999999999999999</v>
      </c>
      <c r="F70" s="61">
        <f t="shared" si="2"/>
        <v>141</v>
      </c>
      <c r="G70" s="62">
        <f t="shared" si="2"/>
        <v>0.9999999999999999</v>
      </c>
      <c r="H70" s="61">
        <f>SUM(H60:H69)</f>
        <v>123</v>
      </c>
      <c r="I70" s="62">
        <f>SUM(I60:I69)</f>
        <v>1.0000000000000002</v>
      </c>
      <c r="J70" s="61">
        <f>SUM(J60:J69)</f>
        <v>162</v>
      </c>
      <c r="K70" s="62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</row>
    <row r="71" spans="1:5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88" ht="12"/>
    <row r="89" ht="12"/>
    <row r="92" spans="1:52" ht="40.5" customHeight="1">
      <c r="A92" s="49"/>
      <c r="B92" s="88" t="s">
        <v>36</v>
      </c>
      <c r="C92" s="88"/>
      <c r="D92" s="88"/>
      <c r="E92" s="88"/>
      <c r="F92" s="88"/>
      <c r="G92" s="49"/>
      <c r="H92" s="50"/>
      <c r="I92" s="5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2:52" ht="12.75" thickBot="1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3:52" ht="13.5" thickBot="1">
      <c r="C94" s="7"/>
      <c r="D94" s="51">
        <v>2017</v>
      </c>
      <c r="E94" s="51">
        <v>2018</v>
      </c>
      <c r="F94" s="51">
        <v>2019</v>
      </c>
      <c r="G94" s="51">
        <v>2020</v>
      </c>
      <c r="H94" s="51">
        <v>2021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49" s="7" customFormat="1" ht="12.75">
      <c r="B95" s="41" t="s">
        <v>21</v>
      </c>
      <c r="C95" s="52"/>
      <c r="D95" s="53">
        <v>2</v>
      </c>
      <c r="E95" s="53">
        <v>3</v>
      </c>
      <c r="F95" s="53">
        <v>1</v>
      </c>
      <c r="G95" s="53">
        <v>1</v>
      </c>
      <c r="H95" s="53">
        <v>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2:49" s="7" customFormat="1" ht="12.75">
      <c r="B96" s="41" t="s">
        <v>3</v>
      </c>
      <c r="C96" s="54"/>
      <c r="D96" s="55">
        <v>0</v>
      </c>
      <c r="E96" s="55">
        <v>0</v>
      </c>
      <c r="F96" s="55">
        <v>0</v>
      </c>
      <c r="G96" s="55">
        <v>0</v>
      </c>
      <c r="H96" s="55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49" s="7" customFormat="1" ht="12.75">
      <c r="B97" s="41" t="s">
        <v>1</v>
      </c>
      <c r="C97" s="54"/>
      <c r="D97" s="55">
        <v>2</v>
      </c>
      <c r="E97" s="55">
        <v>2</v>
      </c>
      <c r="F97" s="55">
        <v>4</v>
      </c>
      <c r="G97" s="55">
        <v>4</v>
      </c>
      <c r="H97" s="55">
        <v>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49" s="7" customFormat="1" ht="12.75">
      <c r="B98" s="41" t="s">
        <v>2</v>
      </c>
      <c r="C98" s="54"/>
      <c r="D98" s="55">
        <v>5</v>
      </c>
      <c r="E98" s="55">
        <v>4</v>
      </c>
      <c r="F98" s="55">
        <v>5</v>
      </c>
      <c r="G98" s="55">
        <v>4</v>
      </c>
      <c r="H98" s="55">
        <v>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49" s="7" customFormat="1" ht="12.75" customHeight="1">
      <c r="B99" s="44" t="s">
        <v>16</v>
      </c>
      <c r="C99" s="54"/>
      <c r="D99" s="55">
        <v>9</v>
      </c>
      <c r="E99" s="55">
        <v>18</v>
      </c>
      <c r="F99" s="55">
        <v>15</v>
      </c>
      <c r="G99" s="55">
        <v>12</v>
      </c>
      <c r="H99" s="55">
        <v>13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2:49" s="7" customFormat="1" ht="12.75" customHeight="1">
      <c r="B100" s="44" t="s">
        <v>32</v>
      </c>
      <c r="C100" s="54"/>
      <c r="D100" s="55">
        <v>3</v>
      </c>
      <c r="E100" s="55"/>
      <c r="F100" s="55"/>
      <c r="G100" s="55"/>
      <c r="H100" s="55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2:49" s="7" customFormat="1" ht="15" customHeight="1">
      <c r="B101" s="41" t="s">
        <v>31</v>
      </c>
      <c r="C101" s="54"/>
      <c r="D101" s="55">
        <v>14</v>
      </c>
      <c r="E101" s="55">
        <v>14</v>
      </c>
      <c r="F101" s="55">
        <v>15</v>
      </c>
      <c r="G101" s="55">
        <v>16</v>
      </c>
      <c r="H101" s="55">
        <v>20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2:49" s="7" customFormat="1" ht="15" customHeight="1">
      <c r="B102" s="41" t="s">
        <v>5</v>
      </c>
      <c r="C102" s="54"/>
      <c r="D102" s="55">
        <v>3</v>
      </c>
      <c r="E102" s="55">
        <v>1</v>
      </c>
      <c r="F102" s="55">
        <v>4</v>
      </c>
      <c r="G102" s="55">
        <v>5</v>
      </c>
      <c r="H102" s="55">
        <v>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2:49" s="7" customFormat="1" ht="13.5" thickBot="1">
      <c r="B103" s="41" t="s">
        <v>4</v>
      </c>
      <c r="C103" s="52"/>
      <c r="D103" s="56">
        <v>0</v>
      </c>
      <c r="E103" s="56">
        <v>0</v>
      </c>
      <c r="F103" s="56">
        <v>2</v>
      </c>
      <c r="G103" s="56">
        <v>1</v>
      </c>
      <c r="H103" s="56">
        <v>0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6" spans="1:6" s="5" customFormat="1" ht="18.75" customHeight="1">
      <c r="A106" s="4"/>
      <c r="B106" s="88" t="s">
        <v>33</v>
      </c>
      <c r="C106" s="88"/>
      <c r="D106" s="88"/>
      <c r="E106" s="88"/>
      <c r="F106" s="88"/>
    </row>
    <row r="107" spans="1:6" s="5" customFormat="1" ht="12">
      <c r="A107" s="4"/>
      <c r="B107" s="4"/>
      <c r="C107" s="4"/>
      <c r="D107" s="4"/>
      <c r="E107" s="4"/>
      <c r="F107" s="4"/>
    </row>
    <row r="108" spans="1:6" s="5" customFormat="1" ht="12.75">
      <c r="A108" s="4"/>
      <c r="B108" s="4"/>
      <c r="C108" s="74">
        <v>19.617886178861788</v>
      </c>
      <c r="D108" s="45" t="s">
        <v>34</v>
      </c>
      <c r="E108" s="4"/>
      <c r="F108" s="4"/>
    </row>
    <row r="109" spans="1:6" s="5" customFormat="1" ht="12.75">
      <c r="A109" s="4"/>
      <c r="B109" s="4"/>
      <c r="C109" s="59">
        <v>45.083333333333336</v>
      </c>
      <c r="D109" s="45" t="s">
        <v>35</v>
      </c>
      <c r="E109" s="4"/>
      <c r="F109" s="4"/>
    </row>
    <row r="110" s="5" customFormat="1" ht="12"/>
    <row r="121" ht="12"/>
  </sheetData>
  <sheetProtection/>
  <mergeCells count="15">
    <mergeCell ref="J58:K58"/>
    <mergeCell ref="H58:I58"/>
    <mergeCell ref="A2:I2"/>
    <mergeCell ref="A3:I3"/>
    <mergeCell ref="A10:I10"/>
    <mergeCell ref="A11:G11"/>
    <mergeCell ref="B12:D12"/>
    <mergeCell ref="E12:G12"/>
    <mergeCell ref="I12:J12"/>
    <mergeCell ref="D58:E58"/>
    <mergeCell ref="F58:G58"/>
    <mergeCell ref="A56:I56"/>
    <mergeCell ref="B106:F106"/>
    <mergeCell ref="B92:F92"/>
    <mergeCell ref="B58:C58"/>
  </mergeCells>
  <printOptions/>
  <pageMargins left="0.75" right="0.75" top="1" bottom="0.36" header="0.5" footer="0.3"/>
  <pageSetup horizontalDpi="600" verticalDpi="600" orientation="portrait" r:id="rId2"/>
  <rowBreaks count="1" manualBreakCount="1">
    <brk id="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80">
      <selection activeCell="K87" sqref="K8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3" width="11.375" style="5" customWidth="1"/>
    <col min="14" max="50" width="5.125" style="5" customWidth="1"/>
    <col min="51" max="54" width="11.375" style="5" customWidth="1"/>
    <col min="55" max="16384" width="11.375" style="4" customWidth="1"/>
  </cols>
  <sheetData>
    <row r="1" ht="15" customHeight="1"/>
    <row r="2" spans="1:10" ht="22.5">
      <c r="A2" s="99" t="s">
        <v>28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8">
        <v>2021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</v>
      </c>
      <c r="C7" s="11">
        <v>0.889</v>
      </c>
      <c r="D7" s="11">
        <v>0.909</v>
      </c>
      <c r="E7" s="11">
        <v>1</v>
      </c>
      <c r="F7" s="11">
        <v>0.727</v>
      </c>
      <c r="G7" s="11">
        <v>1</v>
      </c>
      <c r="H7" s="11">
        <v>1</v>
      </c>
      <c r="I7" s="11">
        <v>1</v>
      </c>
      <c r="J7" s="11">
        <v>0.7273</v>
      </c>
      <c r="K7" s="11">
        <v>1</v>
      </c>
      <c r="L7" s="12">
        <v>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>
      <c r="D9" s="3"/>
    </row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53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2011</v>
      </c>
      <c r="B14" s="23">
        <v>0.6</v>
      </c>
      <c r="C14" s="24">
        <v>0.875</v>
      </c>
      <c r="D14" s="57">
        <v>-0.102</v>
      </c>
      <c r="E14" s="26">
        <v>0.6</v>
      </c>
      <c r="F14" s="24">
        <v>0.84</v>
      </c>
      <c r="G14" s="57">
        <v>-0.138</v>
      </c>
      <c r="H14" s="2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2012</v>
      </c>
      <c r="B15" s="23">
        <v>0.6</v>
      </c>
      <c r="C15" s="24">
        <v>0.7</v>
      </c>
      <c r="D15" s="57">
        <f aca="true" t="shared" si="0" ref="D15:D21">(C15-C14)/C14</f>
        <v>-0.20000000000000004</v>
      </c>
      <c r="E15" s="26">
        <v>0.6</v>
      </c>
      <c r="F15" s="24">
        <v>0.721</v>
      </c>
      <c r="G15" s="57">
        <f aca="true" t="shared" si="1" ref="G15:G21">(F15-F14)/F14</f>
        <v>-0.14166666666666666</v>
      </c>
      <c r="H15" s="2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2013</v>
      </c>
      <c r="B16" s="23">
        <v>0.6</v>
      </c>
      <c r="C16" s="24">
        <v>0.78</v>
      </c>
      <c r="D16" s="57">
        <f t="shared" si="0"/>
        <v>0.1142857142857144</v>
      </c>
      <c r="E16" s="26">
        <v>0.6</v>
      </c>
      <c r="F16" s="24">
        <v>0.788</v>
      </c>
      <c r="G16" s="57">
        <f t="shared" si="1"/>
        <v>0.0929264909847435</v>
      </c>
      <c r="H16" s="2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2015</v>
      </c>
      <c r="B17" s="23">
        <v>0.6</v>
      </c>
      <c r="C17" s="24">
        <v>0.75</v>
      </c>
      <c r="D17" s="57">
        <f t="shared" si="0"/>
        <v>-0.03846153846153849</v>
      </c>
      <c r="E17" s="26">
        <v>0.6</v>
      </c>
      <c r="F17" s="24">
        <v>0.691</v>
      </c>
      <c r="G17" s="57">
        <f t="shared" si="1"/>
        <v>-0.12309644670050772</v>
      </c>
      <c r="H17" s="2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31" customFormat="1" ht="15">
      <c r="A18" s="22">
        <v>2016</v>
      </c>
      <c r="B18" s="23">
        <v>0.6</v>
      </c>
      <c r="C18" s="24">
        <v>0.75</v>
      </c>
      <c r="D18" s="57">
        <f t="shared" si="0"/>
        <v>0</v>
      </c>
      <c r="E18" s="26">
        <v>0.6</v>
      </c>
      <c r="F18" s="24">
        <v>0.693</v>
      </c>
      <c r="G18" s="57">
        <f t="shared" si="1"/>
        <v>0.002894356005788715</v>
      </c>
      <c r="H18" s="2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1" customFormat="1" ht="15">
      <c r="A19" s="32">
        <v>2017</v>
      </c>
      <c r="B19" s="23">
        <v>0.6</v>
      </c>
      <c r="C19" s="24">
        <v>0.543</v>
      </c>
      <c r="D19" s="57">
        <f t="shared" si="0"/>
        <v>-0.27599999999999997</v>
      </c>
      <c r="E19" s="26">
        <v>0.6</v>
      </c>
      <c r="F19" s="24">
        <v>0.58</v>
      </c>
      <c r="G19" s="57">
        <f t="shared" si="1"/>
        <v>-0.16305916305916304</v>
      </c>
      <c r="H19" s="27" t="s">
        <v>39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2">
        <v>2018</v>
      </c>
      <c r="B20" s="23">
        <v>0.6</v>
      </c>
      <c r="C20" s="24">
        <v>0.6078</v>
      </c>
      <c r="D20" s="72">
        <f t="shared" si="0"/>
        <v>0.11933701657458556</v>
      </c>
      <c r="E20" s="26">
        <v>0.6</v>
      </c>
      <c r="F20" s="24">
        <v>0.5946</v>
      </c>
      <c r="G20" s="72">
        <f t="shared" si="1"/>
        <v>0.02517241379310355</v>
      </c>
      <c r="H20" s="27" t="s">
        <v>39</v>
      </c>
      <c r="I20" s="64">
        <v>0.7593</v>
      </c>
      <c r="J20" s="64">
        <v>0.7154</v>
      </c>
      <c r="T20" s="33"/>
      <c r="U20" s="34"/>
      <c r="X20" s="33"/>
      <c r="Y20" s="34"/>
    </row>
    <row r="21" spans="1:54" s="66" customFormat="1" ht="15.75" thickBot="1">
      <c r="A21" s="32">
        <v>2019</v>
      </c>
      <c r="B21" s="104">
        <v>0.6</v>
      </c>
      <c r="C21" s="105">
        <v>0.4032</v>
      </c>
      <c r="D21" s="106">
        <f t="shared" si="0"/>
        <v>-0.3366238894373149</v>
      </c>
      <c r="E21" s="107">
        <v>0.6</v>
      </c>
      <c r="F21" s="105">
        <v>0.5005</v>
      </c>
      <c r="G21" s="106">
        <f t="shared" si="1"/>
        <v>-0.1582576522031619</v>
      </c>
      <c r="H21" s="27" t="s">
        <v>39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25" ht="15.75" thickBot="1">
      <c r="A22" s="32">
        <v>2020</v>
      </c>
      <c r="B22" s="104">
        <v>0.6</v>
      </c>
      <c r="C22" s="105">
        <v>0.47121212121212125</v>
      </c>
      <c r="D22" s="106">
        <f>(C22-C21)/C21</f>
        <v>0.16868085618085626</v>
      </c>
      <c r="E22" s="107">
        <v>0.6</v>
      </c>
      <c r="F22" s="105">
        <v>0.6053287197231835</v>
      </c>
      <c r="G22" s="106">
        <f>(F22-F21)/F21</f>
        <v>0.20944799145491216</v>
      </c>
      <c r="H22" s="27" t="s">
        <v>39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63">
        <v>2021</v>
      </c>
      <c r="B23" s="68">
        <v>0.6</v>
      </c>
      <c r="C23" s="69">
        <v>0.0385</v>
      </c>
      <c r="D23" s="70">
        <f>(C23-C22)/C22</f>
        <v>-0.9182958199356913</v>
      </c>
      <c r="E23" s="71">
        <v>0.6</v>
      </c>
      <c r="F23" s="69">
        <v>0.16</v>
      </c>
      <c r="G23" s="70">
        <f>(F23-F22)/F22</f>
        <v>-0.7356808048473762</v>
      </c>
      <c r="H23" s="29" t="s">
        <v>39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48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1:48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s="7" customFormat="1" ht="12.75">
      <c r="A60" s="41" t="s">
        <v>0</v>
      </c>
      <c r="B60" s="38">
        <v>25</v>
      </c>
      <c r="C60" s="39">
        <f>B60/B70</f>
        <v>0.5434782608695652</v>
      </c>
      <c r="D60" s="38">
        <v>31</v>
      </c>
      <c r="E60" s="39">
        <f>D60/D70</f>
        <v>0.6078431372549019</v>
      </c>
      <c r="F60" s="38">
        <v>25</v>
      </c>
      <c r="G60" s="39">
        <f>F60/F70</f>
        <v>0.4032258064516129</v>
      </c>
      <c r="H60" s="38">
        <v>31.1</v>
      </c>
      <c r="I60" s="39">
        <f>H60/H70</f>
        <v>0.47121212121212125</v>
      </c>
      <c r="J60" s="38">
        <v>1</v>
      </c>
      <c r="K60" s="39">
        <f>J60/J70</f>
        <v>0.038461538461538464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s="7" customFormat="1" ht="12.75">
      <c r="A61" s="41" t="s">
        <v>21</v>
      </c>
      <c r="B61" s="42">
        <v>0</v>
      </c>
      <c r="C61" s="43">
        <f>B61/B70</f>
        <v>0</v>
      </c>
      <c r="D61" s="42">
        <v>0</v>
      </c>
      <c r="E61" s="43">
        <f>D61/D70</f>
        <v>0</v>
      </c>
      <c r="F61" s="42">
        <v>0</v>
      </c>
      <c r="G61" s="43">
        <f>F61/F70</f>
        <v>0</v>
      </c>
      <c r="H61" s="42">
        <v>2.9</v>
      </c>
      <c r="I61" s="43">
        <f>H61/H70</f>
        <v>0.04393939393939394</v>
      </c>
      <c r="J61" s="42">
        <v>0</v>
      </c>
      <c r="K61" s="43">
        <f>J61/J70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s="7" customFormat="1" ht="12.75">
      <c r="A62" s="41" t="s">
        <v>3</v>
      </c>
      <c r="B62" s="42">
        <v>0</v>
      </c>
      <c r="C62" s="43">
        <f>B62/B70</f>
        <v>0</v>
      </c>
      <c r="D62" s="42">
        <v>2</v>
      </c>
      <c r="E62" s="43">
        <f>D62/D70</f>
        <v>0.0392156862745098</v>
      </c>
      <c r="F62" s="42">
        <v>0</v>
      </c>
      <c r="G62" s="43">
        <f>F62/F70</f>
        <v>0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s="7" customFormat="1" ht="12.75">
      <c r="A63" s="41" t="s">
        <v>1</v>
      </c>
      <c r="B63" s="42">
        <v>1</v>
      </c>
      <c r="C63" s="43">
        <f>B63/B70</f>
        <v>0.021739130434782608</v>
      </c>
      <c r="D63" s="42">
        <v>1</v>
      </c>
      <c r="E63" s="43">
        <f>D63/D70</f>
        <v>0.0196078431372549</v>
      </c>
      <c r="F63" s="42">
        <v>12</v>
      </c>
      <c r="G63" s="43">
        <f>F63/F70</f>
        <v>0.1935483870967742</v>
      </c>
      <c r="H63" s="42">
        <v>7</v>
      </c>
      <c r="I63" s="43">
        <f>H63/H70</f>
        <v>0.10606060606060606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48" s="7" customFormat="1" ht="12.75">
      <c r="A64" s="41" t="s">
        <v>2</v>
      </c>
      <c r="B64" s="42">
        <v>19</v>
      </c>
      <c r="C64" s="43">
        <f>B64/B70</f>
        <v>0.41304347826086957</v>
      </c>
      <c r="D64" s="42">
        <v>14</v>
      </c>
      <c r="E64" s="43">
        <f>D64/D70</f>
        <v>0.27450980392156865</v>
      </c>
      <c r="F64" s="42">
        <v>5</v>
      </c>
      <c r="G64" s="43">
        <f>F64/F70</f>
        <v>0.08064516129032258</v>
      </c>
      <c r="H64" s="42">
        <v>9</v>
      </c>
      <c r="I64" s="43">
        <f>H64/H70</f>
        <v>0.13636363636363635</v>
      </c>
      <c r="J64" s="42">
        <v>0</v>
      </c>
      <c r="K64" s="43">
        <f>J64/J70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1:48" s="7" customFormat="1" ht="12.75" customHeight="1">
      <c r="A65" s="44" t="s">
        <v>16</v>
      </c>
      <c r="B65" s="42">
        <v>0</v>
      </c>
      <c r="C65" s="43">
        <f>B65/B70</f>
        <v>0</v>
      </c>
      <c r="D65" s="42"/>
      <c r="E65" s="43">
        <f>D65/D70</f>
        <v>0</v>
      </c>
      <c r="F65" s="42">
        <v>0</v>
      </c>
      <c r="G65" s="43">
        <f>F65/F70</f>
        <v>0</v>
      </c>
      <c r="H65" s="42">
        <v>0</v>
      </c>
      <c r="I65" s="43">
        <f>H65/H70</f>
        <v>0</v>
      </c>
      <c r="J65" s="42">
        <v>2</v>
      </c>
      <c r="K65" s="43">
        <f>J65/J70</f>
        <v>0.07692307692307693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48" s="7" customFormat="1" ht="12.75">
      <c r="A66" s="41" t="s">
        <v>32</v>
      </c>
      <c r="B66" s="42">
        <v>1</v>
      </c>
      <c r="C66" s="43">
        <f>B66/B70</f>
        <v>0.021739130434782608</v>
      </c>
      <c r="D66" s="42">
        <v>3</v>
      </c>
      <c r="E66" s="43">
        <f>D66/D70</f>
        <v>0.058823529411764705</v>
      </c>
      <c r="F66" s="42">
        <v>15</v>
      </c>
      <c r="G66" s="43">
        <f>F66/F70</f>
        <v>0.24193548387096775</v>
      </c>
      <c r="H66" s="42">
        <v>11</v>
      </c>
      <c r="I66" s="43">
        <f>H66/H70</f>
        <v>0.16666666666666666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1:48" s="7" customFormat="1" ht="12.75">
      <c r="A67" s="41" t="s">
        <v>31</v>
      </c>
      <c r="B67" s="42">
        <v>0</v>
      </c>
      <c r="C67" s="43">
        <f>B67/B70</f>
        <v>0</v>
      </c>
      <c r="D67" s="42">
        <v>0</v>
      </c>
      <c r="E67" s="43">
        <f>D67/D70</f>
        <v>0</v>
      </c>
      <c r="F67" s="42">
        <v>0</v>
      </c>
      <c r="G67" s="43">
        <f>F67/F70</f>
        <v>0</v>
      </c>
      <c r="H67" s="42">
        <v>0</v>
      </c>
      <c r="I67" s="43">
        <f>H67/H70</f>
        <v>0</v>
      </c>
      <c r="J67" s="42">
        <v>23</v>
      </c>
      <c r="K67" s="43">
        <f>J67/J70</f>
        <v>0.8846153846153846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48" s="7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1:48" s="7" customFormat="1" ht="12.75">
      <c r="A69" s="41" t="s">
        <v>4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5</v>
      </c>
      <c r="G69" s="43">
        <f>F69/F70</f>
        <v>0.08064516129032258</v>
      </c>
      <c r="H69" s="42">
        <v>5</v>
      </c>
      <c r="I69" s="43">
        <f>H69/H70</f>
        <v>0.07575757575757576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1:48" s="7" customFormat="1" ht="13.5" thickBot="1">
      <c r="A70" s="41" t="s">
        <v>6</v>
      </c>
      <c r="B70" s="61">
        <f aca="true" t="shared" si="2" ref="B70:G70">SUM(B60:B69)</f>
        <v>46</v>
      </c>
      <c r="C70" s="62">
        <f t="shared" si="2"/>
        <v>0.9999999999999999</v>
      </c>
      <c r="D70" s="61">
        <f t="shared" si="2"/>
        <v>51</v>
      </c>
      <c r="E70" s="62">
        <f t="shared" si="2"/>
        <v>1</v>
      </c>
      <c r="F70" s="61">
        <f t="shared" si="2"/>
        <v>62</v>
      </c>
      <c r="G70" s="62">
        <f t="shared" si="2"/>
        <v>1</v>
      </c>
      <c r="H70" s="61">
        <f>SUM(H60:H69)</f>
        <v>66</v>
      </c>
      <c r="I70" s="62">
        <f>SUM(I60:I69)</f>
        <v>1</v>
      </c>
      <c r="J70" s="61">
        <f>SUM(J60:J69)</f>
        <v>26</v>
      </c>
      <c r="K70" s="62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86" ht="12"/>
    <row r="87" ht="12"/>
    <row r="90" spans="1:54" ht="40.5" customHeight="1">
      <c r="A90" s="49"/>
      <c r="B90" s="88" t="s">
        <v>36</v>
      </c>
      <c r="C90" s="88"/>
      <c r="D90" s="88"/>
      <c r="E90" s="88"/>
      <c r="F90" s="88"/>
      <c r="G90" s="49"/>
      <c r="H90" s="50"/>
      <c r="I90" s="5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2:54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3:54" ht="13.5" thickBot="1">
      <c r="C92" s="7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1" s="7" customFormat="1" ht="12.75">
      <c r="B93" s="41" t="s">
        <v>21</v>
      </c>
      <c r="C93" s="52"/>
      <c r="D93" s="53">
        <v>0</v>
      </c>
      <c r="E93" s="53">
        <v>1</v>
      </c>
      <c r="F93" s="53">
        <v>0</v>
      </c>
      <c r="G93" s="53">
        <v>2</v>
      </c>
      <c r="H93" s="53">
        <v>0</v>
      </c>
      <c r="I93" s="58"/>
      <c r="J93" s="58"/>
      <c r="K93" s="58"/>
      <c r="L93" s="58"/>
      <c r="M93" s="58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s="7" customFormat="1" ht="12.75">
      <c r="B94" s="41" t="s">
        <v>3</v>
      </c>
      <c r="C94" s="54"/>
      <c r="D94" s="55">
        <v>1</v>
      </c>
      <c r="E94" s="55">
        <v>1</v>
      </c>
      <c r="F94" s="55">
        <v>1</v>
      </c>
      <c r="G94" s="55">
        <v>0</v>
      </c>
      <c r="H94" s="55">
        <v>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s="7" customFormat="1" ht="12.75">
      <c r="B95" s="41" t="s">
        <v>1</v>
      </c>
      <c r="C95" s="54"/>
      <c r="D95" s="55">
        <v>2</v>
      </c>
      <c r="E95" s="55">
        <v>3</v>
      </c>
      <c r="F95" s="55">
        <v>2</v>
      </c>
      <c r="G95" s="55">
        <v>2</v>
      </c>
      <c r="H95" s="55">
        <v>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s="7" customFormat="1" ht="12.75">
      <c r="B96" s="41" t="s">
        <v>2</v>
      </c>
      <c r="C96" s="54"/>
      <c r="D96" s="55">
        <v>1</v>
      </c>
      <c r="E96" s="55">
        <v>2</v>
      </c>
      <c r="F96" s="55">
        <v>4</v>
      </c>
      <c r="G96" s="55">
        <v>0</v>
      </c>
      <c r="H96" s="55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s="7" customFormat="1" ht="12.75" customHeight="1">
      <c r="B97" s="44" t="s">
        <v>16</v>
      </c>
      <c r="C97" s="54"/>
      <c r="D97" s="55">
        <v>6</v>
      </c>
      <c r="E97" s="55">
        <v>5</v>
      </c>
      <c r="F97" s="55">
        <v>4</v>
      </c>
      <c r="G97" s="55">
        <v>3</v>
      </c>
      <c r="H97" s="55">
        <v>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s="7" customFormat="1" ht="12.75" customHeight="1">
      <c r="B98" s="44" t="s">
        <v>32</v>
      </c>
      <c r="C98" s="54"/>
      <c r="D98" s="55">
        <v>3</v>
      </c>
      <c r="E98" s="55"/>
      <c r="F98" s="55"/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s="7" customFormat="1" ht="15" customHeight="1">
      <c r="B99" s="41" t="s">
        <v>31</v>
      </c>
      <c r="C99" s="54"/>
      <c r="D99" s="55">
        <v>1</v>
      </c>
      <c r="E99" s="55">
        <v>3</v>
      </c>
      <c r="F99" s="55">
        <v>3</v>
      </c>
      <c r="G99" s="55">
        <v>6</v>
      </c>
      <c r="H99" s="55">
        <v>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s="7" customFormat="1" ht="15" customHeight="1">
      <c r="B100" s="41" t="s">
        <v>5</v>
      </c>
      <c r="C100" s="54"/>
      <c r="D100" s="55">
        <v>2</v>
      </c>
      <c r="E100" s="55">
        <v>1</v>
      </c>
      <c r="F100" s="55">
        <v>2</v>
      </c>
      <c r="G100" s="55">
        <v>0</v>
      </c>
      <c r="H100" s="55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s="7" customFormat="1" ht="13.5" thickBot="1">
      <c r="B101" s="41" t="s">
        <v>4</v>
      </c>
      <c r="C101" s="52"/>
      <c r="D101" s="56">
        <v>0</v>
      </c>
      <c r="E101" s="56">
        <v>0</v>
      </c>
      <c r="F101" s="56">
        <v>1</v>
      </c>
      <c r="G101" s="56">
        <v>1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4" spans="2:63" ht="18.75" customHeight="1">
      <c r="B104" s="88" t="s">
        <v>33</v>
      </c>
      <c r="C104" s="88"/>
      <c r="D104" s="88"/>
      <c r="E104" s="88"/>
      <c r="F104" s="88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5:63" ht="12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4">
        <v>23.46</v>
      </c>
      <c r="D106" s="45" t="s">
        <v>34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3">
        <v>37.25</v>
      </c>
      <c r="D107" s="45" t="s">
        <v>35</v>
      </c>
      <c r="BC107" s="5"/>
      <c r="BD107" s="5"/>
      <c r="BE107" s="5"/>
      <c r="BF107" s="5"/>
      <c r="BG107" s="5"/>
      <c r="BH107" s="5"/>
      <c r="BI107" s="5"/>
      <c r="BJ107" s="5"/>
      <c r="BK107" s="5"/>
    </row>
    <row r="121" ht="12"/>
  </sheetData>
  <sheetProtection/>
  <mergeCells count="15">
    <mergeCell ref="H58:I58"/>
    <mergeCell ref="I12:J12"/>
    <mergeCell ref="B104:F104"/>
    <mergeCell ref="B90:F90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2011-10-14T22:01:18Z</cp:lastPrinted>
  <dcterms:created xsi:type="dcterms:W3CDTF">1999-06-08T15:24:14Z</dcterms:created>
  <dcterms:modified xsi:type="dcterms:W3CDTF">2021-07-27T23:17:02Z</dcterms:modified>
  <cp:category/>
  <cp:version/>
  <cp:contentType/>
  <cp:contentStatus/>
</cp:coreProperties>
</file>