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Senate" sheetId="1" r:id="rId1"/>
  </sheets>
  <definedNames>
    <definedName name="_xlnm.Print_Area" localSheetId="0">Senate!$A$1:$I$108</definedName>
  </definedNames>
  <calcPr calcId="152511"/>
</workbook>
</file>

<file path=xl/calcChain.xml><?xml version="1.0" encoding="utf-8"?>
<calcChain xmlns="http://schemas.openxmlformats.org/spreadsheetml/2006/main">
  <c r="J70" i="1" l="1"/>
  <c r="K69" i="1" s="1"/>
  <c r="K60" i="1"/>
  <c r="G23" i="1"/>
  <c r="D23" i="1"/>
  <c r="H70" i="1"/>
  <c r="I60" i="1" s="1"/>
  <c r="D22" i="1"/>
  <c r="G22" i="1"/>
  <c r="F70" i="1"/>
  <c r="G61" i="1" s="1"/>
  <c r="G21" i="1"/>
  <c r="D21" i="1"/>
  <c r="D70" i="1"/>
  <c r="E60" i="1" s="1"/>
  <c r="G20" i="1"/>
  <c r="D20" i="1"/>
  <c r="B70" i="1"/>
  <c r="C66" i="1" s="1"/>
  <c r="G18" i="1"/>
  <c r="G19" i="1"/>
  <c r="D18" i="1"/>
  <c r="D19" i="1"/>
  <c r="G17" i="1"/>
  <c r="G16" i="1"/>
  <c r="G15" i="1"/>
  <c r="D17" i="1"/>
  <c r="D16" i="1"/>
  <c r="D15" i="1"/>
  <c r="E69" i="1"/>
  <c r="E63" i="1"/>
  <c r="E62" i="1"/>
  <c r="I69" i="1"/>
  <c r="E66" i="1"/>
  <c r="I66" i="1"/>
  <c r="E64" i="1"/>
  <c r="E68" i="1"/>
  <c r="I61" i="1"/>
  <c r="I68" i="1"/>
  <c r="K62" i="1" l="1"/>
  <c r="K63" i="1"/>
  <c r="K64" i="1"/>
  <c r="K65" i="1"/>
  <c r="K67" i="1"/>
  <c r="K66" i="1"/>
  <c r="K68" i="1"/>
  <c r="K61" i="1"/>
  <c r="K70" i="1" s="1"/>
  <c r="C61" i="1"/>
  <c r="G62" i="1"/>
  <c r="C69" i="1"/>
  <c r="I63" i="1"/>
  <c r="I62" i="1"/>
  <c r="G69" i="1"/>
  <c r="C63" i="1"/>
  <c r="G60" i="1"/>
  <c r="G66" i="1"/>
  <c r="C65" i="1"/>
  <c r="C64" i="1"/>
  <c r="C62" i="1"/>
  <c r="C60" i="1"/>
  <c r="E61" i="1"/>
  <c r="I65" i="1"/>
  <c r="G65" i="1"/>
  <c r="G67" i="1"/>
  <c r="G64" i="1"/>
  <c r="I64" i="1"/>
  <c r="C68" i="1"/>
  <c r="I67" i="1"/>
  <c r="E65" i="1"/>
  <c r="C67" i="1"/>
  <c r="G68" i="1"/>
  <c r="E67" i="1"/>
  <c r="G63" i="1"/>
  <c r="I70" i="1" l="1"/>
  <c r="E70" i="1"/>
  <c r="G70" i="1"/>
  <c r="C70" i="1"/>
</calcChain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<sst xmlns="http://schemas.openxmlformats.org/spreadsheetml/2006/main" count="64" uniqueCount="36">
  <si>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</si>
  <si>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</si>
  <si>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</si>
  <si>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</si>
  <si>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</si>
  <si>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</si>
  <si>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</si>
  <si>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</si>
  <si>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</si>
  <si>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</si>
  <si>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</si>
  <si>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</si>
  <si>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</si>
  <si>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</si>
  <si>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</si>
  <si>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</si>
  <si>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</si>
  <si>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</si>
  <si>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</si>
  <si>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</si>
  <si>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</si>
  <si>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</si>
  <si>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</si>
  <si>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</si>
  <si>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</si>
  <si>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</si>
  <si>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</si>
  <si>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Senate - Capitol Complex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</si>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</sst>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5" formatCode="0.0%"/>
    <numFmt numFmtId="179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75" fontId="2" fillId="0" borderId="11" xfId="2" applyNumberFormat="1" applyFont="1" applyBorder="1" applyAlignment="1">
      <alignment horizontal="center"/>
    </xf>
    <xf numFmtId="175" fontId="2" fillId="0" borderId="12" xfId="2" applyNumberFormat="1" applyFont="1" applyBorder="1" applyAlignment="1">
      <alignment horizontal="center"/>
    </xf>
    <xf numFmtId="175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75" fontId="10" fillId="0" borderId="16" xfId="2" applyNumberFormat="1" applyFont="1" applyBorder="1"/>
    <xf numFmtId="175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75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75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1" applyNumberFormat="1" applyFont="1" applyBorder="1" applyAlignment="1">
      <alignment horizontal="center"/>
    </xf>
    <xf numFmtId="179" fontId="10" fillId="0" borderId="21" xfId="0" applyNumberFormat="1" applyFont="1" applyBorder="1" applyAlignment="1">
      <alignment horizontal="center"/>
    </xf>
    <xf numFmtId="179" fontId="10" fillId="0" borderId="19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75" fontId="10" fillId="0" borderId="25" xfId="2" applyNumberFormat="1" applyFont="1" applyBorder="1"/>
    <xf numFmtId="175" fontId="2" fillId="0" borderId="0" xfId="2" applyNumberFormat="1" applyFont="1" applyAlignment="1">
      <alignment horizontal="center"/>
    </xf>
    <xf numFmtId="175" fontId="2" fillId="0" borderId="26" xfId="2" applyNumberFormat="1" applyFont="1" applyBorder="1" applyAlignment="1">
      <alignment horizontal="center"/>
    </xf>
    <xf numFmtId="175" fontId="2" fillId="0" borderId="27" xfId="2" applyNumberFormat="1" applyFont="1" applyBorder="1" applyAlignment="1">
      <alignment horizontal="center"/>
    </xf>
    <xf numFmtId="175" fontId="2" fillId="0" borderId="28" xfId="2" applyNumberFormat="1" applyFont="1" applyBorder="1" applyAlignment="1">
      <alignment horizontal="center"/>
    </xf>
    <xf numFmtId="175" fontId="11" fillId="0" borderId="14" xfId="2" applyNumberFormat="1" applyFont="1" applyBorder="1" applyAlignment="1">
      <alignment horizontal="center"/>
    </xf>
    <xf numFmtId="175" fontId="11" fillId="0" borderId="6" xfId="2" applyNumberFormat="1" applyFont="1" applyBorder="1" applyAlignment="1">
      <alignment horizontal="center"/>
    </xf>
    <xf numFmtId="175" fontId="11" fillId="0" borderId="7" xfId="2" applyNumberFormat="1" applyFont="1" applyBorder="1" applyAlignment="1">
      <alignment horizontal="center"/>
    </xf>
    <xf numFmtId="175" fontId="11" fillId="0" borderId="29" xfId="2" applyNumberFormat="1" applyFont="1" applyBorder="1" applyAlignment="1">
      <alignment horizontal="center"/>
    </xf>
    <xf numFmtId="0" fontId="14" fillId="0" borderId="0" xfId="0" applyFont="1"/>
    <xf numFmtId="175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175" fontId="2" fillId="0" borderId="14" xfId="2" applyNumberFormat="1" applyFont="1" applyBorder="1" applyAlignment="1">
      <alignment horizontal="center"/>
    </xf>
    <xf numFmtId="175" fontId="2" fillId="0" borderId="6" xfId="2" applyNumberFormat="1" applyFont="1" applyBorder="1" applyAlignment="1">
      <alignment horizontal="center"/>
    </xf>
    <xf numFmtId="175" fontId="2" fillId="0" borderId="7" xfId="2" applyNumberFormat="1" applyFont="1" applyBorder="1" applyAlignment="1">
      <alignment horizontal="center"/>
    </xf>
    <xf numFmtId="175" fontId="2" fillId="0" borderId="29" xfId="2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695135409210211"/>
          <c:y val="3.6630112145072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09282140603622E-2"/>
          <c:y val="0.16483575447771606"/>
          <c:w val="0.85466166608299099"/>
          <c:h val="0.600734749652120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Senate!$B$58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Senate!$A$61:$A$69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Senate!$C$61:$C$69</c:f>
              <c:numCache>
                <c:formatCode>0.0%</c:formatCode>
                <c:ptCount val="9"/>
                <c:pt idx="0">
                  <c:v>2.0167212744322677E-2</c:v>
                </c:pt>
                <c:pt idx="1">
                  <c:v>2.8245396000451928E-3</c:v>
                </c:pt>
                <c:pt idx="2">
                  <c:v>0.10733250480171733</c:v>
                </c:pt>
                <c:pt idx="3">
                  <c:v>0.12710428200203369</c:v>
                </c:pt>
                <c:pt idx="4">
                  <c:v>5.0841712800813475E-2</c:v>
                </c:pt>
                <c:pt idx="5">
                  <c:v>2.8245396000451928E-3</c:v>
                </c:pt>
                <c:pt idx="6">
                  <c:v>2.8245396000451928E-3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Senate!$D$58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Senate!$A$61:$A$69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Senate!$E$61:$E$69</c:f>
              <c:numCache>
                <c:formatCode>0.0%</c:formatCode>
                <c:ptCount val="9"/>
                <c:pt idx="0">
                  <c:v>1.5163002274450341E-2</c:v>
                </c:pt>
                <c:pt idx="1">
                  <c:v>0</c:v>
                </c:pt>
                <c:pt idx="2">
                  <c:v>9.3505180692443776E-2</c:v>
                </c:pt>
                <c:pt idx="3">
                  <c:v>0.15163002274450341</c:v>
                </c:pt>
                <c:pt idx="4">
                  <c:v>3.7907505686125852E-2</c:v>
                </c:pt>
                <c:pt idx="5">
                  <c:v>1.0108668182966895E-2</c:v>
                </c:pt>
                <c:pt idx="6">
                  <c:v>2.5271670457417236E-3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2"/>
          <c:tx>
            <c:strRef>
              <c:f>Senate!$F$58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Senate!$A$61:$A$69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Senate!$G$61:$G$69</c:f>
              <c:numCache>
                <c:formatCode>0.0%</c:formatCode>
                <c:ptCount val="9"/>
                <c:pt idx="0">
                  <c:v>1.7518610421836226E-2</c:v>
                </c:pt>
                <c:pt idx="1">
                  <c:v>0</c:v>
                </c:pt>
                <c:pt idx="2">
                  <c:v>8.9330024813895778E-2</c:v>
                </c:pt>
                <c:pt idx="3">
                  <c:v>0.16625310173697269</c:v>
                </c:pt>
                <c:pt idx="4">
                  <c:v>3.4739454094292806E-2</c:v>
                </c:pt>
                <c:pt idx="5">
                  <c:v>7.4441687344913151E-3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Senate!$H$58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Senate!$A$61:$A$69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Senate!$I$61:$I$69</c:f>
              <c:numCache>
                <c:formatCode>0.0%</c:formatCode>
                <c:ptCount val="9"/>
                <c:pt idx="0">
                  <c:v>3.7833753148614611E-2</c:v>
                </c:pt>
                <c:pt idx="1">
                  <c:v>0</c:v>
                </c:pt>
                <c:pt idx="2">
                  <c:v>6.8010075566750636E-2</c:v>
                </c:pt>
                <c:pt idx="3">
                  <c:v>0.14609571788413098</c:v>
                </c:pt>
                <c:pt idx="4">
                  <c:v>2.5188916876574308E-2</c:v>
                </c:pt>
                <c:pt idx="5">
                  <c:v>0</c:v>
                </c:pt>
                <c:pt idx="6">
                  <c:v>2.5188916876574307E-3</c:v>
                </c:pt>
                <c:pt idx="7">
                  <c:v>0</c:v>
                </c:pt>
                <c:pt idx="8">
                  <c:v>2.5188916876574307E-3</c:v>
                </c:pt>
              </c:numCache>
            </c:numRef>
          </c:val>
        </c:ser>
        <c:ser>
          <c:idx val="1"/>
          <c:order val="4"/>
          <c:tx>
            <c:strRef>
              <c:f>Senate!$J$58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Senate!$A$61:$A$69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Senate!$K$61:$K$69</c:f>
              <c:numCache>
                <c:formatCode>0.0%</c:formatCode>
                <c:ptCount val="9"/>
                <c:pt idx="0">
                  <c:v>2.4710059171597631E-2</c:v>
                </c:pt>
                <c:pt idx="1">
                  <c:v>0</c:v>
                </c:pt>
                <c:pt idx="2">
                  <c:v>2.6035502958579881E-2</c:v>
                </c:pt>
                <c:pt idx="3">
                  <c:v>7.3372781065088752E-2</c:v>
                </c:pt>
                <c:pt idx="4">
                  <c:v>8.2840236686390536E-3</c:v>
                </c:pt>
                <c:pt idx="5">
                  <c:v>0</c:v>
                </c:pt>
                <c:pt idx="6">
                  <c:v>0.28165680473372778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08152"/>
        <c:axId val="584011288"/>
      </c:barChart>
      <c:catAx>
        <c:axId val="58400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8401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1288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84008152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99816279762198"/>
          <c:y val="0.91636363636363638"/>
          <c:w val="0.31213665442611299"/>
          <c:h val="8.3636433082952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1140020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Senate!$A$14:$A$23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Senate!$B$14:$B$23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Senate!$A$14:$A$23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Senate!$C$14:$C$23</c:f>
              <c:numCache>
                <c:formatCode>0.0%</c:formatCode>
                <c:ptCount val="10"/>
                <c:pt idx="0">
                  <c:v>0.6946</c:v>
                </c:pt>
                <c:pt idx="1">
                  <c:v>0.71150000000000002</c:v>
                </c:pt>
                <c:pt idx="2">
                  <c:v>0.73199999999999998</c:v>
                </c:pt>
                <c:pt idx="3">
                  <c:v>0.58030000000000004</c:v>
                </c:pt>
                <c:pt idx="4">
                  <c:v>0.68579999999999997</c:v>
                </c:pt>
                <c:pt idx="5">
                  <c:v>0.73799999999999999</c:v>
                </c:pt>
                <c:pt idx="6">
                  <c:v>0.72799999999999998</c:v>
                </c:pt>
                <c:pt idx="7">
                  <c:v>0.68469999999999998</c:v>
                </c:pt>
                <c:pt idx="8">
                  <c:v>0.71779999999999999</c:v>
                </c:pt>
                <c:pt idx="9">
                  <c:v>0.58589999999999998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Senate!$A$14:$A$23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Senate!$I$14:$I$23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0.73699999999999999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7168"/>
        <c:axId val="584013640"/>
      </c:lineChart>
      <c:catAx>
        <c:axId val="5840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8401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3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840171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34612981068"/>
          <c:y val="0.88695652173913042"/>
          <c:w val="0.66117331487410214"/>
          <c:h val="7.82608695652173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721120440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Senate!$A$14:$A$23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Senate!$E$14:$E$23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Senate!$A$14:$A$23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Senate!$F$14:$F$23</c:f>
              <c:numCache>
                <c:formatCode>0.0%</c:formatCode>
                <c:ptCount val="10"/>
                <c:pt idx="0">
                  <c:v>0.62290000000000001</c:v>
                </c:pt>
                <c:pt idx="1">
                  <c:v>0.66849999999999998</c:v>
                </c:pt>
                <c:pt idx="2">
                  <c:v>0.68500000000000005</c:v>
                </c:pt>
                <c:pt idx="3">
                  <c:v>0.51680000000000004</c:v>
                </c:pt>
                <c:pt idx="4">
                  <c:v>0.61609999999999998</c:v>
                </c:pt>
                <c:pt idx="5">
                  <c:v>0.72299999999999998</c:v>
                </c:pt>
                <c:pt idx="6">
                  <c:v>0.72899999999999998</c:v>
                </c:pt>
                <c:pt idx="7">
                  <c:v>0.70369999999999999</c:v>
                </c:pt>
                <c:pt idx="8">
                  <c:v>0.71930000000000005</c:v>
                </c:pt>
                <c:pt idx="9">
                  <c:v>0.5867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Senate!$A$14:$A$23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Senate!$J$14:$J$23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6776"/>
        <c:axId val="584012464"/>
      </c:lineChart>
      <c:catAx>
        <c:axId val="58401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8401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24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840167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211792509338816"/>
          <c:w val="0.66117331487410225"/>
          <c:h val="8.29875518672199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457200</xdr:colOff>
      <xdr:row>87</xdr:row>
      <xdr:rowOff>142875</xdr:rowOff>
    </xdr:to>
    <xdr:graphicFrame macro="">
      <xdr:nvGraphicFramePr>
        <xdr:cNvPr id="16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24</xdr:row>
      <xdr:rowOff>9525</xdr:rowOff>
    </xdr:from>
    <xdr:to>
      <xdr:col>6</xdr:col>
      <xdr:colOff>533400</xdr:colOff>
      <xdr:row>38</xdr:row>
      <xdr:rowOff>66675</xdr:rowOff>
    </xdr:to>
    <xdr:graphicFrame macro="">
      <xdr:nvGraphicFramePr>
        <xdr:cNvPr id="16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57150</xdr:rowOff>
    </xdr:from>
    <xdr:to>
      <xdr:col>6</xdr:col>
      <xdr:colOff>533400</xdr:colOff>
      <xdr:row>54</xdr:row>
      <xdr:rowOff>66675</xdr:rowOff>
    </xdr:to>
    <xdr:graphicFrame macro="">
      <xdr:nvGraphicFramePr>
        <xdr:cNvPr id="165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771525</xdr:colOff>
      <xdr:row>113</xdr:row>
      <xdr:rowOff>0</xdr:rowOff>
    </xdr:to>
    <xdr:sp macro="" textlink="">
      <xdr:nvSpPr>
        <xdr:cNvPr id="1657" name="Text Box 27"/>
        <xdr:cNvSpPr txBox="1">
          <a:spLocks noChangeArrowheads="1"/>
        </xdr:cNvSpPr>
      </xdr:nvSpPr>
      <xdr:spPr bwMode="auto">
        <a:xfrm>
          <a:off x="695325" y="18888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752476</xdr:colOff>
      <xdr:row>24</xdr:row>
      <xdr:rowOff>38100</xdr:rowOff>
    </xdr:from>
    <xdr:to>
      <xdr:col>8</xdr:col>
      <xdr:colOff>356280</xdr:colOff>
      <xdr:row>28</xdr:row>
      <xdr:rowOff>66676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76876" y="4429125"/>
          <a:ext cx="1143000" cy="638176"/>
        </a:xfrm>
        <a:prstGeom prst="borderCallout1">
          <a:avLst>
            <a:gd name="adj1" fmla="val 12194"/>
            <a:gd name="adj2" fmla="val -8931"/>
            <a:gd name="adj3" fmla="val 12528"/>
            <a:gd name="adj4" fmla="val -2608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644526</xdr:colOff>
      <xdr:row>38</xdr:row>
      <xdr:rowOff>85725</xdr:rowOff>
    </xdr:from>
    <xdr:to>
      <xdr:col>8</xdr:col>
      <xdr:colOff>660469</xdr:colOff>
      <xdr:row>42</xdr:row>
      <xdr:rowOff>111125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6" y="6600825"/>
          <a:ext cx="15621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660" name="Text Box 54"/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117475</xdr:colOff>
      <xdr:row>86</xdr:row>
      <xdr:rowOff>82550</xdr:rowOff>
    </xdr:from>
    <xdr:ext cx="1376976" cy="17414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7000" y="13115925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62" name="Text Box 68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63" name="Text Box 69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64" name="Text Box 70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65" name="Text Box 71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66" name="Text Box 72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67" name="Text Box 73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105</xdr:row>
      <xdr:rowOff>142875</xdr:rowOff>
    </xdr:from>
    <xdr:to>
      <xdr:col>3</xdr:col>
      <xdr:colOff>314325</xdr:colOff>
      <xdr:row>107</xdr:row>
      <xdr:rowOff>9525</xdr:rowOff>
    </xdr:to>
    <xdr:sp macro="" textlink="">
      <xdr:nvSpPr>
        <xdr:cNvPr id="1668" name="Text Box 74"/>
        <xdr:cNvSpPr txBox="1">
          <a:spLocks noChangeArrowheads="1"/>
        </xdr:cNvSpPr>
      </xdr:nvSpPr>
      <xdr:spPr bwMode="auto">
        <a:xfrm>
          <a:off x="2667000" y="179832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669" name="Text Box 75"/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670" name="Text Box 76"/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671" name="Text Box 77"/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672" name="Text Box 78"/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0.93897</cdr:x>
      <cdr:y>0.51429</cdr:y>
    </cdr:from>
    <cdr:to>
      <cdr:x>0.98375</cdr:x>
      <cdr:y>0.72748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0474" y="1369079"/>
          <a:ext cx="271920" cy="568928"/>
        </a:xfrm>
        <a:prstGeom xmlns:a="http://schemas.openxmlformats.org/drawingml/2006/main" prst="upArrow">
          <a:avLst>
            <a:gd name="adj1" fmla="val 50000"/>
            <a:gd name="adj2" fmla="val 523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0.30175</cdr:y>
    </cdr:from>
    <cdr:to>
      <cdr:x>0.99061</cdr:x>
      <cdr:y>0.4922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83243"/>
          <a:ext cx="225057" cy="425346"/>
        </a:xfrm>
        <a:prstGeom xmlns:a="http://schemas.openxmlformats.org/drawingml/2006/main" prst="downArrow">
          <a:avLst>
            <a:gd name="adj1" fmla="val 50000"/>
            <a:gd name="adj2" fmla="val 472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0.94571</cdr:x>
      <cdr:y>0.29455</cdr:y>
    </cdr:from>
    <cdr:to>
      <cdr:x>0.99086</cdr:x>
      <cdr:y>0.45436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00431"/>
          <a:ext cx="230172" cy="365796"/>
        </a:xfrm>
        <a:prstGeom xmlns:a="http://schemas.openxmlformats.org/drawingml/2006/main" prst="downArrow">
          <a:avLst>
            <a:gd name="adj1" fmla="val 50000"/>
            <a:gd name="adj2" fmla="val 3973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topLeftCell="A43" zoomScale="110" zoomScaleNormal="110" zoomScaleSheetLayoutView="100" workbookViewId="0">
      <selection activeCell="K91" sqref="K91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9" width="11.42578125" style="4" customWidth="1"/>
    <col min="10" max="11" width="11.42578125" style="5" customWidth="1"/>
    <col min="12" max="12" width="10.28515625" style="5" customWidth="1"/>
    <col min="13" max="13" width="11.42578125" style="5" customWidth="1"/>
    <col min="14" max="14" width="12.42578125" style="5" customWidth="1"/>
    <col min="15" max="15" width="11" style="5" customWidth="1"/>
    <col min="16" max="42" width="5" style="5" customWidth="1"/>
    <col min="43" max="51" width="5" style="4" customWidth="1"/>
    <col min="52" max="16384" width="11.42578125" style="4"/>
  </cols>
  <sheetData>
    <row r="1" spans="1:42" ht="15" customHeight="1"/>
    <row r="2" spans="1:42" ht="22.5">
      <c r="A2" s="73" t="s">
        <v>27</v>
      </c>
      <c r="B2" s="73"/>
      <c r="C2" s="73"/>
      <c r="D2" s="73"/>
      <c r="E2" s="73"/>
      <c r="F2" s="73"/>
      <c r="G2" s="73"/>
      <c r="H2" s="74"/>
      <c r="I2" s="74"/>
      <c r="J2" s="6"/>
    </row>
    <row r="3" spans="1:42" ht="15.75" customHeight="1">
      <c r="A3" s="75" t="s">
        <v>35</v>
      </c>
      <c r="B3" s="75"/>
      <c r="C3" s="75"/>
      <c r="D3" s="75"/>
      <c r="E3" s="75"/>
      <c r="F3" s="75"/>
      <c r="G3" s="75"/>
      <c r="H3" s="74"/>
      <c r="I3" s="74"/>
      <c r="J3" s="6"/>
    </row>
    <row r="4" spans="1:42" ht="6.75" customHeight="1">
      <c r="F4" s="7"/>
    </row>
    <row r="5" spans="1:42" ht="13.5" thickBot="1">
      <c r="F5" s="7"/>
    </row>
    <row r="6" spans="1:42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>
        <v>2014</v>
      </c>
      <c r="F6" s="9">
        <v>2015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8">
        <v>2021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0.91</v>
      </c>
      <c r="C7" s="11">
        <v>0.82</v>
      </c>
      <c r="D7" s="11">
        <v>0.87</v>
      </c>
      <c r="E7" s="11">
        <v>0.90600000000000003</v>
      </c>
      <c r="F7" s="11">
        <v>0.71</v>
      </c>
      <c r="G7" s="11">
        <v>0.65</v>
      </c>
      <c r="H7" s="11">
        <v>1</v>
      </c>
      <c r="I7" s="11">
        <v>1</v>
      </c>
      <c r="J7" s="11">
        <v>0.89129999999999998</v>
      </c>
      <c r="K7" s="11">
        <v>0.89129999999999998</v>
      </c>
      <c r="L7" s="12">
        <v>0.92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3"/>
    </row>
    <row r="9" spans="1:42" ht="15" customHeight="1">
      <c r="D9" s="3"/>
    </row>
    <row r="10" spans="1:42" ht="18.75">
      <c r="A10" s="76" t="s">
        <v>26</v>
      </c>
      <c r="B10" s="76"/>
      <c r="C10" s="76"/>
      <c r="D10" s="76"/>
      <c r="E10" s="76"/>
      <c r="F10" s="76"/>
      <c r="G10" s="76"/>
      <c r="H10" s="77"/>
      <c r="I10" s="77"/>
    </row>
    <row r="11" spans="1:42" ht="12" customHeight="1" thickBot="1">
      <c r="A11" s="72"/>
      <c r="B11" s="72"/>
      <c r="C11" s="72"/>
      <c r="D11" s="72"/>
      <c r="E11" s="72"/>
      <c r="F11" s="72"/>
      <c r="G11" s="72"/>
      <c r="H11" s="13"/>
    </row>
    <row r="12" spans="1:42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21</v>
      </c>
      <c r="I12" s="79" t="s">
        <v>24</v>
      </c>
      <c r="J12" s="7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 s="1" customFormat="1" ht="15">
      <c r="A14" s="22">
        <v>2012</v>
      </c>
      <c r="B14" s="23">
        <v>0.6</v>
      </c>
      <c r="C14" s="24">
        <v>0.6946</v>
      </c>
      <c r="D14" s="25">
        <v>-1.2999999999999999E-2</v>
      </c>
      <c r="E14" s="23">
        <v>0.6</v>
      </c>
      <c r="F14" s="24">
        <v>0.62290000000000001</v>
      </c>
      <c r="G14" s="25">
        <v>-3.1E-2</v>
      </c>
      <c r="H14" s="26" t="s">
        <v>25</v>
      </c>
      <c r="I14" s="62">
        <v>0.69389999999999996</v>
      </c>
      <c r="J14" s="62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s="1" customFormat="1" ht="15">
      <c r="A15" s="22">
        <v>2013</v>
      </c>
      <c r="B15" s="23">
        <v>0.6</v>
      </c>
      <c r="C15" s="24">
        <v>0.71150000000000002</v>
      </c>
      <c r="D15" s="25">
        <f t="shared" ref="D15:D21" si="0">(C15-C14)/C14</f>
        <v>2.4330549956809711E-2</v>
      </c>
      <c r="E15" s="23">
        <v>0.6</v>
      </c>
      <c r="F15" s="24">
        <v>0.66849999999999998</v>
      </c>
      <c r="G15" s="25">
        <f t="shared" ref="G15:G21" si="1">(F15-F14)/F14</f>
        <v>7.3205972066142197E-2</v>
      </c>
      <c r="H15" s="26" t="s">
        <v>25</v>
      </c>
      <c r="I15" s="62">
        <v>0.70809999999999995</v>
      </c>
      <c r="J15" s="62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2" s="1" customFormat="1" ht="15">
      <c r="A16" s="22">
        <v>2014</v>
      </c>
      <c r="B16" s="23">
        <v>0.6</v>
      </c>
      <c r="C16" s="24">
        <v>0.73199999999999998</v>
      </c>
      <c r="D16" s="25">
        <f t="shared" si="0"/>
        <v>2.8812368236120819E-2</v>
      </c>
      <c r="E16" s="23">
        <v>0.6</v>
      </c>
      <c r="F16" s="24">
        <v>0.68500000000000005</v>
      </c>
      <c r="G16" s="25">
        <f t="shared" si="1"/>
        <v>2.4682124158564054E-2</v>
      </c>
      <c r="H16" s="26" t="s">
        <v>25</v>
      </c>
      <c r="I16" s="62">
        <v>0.70809999999999995</v>
      </c>
      <c r="J16" s="62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1" customFormat="1" ht="15">
      <c r="A17" s="22">
        <v>2015</v>
      </c>
      <c r="B17" s="23">
        <v>0.6</v>
      </c>
      <c r="C17" s="24">
        <v>0.58030000000000004</v>
      </c>
      <c r="D17" s="25">
        <f t="shared" si="0"/>
        <v>-0.20724043715846988</v>
      </c>
      <c r="E17" s="23">
        <v>0.6</v>
      </c>
      <c r="F17" s="24">
        <v>0.51680000000000004</v>
      </c>
      <c r="G17" s="25">
        <f t="shared" si="1"/>
        <v>-0.24554744525547445</v>
      </c>
      <c r="H17" s="26" t="s">
        <v>29</v>
      </c>
      <c r="I17" s="62">
        <v>0.70830000000000004</v>
      </c>
      <c r="J17" s="62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s="31" customFormat="1" ht="15">
      <c r="A18" s="22">
        <v>2016</v>
      </c>
      <c r="B18" s="23">
        <v>0.6</v>
      </c>
      <c r="C18" s="24">
        <v>0.68579999999999997</v>
      </c>
      <c r="D18" s="25">
        <f t="shared" si="0"/>
        <v>0.18180251594003088</v>
      </c>
      <c r="E18" s="23">
        <v>0.6</v>
      </c>
      <c r="F18" s="24">
        <v>0.61609999999999998</v>
      </c>
      <c r="G18" s="25">
        <f t="shared" si="1"/>
        <v>0.1921439628482971</v>
      </c>
      <c r="H18" s="26" t="s">
        <v>25</v>
      </c>
      <c r="I18" s="62">
        <v>0.71579999999999999</v>
      </c>
      <c r="J18" s="62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2" s="1" customFormat="1" ht="15">
      <c r="A19" s="22">
        <v>2017</v>
      </c>
      <c r="B19" s="23">
        <v>0.6</v>
      </c>
      <c r="C19" s="24">
        <v>0.73799999999999999</v>
      </c>
      <c r="D19" s="25">
        <f t="shared" si="0"/>
        <v>7.6115485564304503E-2</v>
      </c>
      <c r="E19" s="23">
        <v>0.6</v>
      </c>
      <c r="F19" s="24">
        <v>0.72299999999999998</v>
      </c>
      <c r="G19" s="25">
        <f t="shared" si="1"/>
        <v>0.17351079370232106</v>
      </c>
      <c r="H19" s="26" t="s">
        <v>25</v>
      </c>
      <c r="I19" s="62">
        <v>0.75170000000000003</v>
      </c>
      <c r="J19" s="62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2" ht="15.75" thickBot="1">
      <c r="A20" s="22">
        <v>2018</v>
      </c>
      <c r="B20" s="63">
        <v>0.6</v>
      </c>
      <c r="C20" s="64">
        <v>0.72799999999999998</v>
      </c>
      <c r="D20" s="65">
        <f t="shared" si="0"/>
        <v>-1.3550135501355027E-2</v>
      </c>
      <c r="E20" s="63">
        <v>0.6</v>
      </c>
      <c r="F20" s="64">
        <v>0.72899999999999998</v>
      </c>
      <c r="G20" s="65">
        <f t="shared" si="1"/>
        <v>8.2987551867219986E-3</v>
      </c>
      <c r="H20" s="26" t="s">
        <v>25</v>
      </c>
      <c r="I20" s="62">
        <v>0.75929999999999997</v>
      </c>
      <c r="J20" s="62">
        <v>0.71540000000000004</v>
      </c>
      <c r="T20" s="34"/>
      <c r="X20" s="34"/>
    </row>
    <row r="21" spans="1:42" s="70" customFormat="1" ht="15.75" thickBot="1">
      <c r="A21" s="22">
        <v>2019</v>
      </c>
      <c r="B21" s="88">
        <v>0.6</v>
      </c>
      <c r="C21" s="89">
        <v>0.68469999999999998</v>
      </c>
      <c r="D21" s="90">
        <f t="shared" si="0"/>
        <v>-5.9478021978021989E-2</v>
      </c>
      <c r="E21" s="91">
        <v>0.6</v>
      </c>
      <c r="F21" s="89">
        <v>0.70369999999999999</v>
      </c>
      <c r="G21" s="90">
        <f t="shared" si="1"/>
        <v>-3.4705075445816171E-2</v>
      </c>
      <c r="H21" s="26" t="s">
        <v>25</v>
      </c>
      <c r="I21" s="62">
        <v>0.73650000000000004</v>
      </c>
      <c r="J21" s="62">
        <v>0.69230000000000003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s="70" customFormat="1" ht="15.75" thickBot="1">
      <c r="A22" s="22">
        <v>2020</v>
      </c>
      <c r="B22" s="88">
        <v>0.6</v>
      </c>
      <c r="C22" s="89">
        <v>0.71779999999999999</v>
      </c>
      <c r="D22" s="90">
        <f>(C22-C21)/C21</f>
        <v>4.8342339710822288E-2</v>
      </c>
      <c r="E22" s="91">
        <v>0.6</v>
      </c>
      <c r="F22" s="89">
        <v>0.71930000000000005</v>
      </c>
      <c r="G22" s="90">
        <f>(F22-F21)/F21</f>
        <v>2.2168537729146027E-2</v>
      </c>
      <c r="H22" s="26" t="s">
        <v>25</v>
      </c>
      <c r="I22" s="92">
        <v>0.73699999999999999</v>
      </c>
      <c r="J22" s="92">
        <v>0.70799999999999996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s="70" customFormat="1" ht="15" thickBot="1">
      <c r="A23" s="28">
        <v>2021</v>
      </c>
      <c r="B23" s="66">
        <v>0.6</v>
      </c>
      <c r="C23" s="67">
        <v>0.58589999999999998</v>
      </c>
      <c r="D23" s="68">
        <f>(C23-C22)/C22</f>
        <v>-0.18375592086932296</v>
      </c>
      <c r="E23" s="69">
        <v>0.6</v>
      </c>
      <c r="F23" s="67">
        <v>0.5867</v>
      </c>
      <c r="G23" s="68">
        <f>(F23-F22)/F22</f>
        <v>-0.18434589183928826</v>
      </c>
      <c r="H23" s="29" t="s">
        <v>29</v>
      </c>
      <c r="I23" s="71">
        <v>0.48699999999999999</v>
      </c>
      <c r="J23" s="71">
        <v>0.46700000000000003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1:42">
      <c r="T24" s="32"/>
      <c r="U24" s="33"/>
      <c r="X24" s="32"/>
      <c r="Y24" s="33"/>
    </row>
    <row r="25" spans="1:42">
      <c r="T25" s="32"/>
      <c r="U25" s="33"/>
      <c r="X25" s="32"/>
      <c r="Y25" s="33"/>
    </row>
    <row r="26" spans="1:42">
      <c r="T26" s="32"/>
      <c r="U26" s="33"/>
      <c r="X26" s="32"/>
      <c r="Y26" s="33"/>
    </row>
    <row r="27" spans="1:42">
      <c r="T27" s="32"/>
      <c r="U27" s="33"/>
      <c r="X27" s="32"/>
      <c r="Y27" s="33"/>
    </row>
    <row r="28" spans="1:42">
      <c r="T28" s="32"/>
      <c r="U28" s="33"/>
      <c r="X28" s="32"/>
      <c r="Y28" s="33"/>
    </row>
    <row r="29" spans="1:42">
      <c r="T29" s="32"/>
      <c r="U29" s="33"/>
      <c r="X29" s="32"/>
      <c r="Y29" s="33"/>
    </row>
    <row r="30" spans="1:42">
      <c r="T30" s="32"/>
      <c r="U30" s="33"/>
      <c r="X30" s="32"/>
      <c r="Y30" s="33"/>
    </row>
    <row r="31" spans="1:42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36" ht="12" customHeight="1"/>
    <row r="56" spans="1:36" ht="18.75" customHeight="1">
      <c r="A56" s="78" t="s">
        <v>23</v>
      </c>
      <c r="B56" s="78"/>
      <c r="C56" s="78"/>
      <c r="D56" s="78"/>
      <c r="E56" s="78"/>
      <c r="F56" s="78"/>
      <c r="G56" s="78"/>
      <c r="H56" s="77"/>
      <c r="I56" s="77"/>
    </row>
    <row r="57" spans="1:36" ht="12.75" thickBot="1"/>
    <row r="58" spans="1:36" s="7" customFormat="1" ht="14.1" customHeight="1" thickBot="1">
      <c r="B58" s="80">
        <v>2017</v>
      </c>
      <c r="C58" s="81"/>
      <c r="D58" s="80">
        <v>2018</v>
      </c>
      <c r="E58" s="81"/>
      <c r="F58" s="80">
        <v>2019</v>
      </c>
      <c r="G58" s="81"/>
      <c r="H58" s="80">
        <v>2020</v>
      </c>
      <c r="I58" s="81"/>
      <c r="J58" s="80">
        <v>2021</v>
      </c>
      <c r="K58" s="81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s="7" customFormat="1" ht="13.5" thickBot="1">
      <c r="A59" s="59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s="7" customFormat="1" ht="12.75">
      <c r="A60" s="40" t="s">
        <v>0</v>
      </c>
      <c r="B60" s="37">
        <v>242.9</v>
      </c>
      <c r="C60" s="38">
        <f>B60/B70</f>
        <v>0.6860806688509774</v>
      </c>
      <c r="D60" s="37">
        <v>272.7</v>
      </c>
      <c r="E60" s="38">
        <f>D60/D70</f>
        <v>0.68915845337376802</v>
      </c>
      <c r="F60" s="37">
        <v>275.94</v>
      </c>
      <c r="G60" s="38">
        <f>F60/F70</f>
        <v>0.68471464019851114</v>
      </c>
      <c r="H60" s="37">
        <v>284.98</v>
      </c>
      <c r="I60" s="38">
        <f>H60/H70</f>
        <v>0.71783375314861464</v>
      </c>
      <c r="J60" s="37">
        <v>247.56</v>
      </c>
      <c r="K60" s="38">
        <f>J60/J70</f>
        <v>0.58594082840236683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s="7" customFormat="1" ht="12.75">
      <c r="A61" s="40" t="s">
        <v>20</v>
      </c>
      <c r="B61" s="41">
        <v>7.14</v>
      </c>
      <c r="C61" s="42">
        <f>B61/B70</f>
        <v>2.0167212744322677E-2</v>
      </c>
      <c r="D61" s="41">
        <v>6</v>
      </c>
      <c r="E61" s="42">
        <f>D61/D70</f>
        <v>1.5163002274450341E-2</v>
      </c>
      <c r="F61" s="41">
        <v>7.06</v>
      </c>
      <c r="G61" s="42">
        <f>F61/F70</f>
        <v>1.7518610421836226E-2</v>
      </c>
      <c r="H61" s="41">
        <v>15.02</v>
      </c>
      <c r="I61" s="42">
        <f>H61/H70</f>
        <v>3.7833753148614611E-2</v>
      </c>
      <c r="J61" s="41">
        <v>10.44</v>
      </c>
      <c r="K61" s="42">
        <f>J61/J70</f>
        <v>2.4710059171597631E-2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s="7" customFormat="1" ht="12.75">
      <c r="A62" s="40" t="s">
        <v>3</v>
      </c>
      <c r="B62" s="41">
        <v>1</v>
      </c>
      <c r="C62" s="42">
        <f>B62/B70</f>
        <v>2.8245396000451928E-3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0</v>
      </c>
      <c r="I62" s="42">
        <f>H62/H70</f>
        <v>0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s="7" customFormat="1" ht="12.75">
      <c r="A63" s="40" t="s">
        <v>1</v>
      </c>
      <c r="B63" s="41">
        <v>38</v>
      </c>
      <c r="C63" s="42">
        <f>B63/B70</f>
        <v>0.10733250480171733</v>
      </c>
      <c r="D63" s="41">
        <v>37</v>
      </c>
      <c r="E63" s="42">
        <f>D63/D70</f>
        <v>9.3505180692443776E-2</v>
      </c>
      <c r="F63" s="41">
        <v>36</v>
      </c>
      <c r="G63" s="42">
        <f>F63/F70</f>
        <v>8.9330024813895778E-2</v>
      </c>
      <c r="H63" s="41">
        <v>27</v>
      </c>
      <c r="I63" s="42">
        <f>H63/H70</f>
        <v>6.8010075566750636E-2</v>
      </c>
      <c r="J63" s="41">
        <v>11</v>
      </c>
      <c r="K63" s="42">
        <f>J63/J70</f>
        <v>2.6035502958579881E-2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 s="7" customFormat="1" ht="12.75">
      <c r="A64" s="40" t="s">
        <v>2</v>
      </c>
      <c r="B64" s="41">
        <v>45</v>
      </c>
      <c r="C64" s="42">
        <f>B64/B70</f>
        <v>0.12710428200203369</v>
      </c>
      <c r="D64" s="41">
        <v>60</v>
      </c>
      <c r="E64" s="42">
        <f>D64/D70</f>
        <v>0.15163002274450341</v>
      </c>
      <c r="F64" s="41">
        <v>67</v>
      </c>
      <c r="G64" s="42">
        <f>F64/F70</f>
        <v>0.16625310173697269</v>
      </c>
      <c r="H64" s="41">
        <v>58</v>
      </c>
      <c r="I64" s="42">
        <f>H64/H70</f>
        <v>0.14609571788413098</v>
      </c>
      <c r="J64" s="41">
        <v>31</v>
      </c>
      <c r="K64" s="42">
        <f>J64/J70</f>
        <v>7.3372781065088752E-2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42" s="7" customFormat="1" ht="12.75" customHeight="1">
      <c r="A65" s="43" t="s">
        <v>16</v>
      </c>
      <c r="B65" s="41">
        <v>18</v>
      </c>
      <c r="C65" s="42">
        <f>B65/B70</f>
        <v>5.0841712800813475E-2</v>
      </c>
      <c r="D65" s="41">
        <v>15</v>
      </c>
      <c r="E65" s="42">
        <f>D65/D70</f>
        <v>3.7907505686125852E-2</v>
      </c>
      <c r="F65" s="41">
        <v>14</v>
      </c>
      <c r="G65" s="42">
        <f>F65/F70</f>
        <v>3.4739454094292806E-2</v>
      </c>
      <c r="H65" s="41">
        <v>10</v>
      </c>
      <c r="I65" s="42">
        <f>H65/H70</f>
        <v>2.5188916876574308E-2</v>
      </c>
      <c r="J65" s="41">
        <v>3.5</v>
      </c>
      <c r="K65" s="42">
        <f>J65/J70</f>
        <v>8.2840236686390536E-3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1:42" s="7" customFormat="1" ht="12.75">
      <c r="A66" s="40" t="s">
        <v>30</v>
      </c>
      <c r="B66" s="41">
        <v>1</v>
      </c>
      <c r="C66" s="42">
        <f>B66/B70</f>
        <v>2.8245396000451928E-3</v>
      </c>
      <c r="D66" s="41">
        <v>4</v>
      </c>
      <c r="E66" s="42">
        <f>D66/D70</f>
        <v>1.0108668182966895E-2</v>
      </c>
      <c r="F66" s="41">
        <v>3</v>
      </c>
      <c r="G66" s="42">
        <f>F66/F70</f>
        <v>7.4441687344913151E-3</v>
      </c>
      <c r="H66" s="41">
        <v>0</v>
      </c>
      <c r="I66" s="42">
        <f>H66/H70</f>
        <v>0</v>
      </c>
      <c r="J66" s="41">
        <v>0</v>
      </c>
      <c r="K66" s="42">
        <f>J66/J70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1:42" s="7" customFormat="1" ht="12.75">
      <c r="A67" s="40" t="s">
        <v>28</v>
      </c>
      <c r="B67" s="41">
        <v>1</v>
      </c>
      <c r="C67" s="42">
        <f>B67/B70</f>
        <v>2.8245396000451928E-3</v>
      </c>
      <c r="D67" s="41">
        <v>1</v>
      </c>
      <c r="E67" s="42">
        <f>D67/D70</f>
        <v>2.5271670457417236E-3</v>
      </c>
      <c r="F67" s="41">
        <v>0</v>
      </c>
      <c r="G67" s="42">
        <f>F67/F70</f>
        <v>0</v>
      </c>
      <c r="H67" s="41">
        <v>1</v>
      </c>
      <c r="I67" s="42">
        <f>H67/H70</f>
        <v>2.5188916876574307E-3</v>
      </c>
      <c r="J67" s="41">
        <v>119</v>
      </c>
      <c r="K67" s="42">
        <f>J67/J70</f>
        <v>0.28165680473372778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1:42" s="7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1:42" s="7" customFormat="1" ht="12.75">
      <c r="A69" s="40" t="s">
        <v>4</v>
      </c>
      <c r="B69" s="41">
        <v>0</v>
      </c>
      <c r="C69" s="42">
        <f>B69/B70</f>
        <v>0</v>
      </c>
      <c r="D69" s="41">
        <v>0</v>
      </c>
      <c r="E69" s="42">
        <f>D69/D70</f>
        <v>0</v>
      </c>
      <c r="F69" s="41">
        <v>0</v>
      </c>
      <c r="G69" s="42">
        <f>F69/F70</f>
        <v>0</v>
      </c>
      <c r="H69" s="41">
        <v>1</v>
      </c>
      <c r="I69" s="42">
        <f>H69/H70</f>
        <v>2.5188916876574307E-3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1:42" s="7" customFormat="1" ht="13.5" thickBot="1">
      <c r="A70" s="40" t="s">
        <v>6</v>
      </c>
      <c r="B70" s="60">
        <f t="shared" ref="B70:G70" si="2">SUM(B60:B69)</f>
        <v>354.03999999999996</v>
      </c>
      <c r="C70" s="61">
        <f t="shared" si="2"/>
        <v>1</v>
      </c>
      <c r="D70" s="60">
        <f t="shared" si="2"/>
        <v>395.7</v>
      </c>
      <c r="E70" s="61">
        <f t="shared" si="2"/>
        <v>1</v>
      </c>
      <c r="F70" s="60">
        <f t="shared" si="2"/>
        <v>403</v>
      </c>
      <c r="G70" s="61">
        <f t="shared" si="2"/>
        <v>0.99999999999999989</v>
      </c>
      <c r="H70" s="60">
        <f>SUM(H60:H69)</f>
        <v>397</v>
      </c>
      <c r="I70" s="61">
        <f>SUM(I60:I69)</f>
        <v>1</v>
      </c>
      <c r="J70" s="60">
        <f>SUM(J60:J69)</f>
        <v>422.5</v>
      </c>
      <c r="K70" s="61">
        <f>SUM(K60:K69)</f>
        <v>0.99999999999999989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1:4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91" spans="1:42" ht="41.1" customHeight="1">
      <c r="A91" s="48"/>
      <c r="B91" s="82" t="s">
        <v>34</v>
      </c>
      <c r="C91" s="82"/>
      <c r="D91" s="82"/>
      <c r="E91" s="82"/>
      <c r="F91" s="82"/>
      <c r="G91" s="48"/>
      <c r="H91" s="49"/>
      <c r="I91" s="4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2.75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3.5" thickBot="1">
      <c r="C93" s="7"/>
      <c r="D93" s="50">
        <v>2017</v>
      </c>
      <c r="E93" s="50">
        <v>2018</v>
      </c>
      <c r="F93" s="50">
        <v>2019</v>
      </c>
      <c r="G93" s="50">
        <v>2020</v>
      </c>
      <c r="H93" s="50">
        <v>2021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s="7" customFormat="1" ht="12.75">
      <c r="B94" s="40" t="s">
        <v>20</v>
      </c>
      <c r="C94" s="51"/>
      <c r="D94" s="52">
        <v>10</v>
      </c>
      <c r="E94" s="52">
        <v>12</v>
      </c>
      <c r="F94" s="52">
        <v>15</v>
      </c>
      <c r="G94" s="52">
        <v>14</v>
      </c>
      <c r="H94" s="52">
        <v>12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1:42" s="7" customFormat="1" ht="12.75">
      <c r="B95" s="40" t="s">
        <v>3</v>
      </c>
      <c r="C95" s="53"/>
      <c r="D95" s="54">
        <v>6</v>
      </c>
      <c r="E95" s="54">
        <v>5</v>
      </c>
      <c r="F95" s="54">
        <v>4</v>
      </c>
      <c r="G95" s="54">
        <v>8</v>
      </c>
      <c r="H95" s="54">
        <v>4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1:42" s="7" customFormat="1" ht="12.75">
      <c r="B96" s="40" t="s">
        <v>1</v>
      </c>
      <c r="C96" s="53"/>
      <c r="D96" s="54">
        <v>15</v>
      </c>
      <c r="E96" s="54">
        <v>16</v>
      </c>
      <c r="F96" s="54">
        <v>22</v>
      </c>
      <c r="G96" s="54">
        <v>20</v>
      </c>
      <c r="H96" s="54">
        <v>16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:63" s="7" customFormat="1" ht="12.75">
      <c r="B97" s="40" t="s">
        <v>2</v>
      </c>
      <c r="C97" s="53"/>
      <c r="D97" s="54">
        <v>15</v>
      </c>
      <c r="E97" s="54">
        <v>17</v>
      </c>
      <c r="F97" s="54">
        <v>20</v>
      </c>
      <c r="G97" s="54">
        <v>21</v>
      </c>
      <c r="H97" s="54">
        <v>16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:63" s="7" customFormat="1" ht="12.75" customHeight="1">
      <c r="B98" s="43" t="s">
        <v>16</v>
      </c>
      <c r="C98" s="53"/>
      <c r="D98" s="54">
        <v>34</v>
      </c>
      <c r="E98" s="54">
        <v>34</v>
      </c>
      <c r="F98" s="54">
        <v>37</v>
      </c>
      <c r="G98" s="54">
        <v>34</v>
      </c>
      <c r="H98" s="54">
        <v>40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:63" s="7" customFormat="1" ht="12.75" customHeight="1">
      <c r="B99" s="43" t="s">
        <v>30</v>
      </c>
      <c r="C99" s="53"/>
      <c r="D99" s="54">
        <v>18</v>
      </c>
      <c r="E99" s="54">
        <v>16</v>
      </c>
      <c r="F99" s="54"/>
      <c r="G99" s="54"/>
      <c r="H99" s="54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:63" s="7" customFormat="1" ht="15" customHeight="1">
      <c r="B100" s="40" t="s">
        <v>28</v>
      </c>
      <c r="C100" s="53"/>
      <c r="D100" s="54">
        <v>26</v>
      </c>
      <c r="E100" s="54">
        <v>32</v>
      </c>
      <c r="F100" s="54">
        <v>28</v>
      </c>
      <c r="G100" s="54">
        <v>32</v>
      </c>
      <c r="H100" s="54">
        <v>50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:63" s="7" customFormat="1" ht="15" customHeight="1">
      <c r="B101" s="40" t="s">
        <v>5</v>
      </c>
      <c r="C101" s="53"/>
      <c r="D101" s="54">
        <v>4</v>
      </c>
      <c r="E101" s="54">
        <v>2</v>
      </c>
      <c r="F101" s="54">
        <v>4</v>
      </c>
      <c r="G101" s="54">
        <v>4</v>
      </c>
      <c r="H101" s="54">
        <v>2</v>
      </c>
      <c r="I101" s="55"/>
      <c r="J101" s="55"/>
      <c r="K101" s="55"/>
      <c r="L101" s="55"/>
      <c r="M101" s="5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:63" s="7" customFormat="1" ht="13.5" thickBot="1">
      <c r="B102" s="40" t="s">
        <v>4</v>
      </c>
      <c r="C102" s="51"/>
      <c r="D102" s="56">
        <v>1</v>
      </c>
      <c r="E102" s="56">
        <v>1</v>
      </c>
      <c r="F102" s="56">
        <v>0</v>
      </c>
      <c r="G102" s="56">
        <v>2</v>
      </c>
      <c r="H102" s="56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5" spans="2:63" ht="18.75" customHeight="1">
      <c r="B105" s="82" t="s">
        <v>31</v>
      </c>
      <c r="C105" s="82"/>
      <c r="D105" s="82"/>
      <c r="E105" s="82"/>
      <c r="F105" s="82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7">
        <v>16.3</v>
      </c>
      <c r="D107" s="44" t="s">
        <v>32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8">
        <v>31.66</v>
      </c>
      <c r="D108" s="44" t="s">
        <v>33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H58:I58"/>
    <mergeCell ref="B105:F105"/>
    <mergeCell ref="B91:F91"/>
    <mergeCell ref="B12:D12"/>
    <mergeCell ref="E12:G12"/>
    <mergeCell ref="B58:C58"/>
    <mergeCell ref="D58:E58"/>
    <mergeCell ref="F58:G58"/>
    <mergeCell ref="J58:K58"/>
    <mergeCell ref="A11:G11"/>
    <mergeCell ref="A2:I2"/>
    <mergeCell ref="A3:I3"/>
    <mergeCell ref="A10:I10"/>
    <mergeCell ref="A56:I56"/>
    <mergeCell ref="I12:J12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4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Senate</vt:lpstr>
      <vt:lpstr>Senate!Print_Area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2014-11-04T17:20:10Z</cp:lastPrinted>
  <dcterms:created xsi:type="dcterms:W3CDTF">1999-06-08T15:24:14Z</dcterms:created>
  <dcterms:modified xsi:type="dcterms:W3CDTF">2021-07-13T19:53:44Z</dcterms:modified>
</cp:coreProperties>
</file>