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930" windowWidth="13455" windowHeight="11640" activeTab="1"/>
  </bookViews>
  <sheets>
    <sheet name="Secretary of State" sheetId="1" r:id="rId1"/>
    <sheet name="EER #19" sheetId="2" r:id="rId2"/>
  </sheets>
  <definedNames>
    <definedName name="_xlnm.Print_Area" localSheetId="1">'EER #19'!$A$1:$I$108</definedName>
    <definedName name="_xlnm.Print_Area" localSheetId="0">'Secretary of State'!$A$1:$I$106</definedName>
  </definedNames>
  <calcPr fullCalcOnLoad="1"/>
</workbook>
</file>

<file path=xl/sharedStrings.xml><?xml version="1.0" encoding="utf-8"?>
<sst xmlns="http://schemas.openxmlformats.org/spreadsheetml/2006/main" count="130" uniqueCount="39">
  <si>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</si>
  <si>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</si>
  <si>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</si>
  <si>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</si>
  <si>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</si>
  <si>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</si>
  <si>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</si>
  <si>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</si>
  <si>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</si>
  <si>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</si>
  <si>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</si>
  <si>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</si>
  <si>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</si>
  <si>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</si>
  <si>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</si>
  <si>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</si>
  <si>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</si>
  <si>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</si>
  <si>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</si>
  <si>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</si>
  <si>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</si>
  <si>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</si>
  <si>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</si>
  <si>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</si>
  <si>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</si>
  <si>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</si>
  <si>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</si>
  <si>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Secretary of State - Capitol Complex</t>
  </si>
  <si>
    <t>YES</t>
  </si>
  <si>
    <t>Telework</t>
  </si>
  <si>
    <t>NO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</si>
  <si>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</si>
  <si>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</si>
  <si>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</si>
  <si>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</si>
  <si>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</si>
  <si>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</si>
  <si>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</si>
  <si>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Secretary of State - EER #19 (N. 32nd Street)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</si>
</sst>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9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.25"/>
      <color indexed="8"/>
      <name val="Tms Rmn"/>
      <family val="0"/>
    </font>
    <font>
      <sz val="8.75"/>
      <color indexed="8"/>
      <name val="Tms Rmn"/>
      <family val="0"/>
    </font>
    <font>
      <sz val="7.55"/>
      <color indexed="8"/>
      <name val="Tms Rmn"/>
      <family val="0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42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1" fontId="18" fillId="0" borderId="35" xfId="59" applyNumberFormat="1" applyFont="1" applyBorder="1" applyAlignment="1">
      <alignment horizontal="center"/>
    </xf>
    <xf numFmtId="1" fontId="18" fillId="0" borderId="36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" fontId="18" fillId="0" borderId="37" xfId="59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4" xfId="59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447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'Secretary of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State'!$C$60:$C$68</c:f>
              <c:numCache/>
            </c:numRef>
          </c:val>
        </c:ser>
        <c:ser>
          <c:idx val="2"/>
          <c:order val="1"/>
          <c:tx>
            <c:strRef>
              <c:f>'Secretary of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State'!$E$60:$E$68</c:f>
              <c:numCache/>
            </c:numRef>
          </c:val>
        </c:ser>
        <c:ser>
          <c:idx val="3"/>
          <c:order val="2"/>
          <c:tx>
            <c:strRef>
              <c:f>'Secretary of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State'!$G$60:$G$68</c:f>
              <c:numCache/>
            </c:numRef>
          </c:val>
        </c:ser>
        <c:ser>
          <c:idx val="4"/>
          <c:order val="3"/>
          <c:tx>
            <c:strRef>
              <c:f>'Secretary of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State'!$I$60:$I$68</c:f>
              <c:numCache/>
            </c:numRef>
          </c:val>
        </c:ser>
        <c:ser>
          <c:idx val="1"/>
          <c:order val="4"/>
          <c:tx>
            <c:strRef>
              <c:f>'Secretary of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State'!$K$60:$K$68</c:f>
              <c:numCache/>
            </c:numRef>
          </c:val>
        </c:ser>
        <c:axId val="48054234"/>
        <c:axId val="29834923"/>
      </c:bar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05423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9395"/>
          <c:w val="0.33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325"/>
          <c:w val="0.9575"/>
          <c:h val="0.79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'Secretary of State'!$A$14:$A$22</c:f>
              <c:numCache/>
            </c:numRef>
          </c:cat>
          <c:val>
            <c:numRef>
              <c:f>'Secretary of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State'!$I$14:$I$22</c:f>
              <c:numCache/>
            </c:numRef>
          </c:val>
          <c:smooth val="0"/>
        </c:ser>
        <c:marker val="1"/>
        <c:axId val="78852"/>
        <c:axId val="709669"/>
      </c:line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5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"/>
          <c:w val="0.95925"/>
          <c:h val="0.7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'Secretary of State'!$A$14:$A$22</c:f>
              <c:numCache/>
            </c:numRef>
          </c:cat>
          <c:val>
            <c:numRef>
              <c:f>'Secretary of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State'!$J$14:$J$22</c:f>
              <c:numCache/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70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475"/>
          <c:w val="0.887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#19'!$B$57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#19'!$C$60:$C$68</c:f>
              <c:numCache/>
            </c:numRef>
          </c:val>
        </c:ser>
        <c:ser>
          <c:idx val="2"/>
          <c:order val="1"/>
          <c:tx>
            <c:strRef>
              <c:f>'EER #19'!$D$57:$E$57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#19'!$E$60:$E$68</c:f>
              <c:numCache/>
            </c:numRef>
          </c:val>
        </c:ser>
        <c:ser>
          <c:idx val="3"/>
          <c:order val="2"/>
          <c:tx>
            <c:strRef>
              <c:f>'EER #19'!$F$57:$G$57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#19'!$G$60:$G$68</c:f>
              <c:numCache/>
            </c:numRef>
          </c:val>
        </c:ser>
        <c:ser>
          <c:idx val="4"/>
          <c:order val="3"/>
          <c:tx>
            <c:strRef>
              <c:f>'EER #19'!$H$57:$I$57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#19'!$I$60:$I$68</c:f>
              <c:numCache/>
            </c:numRef>
          </c:val>
        </c:ser>
        <c:ser>
          <c:idx val="1"/>
          <c:order val="4"/>
          <c:tx>
            <c:strRef>
              <c:f>'EER #19'!$J$57:$K$57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#19'!$K$60:$K$68</c:f>
              <c:numCache/>
            </c:numRef>
          </c:val>
        </c:ser>
        <c:axId val="47586744"/>
        <c:axId val="25627513"/>
      </c:bar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586744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275"/>
          <c:w val="0.387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675"/>
          <c:w val="0.963"/>
          <c:h val="0.74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#19'!$A$14:$A$22</c:f>
              <c:numCache/>
            </c:numRef>
          </c:cat>
          <c:val>
            <c:numRef>
              <c:f>'EER #19'!$C$14:$C$22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#19'!$I$14:$I$22</c:f>
              <c:numCache/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25"/>
          <c:w val="0.96025"/>
          <c:h val="0.70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#19'!$A$14:$A$22</c:f>
              <c:numCache/>
            </c:numRef>
          </c:cat>
          <c:val>
            <c:numRef>
              <c:f>'EER #19'!$F$14:$F$22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#19'!$J$14:$J$22</c:f>
              <c:numCache/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0.40225</cdr:y>
    </cdr:from>
    <cdr:to>
      <cdr:x>0.99125</cdr:x>
      <cdr:y>0.6405</cdr:y>
    </cdr:to>
    <cdr:sp>
      <cdr:nvSpPr>
        <cdr:cNvPr id="1" name="AutoShape 10"/>
        <cdr:cNvSpPr>
          <a:spLocks/>
        </cdr:cNvSpPr>
      </cdr:nvSpPr>
      <cdr:spPr>
        <a:xfrm>
          <a:off x="7162800" y="981075"/>
          <a:ext cx="31432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0.1695</cdr:y>
    </cdr:from>
    <cdr:to>
      <cdr:x>0.99975</cdr:x>
      <cdr:y>0.387</cdr:y>
    </cdr:to>
    <cdr:sp>
      <cdr:nvSpPr>
        <cdr:cNvPr id="1" name="AutoShape 14"/>
        <cdr:cNvSpPr>
          <a:spLocks/>
        </cdr:cNvSpPr>
      </cdr:nvSpPr>
      <cdr:spPr>
        <a:xfrm>
          <a:off x="5657850" y="371475"/>
          <a:ext cx="25717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0.19375</cdr:y>
    </cdr:from>
    <cdr:to>
      <cdr:x>1</cdr:x>
      <cdr:y>0.41725</cdr:y>
    </cdr:to>
    <cdr:sp>
      <cdr:nvSpPr>
        <cdr:cNvPr id="1" name="AutoShape 1031"/>
        <cdr:cNvSpPr>
          <a:spLocks/>
        </cdr:cNvSpPr>
      </cdr:nvSpPr>
      <cdr:spPr>
        <a:xfrm>
          <a:off x="5648325" y="438150"/>
          <a:ext cx="27622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495300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553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542925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0" y="4371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57150</xdr:rowOff>
    </xdr:from>
    <xdr:to>
      <xdr:col>6</xdr:col>
      <xdr:colOff>542925</xdr:colOff>
      <xdr:row>53</xdr:row>
      <xdr:rowOff>57150</xdr:rowOff>
    </xdr:to>
    <xdr:graphicFrame>
      <xdr:nvGraphicFramePr>
        <xdr:cNvPr id="3" name="Chart 15"/>
        <xdr:cNvGraphicFramePr/>
      </xdr:nvGraphicFramePr>
      <xdr:xfrm>
        <a:off x="0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22</xdr:row>
      <xdr:rowOff>142875</xdr:rowOff>
    </xdr:from>
    <xdr:to>
      <xdr:col>8</xdr:col>
      <xdr:colOff>733425</xdr:colOff>
      <xdr:row>26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62675" y="4362450"/>
          <a:ext cx="1628775" cy="600075"/>
        </a:xfrm>
        <a:prstGeom prst="borderCallout1">
          <a:avLst>
            <a:gd name="adj1" fmla="val -257833"/>
            <a:gd name="adj2" fmla="val -3273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47625</xdr:rowOff>
    </xdr:from>
    <xdr:to>
      <xdr:col>8</xdr:col>
      <xdr:colOff>695325</xdr:colOff>
      <xdr:row>41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076950" y="6553200"/>
          <a:ext cx="167640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95250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0684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0.517</cdr:y>
    </cdr:from>
    <cdr:to>
      <cdr:x>0.9915</cdr:x>
      <cdr:y>0.7565</cdr:y>
    </cdr:to>
    <cdr:sp>
      <cdr:nvSpPr>
        <cdr:cNvPr id="1" name="AutoShape 1"/>
        <cdr:cNvSpPr>
          <a:spLocks/>
        </cdr:cNvSpPr>
      </cdr:nvSpPr>
      <cdr:spPr>
        <a:xfrm>
          <a:off x="6734175" y="1333500"/>
          <a:ext cx="323850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0.25</cdr:y>
    </cdr:from>
    <cdr:to>
      <cdr:x>1</cdr:x>
      <cdr:y>0.4715</cdr:y>
    </cdr:to>
    <cdr:sp>
      <cdr:nvSpPr>
        <cdr:cNvPr id="1" name="AutoShape 1"/>
        <cdr:cNvSpPr>
          <a:spLocks/>
        </cdr:cNvSpPr>
      </cdr:nvSpPr>
      <cdr:spPr>
        <a:xfrm>
          <a:off x="5657850" y="552450"/>
          <a:ext cx="266700" cy="495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</a:t>
          </a:r>
          <a:r>
            <a:rPr lang="en-US" cap="none" sz="700" b="0" i="0" u="none" baseline="0">
              <a:solidFill>
                <a:srgbClr val="000000"/>
              </a:solidFill>
            </a:rPr>
            <a:t>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0.26325</cdr:y>
    </cdr:from>
    <cdr:to>
      <cdr:x>1</cdr:x>
      <cdr:y>0.4845</cdr:y>
    </cdr:to>
    <cdr:sp>
      <cdr:nvSpPr>
        <cdr:cNvPr id="1" name="AutoShape 1"/>
        <cdr:cNvSpPr>
          <a:spLocks/>
        </cdr:cNvSpPr>
      </cdr:nvSpPr>
      <cdr:spPr>
        <a:xfrm>
          <a:off x="5657850" y="600075"/>
          <a:ext cx="257175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</a:t>
          </a:r>
          <a:r>
            <a:rPr lang="en-US" cap="none" sz="700" b="0" i="0" u="none" baseline="0">
              <a:solidFill>
                <a:srgbClr val="000000"/>
              </a:solidFill>
            </a:rPr>
            <a:t>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8</xdr:col>
      <xdr:colOff>104775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1953875"/>
        <a:ext cx="7124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57150</xdr:rowOff>
    </xdr:from>
    <xdr:to>
      <xdr:col>6</xdr:col>
      <xdr:colOff>571500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28575" y="44291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571500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5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76200</xdr:colOff>
      <xdr:row>22</xdr:row>
      <xdr:rowOff>142875</xdr:rowOff>
    </xdr:from>
    <xdr:to>
      <xdr:col>8</xdr:col>
      <xdr:colOff>790575</xdr:colOff>
      <xdr:row>27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324600" y="4362450"/>
          <a:ext cx="1485900" cy="6191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66675</xdr:rowOff>
    </xdr:from>
    <xdr:to>
      <xdr:col>8</xdr:col>
      <xdr:colOff>609600</xdr:colOff>
      <xdr:row>40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6038850" y="6724650"/>
          <a:ext cx="1590675" cy="381000"/>
        </a:xfrm>
        <a:prstGeom prst="borderCallout1">
          <a:avLst>
            <a:gd name="adj1" fmla="val -228824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86</xdr:row>
      <xdr:rowOff>28575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1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2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1" name="Text Box 23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13" name="Text Box 25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4" name="Text Box 26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5" name="Text Box 27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6" name="Text Box 28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7" name="Text Box 29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8" name="Text Box 30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9" name="Text Box 31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20" name="Text Box 32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85725" cy="190500"/>
    <xdr:sp fLocksText="0">
      <xdr:nvSpPr>
        <xdr:cNvPr id="21" name="Text Box 33"/>
        <xdr:cNvSpPr txBox="1">
          <a:spLocks noChangeArrowheads="1"/>
        </xdr:cNvSpPr>
      </xdr:nvSpPr>
      <xdr:spPr>
        <a:xfrm>
          <a:off x="4152900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85725" cy="190500"/>
    <xdr:sp fLocksText="0">
      <xdr:nvSpPr>
        <xdr:cNvPr id="22" name="Text Box 34"/>
        <xdr:cNvSpPr txBox="1">
          <a:spLocks noChangeArrowheads="1"/>
        </xdr:cNvSpPr>
      </xdr:nvSpPr>
      <xdr:spPr>
        <a:xfrm>
          <a:off x="4152900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5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36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37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38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7" name="Text Box 39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8" name="Text Box 40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9" name="Text Box 41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30" name="Text Box 42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1" name="Text Box 43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2" name="Text Box 44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G113" sqref="G11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625" style="4" customWidth="1"/>
    <col min="9" max="9" width="11.375" style="4" customWidth="1"/>
    <col min="10" max="11" width="11.375" style="5" customWidth="1"/>
    <col min="12" max="47" width="5.125" style="5" customWidth="1"/>
    <col min="48" max="49" width="11.375" style="5" customWidth="1"/>
    <col min="50" max="16384" width="11.375" style="4" customWidth="1"/>
  </cols>
  <sheetData>
    <row r="1" ht="15" customHeight="1"/>
    <row r="2" spans="1:10" ht="22.5">
      <c r="A2" s="76" t="s">
        <v>27</v>
      </c>
      <c r="B2" s="76"/>
      <c r="C2" s="76"/>
      <c r="D2" s="76"/>
      <c r="E2" s="76"/>
      <c r="F2" s="76"/>
      <c r="G2" s="76"/>
      <c r="H2" s="77"/>
      <c r="I2" s="77"/>
      <c r="J2" s="6"/>
    </row>
    <row r="3" spans="1:10" ht="15.75" customHeight="1">
      <c r="A3" s="78" t="s">
        <v>20</v>
      </c>
      <c r="B3" s="78"/>
      <c r="C3" s="78"/>
      <c r="D3" s="78"/>
      <c r="E3" s="78"/>
      <c r="F3" s="78"/>
      <c r="G3" s="78"/>
      <c r="H3" s="77"/>
      <c r="I3" s="77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1</v>
      </c>
      <c r="C7" s="11">
        <v>0.895</v>
      </c>
      <c r="D7" s="11">
        <v>0.897</v>
      </c>
      <c r="E7" s="11">
        <v>0.886</v>
      </c>
      <c r="F7" s="11">
        <v>0.75</v>
      </c>
      <c r="G7" s="11">
        <v>0.84</v>
      </c>
      <c r="H7" s="11">
        <v>0.84</v>
      </c>
      <c r="I7" s="11">
        <v>0.726</v>
      </c>
      <c r="J7" s="12">
        <v>0.8378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ht="15" customHeight="1">
      <c r="D8" s="3" t="s">
        <v>36</v>
      </c>
    </row>
    <row r="9" ht="15" customHeight="1"/>
    <row r="10" spans="1:9" ht="18.75">
      <c r="A10" s="79" t="s">
        <v>26</v>
      </c>
      <c r="B10" s="79"/>
      <c r="C10" s="79"/>
      <c r="D10" s="79"/>
      <c r="E10" s="79"/>
      <c r="F10" s="79"/>
      <c r="G10" s="79"/>
      <c r="H10" s="80"/>
      <c r="I10" s="80"/>
    </row>
    <row r="11" spans="1:10" ht="12" customHeight="1" thickBot="1">
      <c r="A11" s="82"/>
      <c r="B11" s="82"/>
      <c r="C11" s="82"/>
      <c r="D11" s="82"/>
      <c r="E11" s="82"/>
      <c r="F11" s="82"/>
      <c r="G11" s="82"/>
      <c r="H11" s="13"/>
      <c r="J11" s="4"/>
    </row>
    <row r="12" spans="2:48" s="1" customFormat="1" ht="15.75" thickBot="1">
      <c r="B12" s="68" t="s">
        <v>10</v>
      </c>
      <c r="C12" s="69"/>
      <c r="D12" s="70"/>
      <c r="E12" s="68" t="s">
        <v>13</v>
      </c>
      <c r="F12" s="71"/>
      <c r="G12" s="72"/>
      <c r="H12" s="14" t="s">
        <v>22</v>
      </c>
      <c r="I12" s="83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">
      <c r="A14" s="22">
        <v>2010</v>
      </c>
      <c r="B14" s="23">
        <v>0.6</v>
      </c>
      <c r="C14" s="24">
        <v>0.663</v>
      </c>
      <c r="D14" s="25">
        <v>-0.105</v>
      </c>
      <c r="E14" s="23">
        <v>0.6</v>
      </c>
      <c r="F14" s="24">
        <v>0.635</v>
      </c>
      <c r="G14" s="25">
        <v>-0.124</v>
      </c>
      <c r="H14" s="26" t="s">
        <v>30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">
      <c r="A15" s="22">
        <v>2011</v>
      </c>
      <c r="B15" s="23">
        <v>0.6</v>
      </c>
      <c r="C15" s="24">
        <v>0.576</v>
      </c>
      <c r="D15" s="25">
        <f aca="true" t="shared" si="0" ref="D15:D22">(C15-C14)/C14</f>
        <v>-0.1312217194570137</v>
      </c>
      <c r="E15" s="23">
        <v>0.6</v>
      </c>
      <c r="F15" s="24">
        <v>0.502</v>
      </c>
      <c r="G15" s="25">
        <f aca="true" t="shared" si="1" ref="G15:G22">(F15-F14)/F14</f>
        <v>-0.2094488188976378</v>
      </c>
      <c r="H15" s="26" t="s">
        <v>28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">
      <c r="A16" s="22">
        <v>2012</v>
      </c>
      <c r="B16" s="23">
        <v>0.6</v>
      </c>
      <c r="C16" s="24">
        <v>0.592</v>
      </c>
      <c r="D16" s="25">
        <f t="shared" si="0"/>
        <v>0.027777777777777804</v>
      </c>
      <c r="E16" s="23">
        <v>0.6</v>
      </c>
      <c r="F16" s="24">
        <v>0.544</v>
      </c>
      <c r="G16" s="25">
        <f t="shared" si="1"/>
        <v>0.0836653386454184</v>
      </c>
      <c r="H16" s="26" t="s">
        <v>28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15">
      <c r="A17" s="22">
        <v>2013</v>
      </c>
      <c r="B17" s="23">
        <v>0.6</v>
      </c>
      <c r="C17" s="24">
        <v>0.49</v>
      </c>
      <c r="D17" s="25">
        <f t="shared" si="0"/>
        <v>-0.17229729729729726</v>
      </c>
      <c r="E17" s="23">
        <v>0.6</v>
      </c>
      <c r="F17" s="24">
        <v>0.414</v>
      </c>
      <c r="G17" s="25">
        <f t="shared" si="1"/>
        <v>-0.2389705882352942</v>
      </c>
      <c r="H17" s="26" t="s">
        <v>28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15">
      <c r="A18" s="22">
        <v>2015</v>
      </c>
      <c r="B18" s="23">
        <v>0.6</v>
      </c>
      <c r="C18" s="24">
        <v>0.602</v>
      </c>
      <c r="D18" s="25">
        <f t="shared" si="0"/>
        <v>0.22857142857142856</v>
      </c>
      <c r="E18" s="23">
        <v>0.6</v>
      </c>
      <c r="F18" s="24">
        <v>0.51</v>
      </c>
      <c r="G18" s="25">
        <f t="shared" si="1"/>
        <v>0.23188405797101458</v>
      </c>
      <c r="H18" s="26" t="s">
        <v>28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31" customFormat="1" ht="15">
      <c r="A19" s="22">
        <v>2016</v>
      </c>
      <c r="B19" s="23">
        <v>0.6</v>
      </c>
      <c r="C19" s="24">
        <v>0.5579</v>
      </c>
      <c r="D19" s="25">
        <f t="shared" si="0"/>
        <v>-0.07325581395348842</v>
      </c>
      <c r="E19" s="23">
        <v>0.6</v>
      </c>
      <c r="F19" s="24">
        <v>0.55698</v>
      </c>
      <c r="G19" s="25">
        <f t="shared" si="1"/>
        <v>0.09211764705882357</v>
      </c>
      <c r="H19" s="26" t="s">
        <v>28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</row>
    <row r="20" spans="1:48" s="1" customFormat="1" ht="15">
      <c r="A20" s="22">
        <v>2017</v>
      </c>
      <c r="B20" s="23">
        <v>0.6</v>
      </c>
      <c r="C20" s="24">
        <v>0.709</v>
      </c>
      <c r="D20" s="25">
        <f t="shared" si="0"/>
        <v>0.2708370675748342</v>
      </c>
      <c r="E20" s="23">
        <v>0.6</v>
      </c>
      <c r="F20" s="24">
        <v>0.679</v>
      </c>
      <c r="G20" s="25">
        <f t="shared" si="1"/>
        <v>0.2190742935114367</v>
      </c>
      <c r="H20" s="26" t="s">
        <v>30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25" ht="15.75" thickBot="1">
      <c r="A21" s="22">
        <v>2018</v>
      </c>
      <c r="B21" s="86">
        <v>0.6</v>
      </c>
      <c r="C21" s="87">
        <v>0.7335</v>
      </c>
      <c r="D21" s="88">
        <f t="shared" si="0"/>
        <v>0.03455571227080406</v>
      </c>
      <c r="E21" s="86">
        <v>0.6</v>
      </c>
      <c r="F21" s="87">
        <v>0.7248</v>
      </c>
      <c r="G21" s="88">
        <f t="shared" si="1"/>
        <v>0.06745213549337253</v>
      </c>
      <c r="H21" s="26" t="s">
        <v>30</v>
      </c>
      <c r="I21" s="84">
        <v>0.7593</v>
      </c>
      <c r="J21" s="84">
        <v>0.7154</v>
      </c>
      <c r="T21" s="32"/>
      <c r="U21" s="33"/>
      <c r="X21" s="32"/>
      <c r="Y21" s="33"/>
    </row>
    <row r="22" spans="1:49" s="93" customFormat="1" ht="15" thickBot="1">
      <c r="A22" s="28">
        <v>2019</v>
      </c>
      <c r="B22" s="89">
        <v>0.6</v>
      </c>
      <c r="C22" s="90">
        <v>0.642</v>
      </c>
      <c r="D22" s="91">
        <f t="shared" si="0"/>
        <v>-0.12474437627811864</v>
      </c>
      <c r="E22" s="92">
        <v>0.6</v>
      </c>
      <c r="F22" s="90">
        <v>0.6698</v>
      </c>
      <c r="G22" s="91">
        <f t="shared" si="1"/>
        <v>-0.07588300220750559</v>
      </c>
      <c r="H22" s="29" t="s">
        <v>30</v>
      </c>
      <c r="I22" s="85">
        <v>0.7365</v>
      </c>
      <c r="J22" s="85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1" t="s">
        <v>24</v>
      </c>
      <c r="B55" s="81"/>
      <c r="C55" s="81"/>
      <c r="D55" s="81"/>
      <c r="E55" s="81"/>
      <c r="F55" s="81"/>
      <c r="G55" s="81"/>
      <c r="H55" s="80"/>
      <c r="I55" s="80"/>
    </row>
    <row r="56" ht="12.75" thickBot="1"/>
    <row r="57" spans="2:47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1:47" s="7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s="7" customFormat="1" ht="12.75">
      <c r="A59" s="40" t="s">
        <v>0</v>
      </c>
      <c r="B59" s="37">
        <v>98.8</v>
      </c>
      <c r="C59" s="38">
        <f>B59/B69</f>
        <v>0.6024390243902439</v>
      </c>
      <c r="D59" s="37">
        <v>291.5</v>
      </c>
      <c r="E59" s="38">
        <f>D59/D69</f>
        <v>0.5749506903353058</v>
      </c>
      <c r="F59" s="37">
        <v>278.2</v>
      </c>
      <c r="G59" s="38">
        <f>F59/F69</f>
        <v>0.6786027905161479</v>
      </c>
      <c r="H59" s="37">
        <v>350.6</v>
      </c>
      <c r="I59" s="38">
        <f>H59/H69</f>
        <v>0.7334728033472804</v>
      </c>
      <c r="J59" s="37">
        <v>301.08</v>
      </c>
      <c r="K59" s="38">
        <f>J59/J69</f>
        <v>0.6419616204690831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7" customFormat="1" ht="12.75">
      <c r="A60" s="40" t="s">
        <v>21</v>
      </c>
      <c r="B60" s="41">
        <v>4.2</v>
      </c>
      <c r="C60" s="42">
        <f>B60/B69</f>
        <v>0.025609756097560978</v>
      </c>
      <c r="D60" s="41">
        <v>21.5</v>
      </c>
      <c r="E60" s="42">
        <f>D60/D69</f>
        <v>0.04240631163708087</v>
      </c>
      <c r="F60" s="41">
        <v>16.76</v>
      </c>
      <c r="G60" s="42">
        <f>F60/F69</f>
        <v>0.040882037271928975</v>
      </c>
      <c r="H60" s="41">
        <v>22.399999999999995</v>
      </c>
      <c r="I60" s="42">
        <f>H60/H69</f>
        <v>0.046861924686192456</v>
      </c>
      <c r="J60" s="41">
        <v>18.92</v>
      </c>
      <c r="K60" s="42">
        <f>J60/J69</f>
        <v>0.04034115138592751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7" customFormat="1" ht="12.75">
      <c r="A61" s="40" t="s">
        <v>3</v>
      </c>
      <c r="B61" s="41">
        <v>0</v>
      </c>
      <c r="C61" s="42">
        <f>B61/B69</f>
        <v>0</v>
      </c>
      <c r="D61" s="41">
        <v>6</v>
      </c>
      <c r="E61" s="42">
        <f>D61/D69</f>
        <v>0.011834319526627219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1</v>
      </c>
      <c r="K61" s="42">
        <f>J61/J69</f>
        <v>0.0021321961620469083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7" customFormat="1" ht="12.75">
      <c r="A62" s="40" t="s">
        <v>1</v>
      </c>
      <c r="B62" s="41">
        <v>27</v>
      </c>
      <c r="C62" s="42">
        <f>B62/B69</f>
        <v>0.16463414634146342</v>
      </c>
      <c r="D62" s="41">
        <v>84</v>
      </c>
      <c r="E62" s="42">
        <f>D62/D69</f>
        <v>0.16568047337278108</v>
      </c>
      <c r="F62" s="41">
        <v>47</v>
      </c>
      <c r="G62" s="42">
        <f>F62/F69</f>
        <v>0.11464533125182945</v>
      </c>
      <c r="H62" s="41">
        <v>52</v>
      </c>
      <c r="I62" s="42">
        <f>H62/H69</f>
        <v>0.1087866108786611</v>
      </c>
      <c r="J62" s="41">
        <v>49</v>
      </c>
      <c r="K62" s="42">
        <f>J62/J69</f>
        <v>0.1044776119402985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7" customFormat="1" ht="12.75">
      <c r="A63" s="40" t="s">
        <v>2</v>
      </c>
      <c r="B63" s="41">
        <v>30</v>
      </c>
      <c r="C63" s="42">
        <f>B63/B69</f>
        <v>0.18292682926829268</v>
      </c>
      <c r="D63" s="41">
        <v>84</v>
      </c>
      <c r="E63" s="42">
        <f>D63/D69</f>
        <v>0.16568047337278108</v>
      </c>
      <c r="F63" s="41">
        <v>51</v>
      </c>
      <c r="G63" s="42">
        <f>F63/F69</f>
        <v>0.12440238072007026</v>
      </c>
      <c r="H63" s="41">
        <v>45</v>
      </c>
      <c r="I63" s="42">
        <f>H63/H69</f>
        <v>0.09414225941422594</v>
      </c>
      <c r="J63" s="41">
        <v>72</v>
      </c>
      <c r="K63" s="42">
        <f>J63/J69</f>
        <v>0.1535181236673774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s="7" customFormat="1" ht="12.75" customHeight="1">
      <c r="A64" s="43" t="s">
        <v>16</v>
      </c>
      <c r="B64" s="41">
        <v>1</v>
      </c>
      <c r="C64" s="42">
        <f>B64/B69</f>
        <v>0.006097560975609756</v>
      </c>
      <c r="D64" s="41">
        <v>3</v>
      </c>
      <c r="E64" s="42">
        <f>D64/D69</f>
        <v>0.005917159763313609</v>
      </c>
      <c r="F64" s="41">
        <v>1</v>
      </c>
      <c r="G64" s="42">
        <f>F64/F69</f>
        <v>0.002439262367060201</v>
      </c>
      <c r="H64" s="41"/>
      <c r="I64" s="42">
        <f>H64/H69</f>
        <v>0</v>
      </c>
      <c r="J64" s="41">
        <v>3</v>
      </c>
      <c r="K64" s="42">
        <f>J64/J69</f>
        <v>0.006396588486140725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47" s="7" customFormat="1" ht="12.75">
      <c r="A65" s="40" t="s">
        <v>31</v>
      </c>
      <c r="B65" s="41">
        <v>2</v>
      </c>
      <c r="C65" s="42">
        <f>B65/B69</f>
        <v>0.012195121951219513</v>
      </c>
      <c r="D65" s="41">
        <v>7</v>
      </c>
      <c r="E65" s="42">
        <f>D65/D69</f>
        <v>0.013806706114398421</v>
      </c>
      <c r="F65" s="41">
        <v>11</v>
      </c>
      <c r="G65" s="42">
        <f>F65/F69</f>
        <v>0.026831886037662213</v>
      </c>
      <c r="H65" s="41">
        <v>2</v>
      </c>
      <c r="I65" s="42">
        <f>H65/H69</f>
        <v>0.0041841004184100415</v>
      </c>
      <c r="J65" s="41">
        <v>10</v>
      </c>
      <c r="K65" s="42">
        <f>J65/J69</f>
        <v>0.021321961620469083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47" s="7" customFormat="1" ht="12.75">
      <c r="A66" s="40" t="s">
        <v>29</v>
      </c>
      <c r="B66" s="41">
        <v>1</v>
      </c>
      <c r="C66" s="42">
        <f>B66/B69</f>
        <v>0.006097560975609756</v>
      </c>
      <c r="D66" s="41">
        <v>2</v>
      </c>
      <c r="E66" s="42">
        <f>D66/D69</f>
        <v>0.0039447731755424065</v>
      </c>
      <c r="F66" s="41">
        <v>2</v>
      </c>
      <c r="G66" s="42">
        <f>F66/F69</f>
        <v>0.004878524734120402</v>
      </c>
      <c r="H66" s="41">
        <v>2</v>
      </c>
      <c r="I66" s="42">
        <f>H66/H69</f>
        <v>0.0041841004184100415</v>
      </c>
      <c r="J66" s="41">
        <v>1</v>
      </c>
      <c r="K66" s="42">
        <f>J66/J69</f>
        <v>0.0021321961620469083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47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s="7" customFormat="1" ht="12.75">
      <c r="A68" s="40" t="s">
        <v>4</v>
      </c>
      <c r="B68" s="41">
        <v>0</v>
      </c>
      <c r="C68" s="42">
        <f>B68/B69</f>
        <v>0</v>
      </c>
      <c r="D68" s="41">
        <v>8</v>
      </c>
      <c r="E68" s="42">
        <f>D68/D69</f>
        <v>0.015779092702169626</v>
      </c>
      <c r="F68" s="41">
        <v>3</v>
      </c>
      <c r="G68" s="42">
        <f>F68/F69</f>
        <v>0.007317787101180603</v>
      </c>
      <c r="H68" s="41">
        <v>4</v>
      </c>
      <c r="I68" s="42">
        <f>H68/H69</f>
        <v>0.008368200836820083</v>
      </c>
      <c r="J68" s="41">
        <v>13</v>
      </c>
      <c r="K68" s="42">
        <f>J68/J69</f>
        <v>0.02771855010660981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47" s="7" customFormat="1" ht="13.5" thickBot="1">
      <c r="A69" s="40" t="s">
        <v>6</v>
      </c>
      <c r="B69" s="59">
        <f>SUM(B59:B68)</f>
        <v>164</v>
      </c>
      <c r="C69" s="60">
        <f>SUM(C59:C68)</f>
        <v>1</v>
      </c>
      <c r="D69" s="59">
        <f>SUM(D59:D68)</f>
        <v>507</v>
      </c>
      <c r="E69" s="60">
        <f>SUM(E59:E68)</f>
        <v>1</v>
      </c>
      <c r="F69" s="59">
        <f>SUM(F59:F68)</f>
        <v>409.96</v>
      </c>
      <c r="G69" s="60">
        <f>SUM(G59:G68)</f>
        <v>0.9999999999999999</v>
      </c>
      <c r="H69" s="59">
        <f>SUM(H59:H68)</f>
        <v>478</v>
      </c>
      <c r="I69" s="60">
        <f>SUM(I59:I68)</f>
        <v>1</v>
      </c>
      <c r="J69" s="59">
        <f>SUM(J59:J68)</f>
        <v>469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49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85" ht="12"/>
    <row r="86" ht="12"/>
    <row r="89" spans="1:49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2:49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3:49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8" s="7" customFormat="1" ht="12.75">
      <c r="B92" s="40" t="s">
        <v>21</v>
      </c>
      <c r="C92" s="51"/>
      <c r="D92" s="52">
        <v>6</v>
      </c>
      <c r="E92" s="52">
        <v>12</v>
      </c>
      <c r="F92" s="52">
        <v>7</v>
      </c>
      <c r="G92" s="52">
        <v>13</v>
      </c>
      <c r="H92" s="52">
        <v>14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2:48" s="7" customFormat="1" ht="12.75">
      <c r="B93" s="40" t="s">
        <v>3</v>
      </c>
      <c r="C93" s="53"/>
      <c r="D93" s="54">
        <v>1</v>
      </c>
      <c r="E93" s="54">
        <v>8</v>
      </c>
      <c r="F93" s="54">
        <v>9</v>
      </c>
      <c r="G93" s="54">
        <v>5</v>
      </c>
      <c r="H93" s="54">
        <v>6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:48" s="7" customFormat="1" ht="12.75">
      <c r="B94" s="40" t="s">
        <v>1</v>
      </c>
      <c r="C94" s="53"/>
      <c r="D94" s="54">
        <v>7</v>
      </c>
      <c r="E94" s="54">
        <v>27</v>
      </c>
      <c r="F94" s="54">
        <v>20</v>
      </c>
      <c r="G94" s="54">
        <v>27</v>
      </c>
      <c r="H94" s="54">
        <v>27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:48" s="7" customFormat="1" ht="12.75">
      <c r="B95" s="40" t="s">
        <v>2</v>
      </c>
      <c r="C95" s="53"/>
      <c r="D95" s="54">
        <v>11</v>
      </c>
      <c r="E95" s="54">
        <v>21</v>
      </c>
      <c r="F95" s="54">
        <v>12</v>
      </c>
      <c r="G95" s="54">
        <v>16</v>
      </c>
      <c r="H95" s="54">
        <v>18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:48" s="7" customFormat="1" ht="12.75" customHeight="1">
      <c r="B96" s="43" t="s">
        <v>16</v>
      </c>
      <c r="C96" s="53"/>
      <c r="D96" s="54">
        <v>18</v>
      </c>
      <c r="E96" s="54">
        <v>41</v>
      </c>
      <c r="F96" s="54">
        <v>40</v>
      </c>
      <c r="G96" s="54">
        <v>42</v>
      </c>
      <c r="H96" s="54">
        <v>35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48" s="7" customFormat="1" ht="12.75" customHeight="1">
      <c r="B97" s="43" t="s">
        <v>31</v>
      </c>
      <c r="C97" s="53"/>
      <c r="D97" s="54">
        <v>5</v>
      </c>
      <c r="E97" s="54">
        <v>27</v>
      </c>
      <c r="F97" s="54">
        <v>24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:48" s="7" customFormat="1" ht="15" customHeight="1">
      <c r="B98" s="40" t="s">
        <v>29</v>
      </c>
      <c r="C98" s="53"/>
      <c r="D98" s="54">
        <v>15</v>
      </c>
      <c r="E98" s="54">
        <v>36</v>
      </c>
      <c r="F98" s="54">
        <v>40</v>
      </c>
      <c r="G98" s="54">
        <v>48</v>
      </c>
      <c r="H98" s="54">
        <v>49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:48" s="7" customFormat="1" ht="15" customHeight="1">
      <c r="B99" s="40" t="s">
        <v>5</v>
      </c>
      <c r="C99" s="53"/>
      <c r="D99" s="54">
        <v>1</v>
      </c>
      <c r="E99" s="54">
        <v>6</v>
      </c>
      <c r="F99" s="54">
        <v>9</v>
      </c>
      <c r="G99" s="54">
        <v>6</v>
      </c>
      <c r="H99" s="54">
        <v>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:48" s="7" customFormat="1" ht="13.5" thickBot="1">
      <c r="B100" s="40" t="s">
        <v>4</v>
      </c>
      <c r="C100" s="51"/>
      <c r="D100" s="55">
        <v>1</v>
      </c>
      <c r="E100" s="55">
        <v>2</v>
      </c>
      <c r="F100" s="55">
        <v>7</v>
      </c>
      <c r="G100" s="55">
        <v>2</v>
      </c>
      <c r="H100" s="55">
        <v>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3" spans="2:63" ht="18.75" customHeight="1">
      <c r="B103" s="75" t="s">
        <v>32</v>
      </c>
      <c r="C103" s="75"/>
      <c r="D103" s="75"/>
      <c r="E103" s="75"/>
      <c r="F103" s="7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0:63" ht="12"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6">
        <v>16.3</v>
      </c>
      <c r="D105" s="44" t="s">
        <v>33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7">
        <v>38.3</v>
      </c>
      <c r="D106" s="44" t="s">
        <v>34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A2:I2"/>
    <mergeCell ref="A3:I3"/>
    <mergeCell ref="A10:I10"/>
    <mergeCell ref="A55:I55"/>
    <mergeCell ref="A11:G11"/>
    <mergeCell ref="F57:G57"/>
    <mergeCell ref="I12:J12"/>
    <mergeCell ref="D57:E57"/>
    <mergeCell ref="J57:K57"/>
    <mergeCell ref="B12:D12"/>
    <mergeCell ref="E12:G12"/>
    <mergeCell ref="B57:C57"/>
    <mergeCell ref="H57:I57"/>
    <mergeCell ref="B103:F103"/>
    <mergeCell ref="B89:F89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14"/>
  <sheetViews>
    <sheetView showGridLines="0" tabSelected="1" zoomScaleSheetLayoutView="100" zoomScalePageLayoutView="0" workbookViewId="0" topLeftCell="A1">
      <selection activeCell="C110" sqref="C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52" width="5.125" style="5" customWidth="1"/>
    <col min="53" max="56" width="11.375" style="5" customWidth="1"/>
    <col min="57" max="16384" width="11.375" style="4" customWidth="1"/>
  </cols>
  <sheetData>
    <row r="1" ht="15" customHeight="1"/>
    <row r="2" spans="1:10" ht="22.5">
      <c r="A2" s="76" t="s">
        <v>38</v>
      </c>
      <c r="B2" s="76"/>
      <c r="C2" s="76"/>
      <c r="D2" s="76"/>
      <c r="E2" s="76"/>
      <c r="F2" s="76"/>
      <c r="G2" s="76"/>
      <c r="H2" s="77"/>
      <c r="I2" s="77"/>
      <c r="J2" s="6"/>
    </row>
    <row r="3" spans="1:10" ht="15.75" customHeight="1">
      <c r="A3" s="78" t="s">
        <v>20</v>
      </c>
      <c r="B3" s="78"/>
      <c r="C3" s="78"/>
      <c r="D3" s="78"/>
      <c r="E3" s="78"/>
      <c r="F3" s="78"/>
      <c r="G3" s="78"/>
      <c r="H3" s="77"/>
      <c r="I3" s="77"/>
      <c r="J3" s="6"/>
    </row>
    <row r="4" ht="6.75" customHeight="1">
      <c r="F4" s="7"/>
    </row>
    <row r="5" ht="13.5" thickBot="1">
      <c r="F5" s="7"/>
    </row>
    <row r="6" spans="1:5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0.94</v>
      </c>
      <c r="H7" s="11">
        <v>1</v>
      </c>
      <c r="I7" s="11">
        <v>0.94</v>
      </c>
      <c r="J7" s="12">
        <v>0.9444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3" t="s">
        <v>36</v>
      </c>
    </row>
    <row r="9" ht="15" customHeight="1">
      <c r="D9" s="3"/>
    </row>
    <row r="10" spans="1:9" ht="18.75">
      <c r="A10" s="79" t="s">
        <v>26</v>
      </c>
      <c r="B10" s="79"/>
      <c r="C10" s="79"/>
      <c r="D10" s="79"/>
      <c r="E10" s="79"/>
      <c r="F10" s="79"/>
      <c r="G10" s="79"/>
      <c r="H10" s="80"/>
      <c r="I10" s="80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55" s="1" customFormat="1" ht="15.75" thickBot="1">
      <c r="B12" s="68" t="s">
        <v>10</v>
      </c>
      <c r="C12" s="69"/>
      <c r="D12" s="70"/>
      <c r="E12" s="68" t="s">
        <v>13</v>
      </c>
      <c r="F12" s="71"/>
      <c r="G12" s="72"/>
      <c r="H12" s="14" t="s">
        <v>22</v>
      </c>
      <c r="I12" s="83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23">
        <v>0.6</v>
      </c>
      <c r="C14" s="24">
        <v>0.6133</v>
      </c>
      <c r="D14" s="25">
        <v>-0.048</v>
      </c>
      <c r="E14" s="23">
        <v>0.6</v>
      </c>
      <c r="F14" s="24">
        <v>0.6502</v>
      </c>
      <c r="G14" s="25">
        <v>-0.05</v>
      </c>
      <c r="H14" s="26" t="s">
        <v>30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23">
        <v>0.6</v>
      </c>
      <c r="C15" s="24">
        <v>0.6611</v>
      </c>
      <c r="D15" s="25">
        <f aca="true" t="shared" si="0" ref="D15:D22">(C15-C14)/C14</f>
        <v>0.0779390184249145</v>
      </c>
      <c r="E15" s="23">
        <v>0.6</v>
      </c>
      <c r="F15" s="24">
        <v>0.6387</v>
      </c>
      <c r="G15" s="25">
        <f aca="true" t="shared" si="1" ref="G15:G22">(F15-F14)/F14</f>
        <v>-0.017686865579821524</v>
      </c>
      <c r="H15" s="26" t="s">
        <v>30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23">
        <v>0.6</v>
      </c>
      <c r="C16" s="24">
        <v>0.7316</v>
      </c>
      <c r="D16" s="25">
        <f t="shared" si="0"/>
        <v>0.10664044773861746</v>
      </c>
      <c r="E16" s="23">
        <v>0.6</v>
      </c>
      <c r="F16" s="24">
        <v>0.7295</v>
      </c>
      <c r="G16" s="25">
        <f t="shared" si="1"/>
        <v>0.1421637701581337</v>
      </c>
      <c r="H16" s="26" t="s">
        <v>30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23">
        <v>0.6</v>
      </c>
      <c r="C17" s="24">
        <v>0.6476</v>
      </c>
      <c r="D17" s="25">
        <f t="shared" si="0"/>
        <v>-0.11481683980317123</v>
      </c>
      <c r="E17" s="23">
        <v>0.6</v>
      </c>
      <c r="F17" s="24">
        <v>0.6452</v>
      </c>
      <c r="G17" s="25">
        <f t="shared" si="1"/>
        <v>-0.11555860178204255</v>
      </c>
      <c r="H17" s="26" t="s">
        <v>30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61">
        <v>2015</v>
      </c>
      <c r="B18" s="23">
        <v>0.6</v>
      </c>
      <c r="C18" s="24">
        <v>0.8596</v>
      </c>
      <c r="D18" s="25">
        <f t="shared" si="0"/>
        <v>0.327362569487338</v>
      </c>
      <c r="E18" s="23">
        <v>0.6</v>
      </c>
      <c r="F18" s="24">
        <v>0.9087</v>
      </c>
      <c r="G18" s="25">
        <f t="shared" si="1"/>
        <v>0.4084004959702417</v>
      </c>
      <c r="H18" s="26" t="s">
        <v>30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1" customFormat="1" ht="15">
      <c r="A19" s="61">
        <v>2016</v>
      </c>
      <c r="B19" s="23">
        <v>0.6</v>
      </c>
      <c r="C19" s="24">
        <v>0.8075</v>
      </c>
      <c r="D19" s="25">
        <f t="shared" si="0"/>
        <v>-0.06060958585388557</v>
      </c>
      <c r="E19" s="23">
        <v>0.6</v>
      </c>
      <c r="F19" s="24">
        <v>0.8205</v>
      </c>
      <c r="G19" s="25">
        <f t="shared" si="1"/>
        <v>-0.09706173654671503</v>
      </c>
      <c r="H19" s="26" t="s">
        <v>30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61">
        <v>2017</v>
      </c>
      <c r="B20" s="23">
        <v>0.6</v>
      </c>
      <c r="C20" s="24">
        <v>0.858</v>
      </c>
      <c r="D20" s="25">
        <f t="shared" si="0"/>
        <v>0.06253869969040246</v>
      </c>
      <c r="E20" s="23">
        <v>0.6</v>
      </c>
      <c r="F20" s="24">
        <v>0.833</v>
      </c>
      <c r="G20" s="25">
        <f t="shared" si="1"/>
        <v>0.01523461304082871</v>
      </c>
      <c r="H20" s="26" t="s">
        <v>30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61">
        <v>2018</v>
      </c>
      <c r="B21" s="86">
        <v>0.6</v>
      </c>
      <c r="C21" s="87">
        <v>0.788</v>
      </c>
      <c r="D21" s="88">
        <f t="shared" si="0"/>
        <v>-0.08158508158508153</v>
      </c>
      <c r="E21" s="86">
        <v>0.6</v>
      </c>
      <c r="F21" s="87">
        <v>0.7765</v>
      </c>
      <c r="G21" s="88">
        <f t="shared" si="1"/>
        <v>-0.06782713085234093</v>
      </c>
      <c r="H21" s="26" t="s">
        <v>30</v>
      </c>
      <c r="I21" s="84">
        <v>0.7593</v>
      </c>
      <c r="J21" s="84">
        <v>0.7154</v>
      </c>
      <c r="T21" s="32"/>
      <c r="U21" s="33"/>
      <c r="X21" s="32"/>
      <c r="Y21" s="33"/>
    </row>
    <row r="22" spans="1:56" s="93" customFormat="1" ht="15" thickBot="1">
      <c r="A22" s="67">
        <v>2019</v>
      </c>
      <c r="B22" s="89">
        <v>0.6</v>
      </c>
      <c r="C22" s="90">
        <v>0.8275</v>
      </c>
      <c r="D22" s="91">
        <f t="shared" si="0"/>
        <v>0.05012690355329946</v>
      </c>
      <c r="E22" s="92">
        <v>0.6</v>
      </c>
      <c r="F22" s="90">
        <v>0.8543</v>
      </c>
      <c r="G22" s="91">
        <f t="shared" si="1"/>
        <v>0.10019317450096585</v>
      </c>
      <c r="H22" s="29" t="s">
        <v>30</v>
      </c>
      <c r="I22" s="85">
        <v>0.7365</v>
      </c>
      <c r="J22" s="85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spans="1:63" s="5" customFormat="1" ht="12">
      <c r="A34" s="4"/>
      <c r="B34" s="4"/>
      <c r="C34" s="4"/>
      <c r="D34" s="4"/>
      <c r="E34" s="4"/>
      <c r="F34" s="4"/>
      <c r="G34" s="4"/>
      <c r="H34" s="4"/>
      <c r="I34" s="4"/>
      <c r="W34" s="34"/>
      <c r="BE34" s="4"/>
      <c r="BF34" s="4"/>
      <c r="BG34" s="4"/>
      <c r="BH34" s="4"/>
      <c r="BI34" s="4"/>
      <c r="BJ34" s="4"/>
      <c r="BK34" s="4"/>
    </row>
    <row r="35" spans="1:63" s="5" customFormat="1" ht="12">
      <c r="A35" s="4"/>
      <c r="B35" s="4"/>
      <c r="C35" s="4"/>
      <c r="D35" s="4"/>
      <c r="E35" s="4"/>
      <c r="F35" s="4"/>
      <c r="G35" s="4"/>
      <c r="H35" s="4"/>
      <c r="I35" s="4"/>
      <c r="W35" s="34"/>
      <c r="BE35" s="4"/>
      <c r="BF35" s="4"/>
      <c r="BG35" s="4"/>
      <c r="BH35" s="4"/>
      <c r="BI35" s="4"/>
      <c r="BJ35" s="4"/>
      <c r="BK35" s="4"/>
    </row>
    <row r="36" spans="1:63" s="5" customFormat="1" ht="12">
      <c r="A36" s="4"/>
      <c r="B36" s="4"/>
      <c r="C36" s="4"/>
      <c r="D36" s="4"/>
      <c r="E36" s="4"/>
      <c r="F36" s="4"/>
      <c r="G36" s="4"/>
      <c r="H36" s="4"/>
      <c r="I36" s="4"/>
      <c r="W36" s="34"/>
      <c r="BE36" s="4"/>
      <c r="BF36" s="4"/>
      <c r="BG36" s="4"/>
      <c r="BH36" s="4"/>
      <c r="BI36" s="4"/>
      <c r="BJ36" s="4"/>
      <c r="BK36" s="4"/>
    </row>
    <row r="37" spans="1:63" s="5" customFormat="1" ht="12">
      <c r="A37" s="4"/>
      <c r="B37" s="4"/>
      <c r="C37" s="4"/>
      <c r="D37" s="4"/>
      <c r="E37" s="4"/>
      <c r="F37" s="4"/>
      <c r="G37" s="4"/>
      <c r="H37" s="4"/>
      <c r="I37" s="4"/>
      <c r="W37" s="34"/>
      <c r="BE37" s="4"/>
      <c r="BF37" s="4"/>
      <c r="BG37" s="4"/>
      <c r="BH37" s="4"/>
      <c r="BI37" s="4"/>
      <c r="BJ37" s="4"/>
      <c r="BK37" s="4"/>
    </row>
    <row r="54" ht="12" customHeight="1"/>
    <row r="55" spans="1:9" ht="18.75" customHeight="1">
      <c r="A55" s="81" t="s">
        <v>24</v>
      </c>
      <c r="B55" s="81"/>
      <c r="C55" s="81"/>
      <c r="D55" s="81"/>
      <c r="E55" s="81"/>
      <c r="F55" s="81"/>
      <c r="G55" s="81"/>
      <c r="H55" s="80"/>
      <c r="I55" s="80"/>
    </row>
    <row r="56" ht="12.75" thickBot="1"/>
    <row r="57" spans="2:54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</row>
    <row r="58" spans="1:54" s="7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</row>
    <row r="59" spans="1:54" s="7" customFormat="1" ht="12.75">
      <c r="A59" s="40" t="s">
        <v>0</v>
      </c>
      <c r="B59" s="37">
        <v>73.5</v>
      </c>
      <c r="C59" s="38">
        <f>B59/B69</f>
        <v>0.8596491228070176</v>
      </c>
      <c r="D59" s="37">
        <v>65</v>
      </c>
      <c r="E59" s="38">
        <f>D59/D69</f>
        <v>0.8074534161490683</v>
      </c>
      <c r="F59" s="37">
        <v>60.6</v>
      </c>
      <c r="G59" s="38">
        <f>F59/F69</f>
        <v>0.7575000000000001</v>
      </c>
      <c r="H59" s="37">
        <v>66.2</v>
      </c>
      <c r="I59" s="38">
        <f>H59/H69</f>
        <v>0.7880952380952382</v>
      </c>
      <c r="J59" s="37">
        <v>66.2</v>
      </c>
      <c r="K59" s="38">
        <f>J59/J69</f>
        <v>0.8275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</row>
    <row r="60" spans="1:54" s="7" customFormat="1" ht="12.75">
      <c r="A60" s="40" t="s">
        <v>21</v>
      </c>
      <c r="B60" s="41">
        <v>2.5</v>
      </c>
      <c r="C60" s="42">
        <f>B60/B69</f>
        <v>0.029239766081871343</v>
      </c>
      <c r="D60" s="41">
        <v>4.5</v>
      </c>
      <c r="E60" s="42">
        <f>D60/D69</f>
        <v>0.055900621118012424</v>
      </c>
      <c r="F60" s="41">
        <v>8.4</v>
      </c>
      <c r="G60" s="42">
        <f>F60/F69</f>
        <v>0.10500000000000001</v>
      </c>
      <c r="H60" s="41">
        <v>5.8</v>
      </c>
      <c r="I60" s="42">
        <f>H60/H69</f>
        <v>0.06904761904761905</v>
      </c>
      <c r="J60" s="41">
        <v>5.8</v>
      </c>
      <c r="K60" s="42">
        <f>J60/J69</f>
        <v>0.0725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</row>
    <row r="61" spans="1:54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</row>
    <row r="62" spans="1:54" s="7" customFormat="1" ht="12.75">
      <c r="A62" s="40" t="s">
        <v>1</v>
      </c>
      <c r="B62" s="41">
        <v>3</v>
      </c>
      <c r="C62" s="42">
        <f>B62/B69</f>
        <v>0.03508771929824561</v>
      </c>
      <c r="D62" s="41">
        <v>0</v>
      </c>
      <c r="E62" s="42">
        <f>D62/D69</f>
        <v>0</v>
      </c>
      <c r="F62" s="41">
        <v>0</v>
      </c>
      <c r="G62" s="42">
        <f>F62/F69</f>
        <v>0</v>
      </c>
      <c r="H62" s="41">
        <v>1</v>
      </c>
      <c r="I62" s="42">
        <f>H62/H69</f>
        <v>0.011904761904761904</v>
      </c>
      <c r="J62" s="41">
        <v>2</v>
      </c>
      <c r="K62" s="42">
        <f>J62/J69</f>
        <v>0.025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</row>
    <row r="63" spans="1:54" s="7" customFormat="1" ht="12.75">
      <c r="A63" s="40" t="s">
        <v>2</v>
      </c>
      <c r="B63" s="41">
        <v>6</v>
      </c>
      <c r="C63" s="42">
        <f>B63/B69</f>
        <v>0.07017543859649122</v>
      </c>
      <c r="D63" s="41">
        <v>5</v>
      </c>
      <c r="E63" s="42">
        <f>D63/D69</f>
        <v>0.062111801242236024</v>
      </c>
      <c r="F63" s="41">
        <v>5</v>
      </c>
      <c r="G63" s="42">
        <f>F63/F69</f>
        <v>0.0625</v>
      </c>
      <c r="H63" s="41">
        <v>6</v>
      </c>
      <c r="I63" s="42">
        <f>H63/H69</f>
        <v>0.07142857142857142</v>
      </c>
      <c r="J63" s="41">
        <v>5</v>
      </c>
      <c r="K63" s="42">
        <f>J63/J69</f>
        <v>0.0625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spans="1:54" s="7" customFormat="1" ht="12.75" customHeight="1">
      <c r="A64" s="43" t="s">
        <v>16</v>
      </c>
      <c r="B64" s="41">
        <v>0.5</v>
      </c>
      <c r="C64" s="42">
        <f>B64/B69</f>
        <v>0.005847953216374269</v>
      </c>
      <c r="D64" s="41">
        <v>1</v>
      </c>
      <c r="E64" s="42">
        <f>D64/D69</f>
        <v>0.012422360248447204</v>
      </c>
      <c r="F64" s="41">
        <v>1</v>
      </c>
      <c r="G64" s="42">
        <f>F64/F69</f>
        <v>0.0125</v>
      </c>
      <c r="H64" s="41"/>
      <c r="I64" s="42">
        <f>H64/H69</f>
        <v>0</v>
      </c>
      <c r="J64" s="41">
        <v>1</v>
      </c>
      <c r="K64" s="42">
        <f>J64/J69</f>
        <v>0.0125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</row>
    <row r="65" spans="1:56" ht="12.75">
      <c r="A65" s="40" t="s">
        <v>31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BC65" s="4"/>
      <c r="BD65" s="4"/>
    </row>
    <row r="66" spans="1:54" s="7" customFormat="1" ht="12.75">
      <c r="A66" s="40" t="s">
        <v>29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</row>
    <row r="67" spans="1:54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</row>
    <row r="68" spans="1:54" s="7" customFormat="1" ht="12.75">
      <c r="A68" s="40" t="s">
        <v>4</v>
      </c>
      <c r="B68" s="41">
        <v>0</v>
      </c>
      <c r="C68" s="42">
        <f>B68/B69</f>
        <v>0</v>
      </c>
      <c r="D68" s="41">
        <v>5</v>
      </c>
      <c r="E68" s="42">
        <f>D68/D69</f>
        <v>0.062111801242236024</v>
      </c>
      <c r="F68" s="41">
        <v>5</v>
      </c>
      <c r="G68" s="42">
        <f>F68/F69</f>
        <v>0.0625</v>
      </c>
      <c r="H68" s="41">
        <v>5</v>
      </c>
      <c r="I68" s="42">
        <f>H68/H69</f>
        <v>0.05952380952380952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</row>
    <row r="69" spans="1:54" s="7" customFormat="1" ht="13.5" thickBot="1">
      <c r="A69" s="40" t="s">
        <v>6</v>
      </c>
      <c r="B69" s="59">
        <f>SUM(B59:B68)</f>
        <v>85.5</v>
      </c>
      <c r="C69" s="60">
        <f>SUM(C59:C68)</f>
        <v>1</v>
      </c>
      <c r="D69" s="59">
        <f>SUM(D59:D68)</f>
        <v>80.5</v>
      </c>
      <c r="E69" s="60">
        <f>SUM(E59:E68)</f>
        <v>1</v>
      </c>
      <c r="F69" s="59">
        <f>SUM(F59:F68)</f>
        <v>80</v>
      </c>
      <c r="G69" s="60">
        <f>SUM(G59:G68)</f>
        <v>1</v>
      </c>
      <c r="H69" s="59">
        <f>SUM(H59:H68)</f>
        <v>84</v>
      </c>
      <c r="I69" s="60">
        <f>SUM(I59:I68)</f>
        <v>1</v>
      </c>
      <c r="J69" s="59">
        <f>SUM(J59:J68)</f>
        <v>80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</row>
    <row r="70" spans="1:56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87" ht="12"/>
    <row r="88" ht="12"/>
    <row r="91" spans="1:9" ht="40.5" customHeight="1">
      <c r="A91" s="48"/>
      <c r="B91" s="75" t="s">
        <v>35</v>
      </c>
      <c r="C91" s="75"/>
      <c r="D91" s="75"/>
      <c r="E91" s="75"/>
      <c r="F91" s="75"/>
      <c r="G91" s="48"/>
      <c r="H91" s="49"/>
      <c r="I91" s="49"/>
    </row>
    <row r="92" ht="12.75" thickBot="1"/>
    <row r="93" spans="4:55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:55" s="7" customFormat="1" ht="12.75">
      <c r="B94" s="40" t="s">
        <v>21</v>
      </c>
      <c r="C94" s="51"/>
      <c r="D94" s="62">
        <v>4</v>
      </c>
      <c r="E94" s="63">
        <v>1</v>
      </c>
      <c r="F94" s="63">
        <v>0</v>
      </c>
      <c r="G94" s="63">
        <v>0</v>
      </c>
      <c r="H94" s="63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:55" s="7" customFormat="1" ht="12.75">
      <c r="B95" s="40" t="s">
        <v>3</v>
      </c>
      <c r="C95" s="53"/>
      <c r="D95" s="62">
        <v>0</v>
      </c>
      <c r="E95" s="63">
        <v>0</v>
      </c>
      <c r="F95" s="63">
        <v>1</v>
      </c>
      <c r="G95" s="63">
        <v>2</v>
      </c>
      <c r="H95" s="63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:55" s="7" customFormat="1" ht="12.75">
      <c r="B96" s="40" t="s">
        <v>1</v>
      </c>
      <c r="C96" s="53"/>
      <c r="D96" s="62">
        <v>3</v>
      </c>
      <c r="E96" s="63">
        <v>3</v>
      </c>
      <c r="F96" s="63">
        <v>5</v>
      </c>
      <c r="G96" s="63">
        <v>3</v>
      </c>
      <c r="H96" s="63">
        <v>6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s="7" customFormat="1" ht="12.75">
      <c r="B97" s="40" t="s">
        <v>2</v>
      </c>
      <c r="C97" s="53"/>
      <c r="D97" s="62">
        <v>2</v>
      </c>
      <c r="E97" s="63">
        <v>0</v>
      </c>
      <c r="F97" s="63">
        <v>2</v>
      </c>
      <c r="G97" s="63">
        <v>0</v>
      </c>
      <c r="H97" s="63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s="7" customFormat="1" ht="12.75" customHeight="1">
      <c r="B98" s="43" t="s">
        <v>16</v>
      </c>
      <c r="C98" s="53"/>
      <c r="D98" s="62">
        <v>6</v>
      </c>
      <c r="E98" s="63">
        <v>7</v>
      </c>
      <c r="F98" s="63">
        <v>7</v>
      </c>
      <c r="G98" s="63">
        <v>7</v>
      </c>
      <c r="H98" s="63">
        <v>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s="7" customFormat="1" ht="13.5" customHeight="1">
      <c r="B99" s="43" t="s">
        <v>31</v>
      </c>
      <c r="C99" s="53"/>
      <c r="D99" s="62">
        <v>1</v>
      </c>
      <c r="E99" s="63">
        <v>0</v>
      </c>
      <c r="F99" s="63">
        <v>3</v>
      </c>
      <c r="G99" s="63"/>
      <c r="H99" s="6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s="7" customFormat="1" ht="15" customHeight="1">
      <c r="B100" s="40" t="s">
        <v>29</v>
      </c>
      <c r="C100" s="53"/>
      <c r="D100" s="62">
        <v>3</v>
      </c>
      <c r="E100" s="63">
        <v>5</v>
      </c>
      <c r="F100" s="63">
        <v>5</v>
      </c>
      <c r="G100" s="63">
        <v>5</v>
      </c>
      <c r="H100" s="63">
        <v>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s="7" customFormat="1" ht="15" customHeight="1">
      <c r="B101" s="40" t="s">
        <v>5</v>
      </c>
      <c r="C101" s="53"/>
      <c r="D101" s="62">
        <v>2</v>
      </c>
      <c r="E101" s="63">
        <v>1</v>
      </c>
      <c r="F101" s="63">
        <v>0</v>
      </c>
      <c r="G101" s="63">
        <v>0</v>
      </c>
      <c r="H101" s="63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s="7" customFormat="1" ht="13.5" thickBot="1">
      <c r="B102" s="40" t="s">
        <v>4</v>
      </c>
      <c r="C102" s="51"/>
      <c r="D102" s="64">
        <v>0</v>
      </c>
      <c r="E102" s="65">
        <v>0</v>
      </c>
      <c r="F102" s="65">
        <v>1</v>
      </c>
      <c r="G102" s="65">
        <v>0</v>
      </c>
      <c r="H102" s="65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4" ht="12"/>
    <row r="105" spans="2:63" ht="18.75" customHeight="1">
      <c r="B105" s="75" t="s">
        <v>32</v>
      </c>
      <c r="C105" s="75"/>
      <c r="D105" s="75"/>
      <c r="E105" s="75"/>
      <c r="F105" s="75"/>
      <c r="BE105" s="5"/>
      <c r="BF105" s="5"/>
      <c r="BG105" s="5"/>
      <c r="BH105" s="5"/>
      <c r="BI105" s="5"/>
      <c r="BJ105" s="5"/>
      <c r="BK105" s="5"/>
    </row>
    <row r="106" spans="57:63" ht="12">
      <c r="BE106" s="5"/>
      <c r="BF106" s="5"/>
      <c r="BG106" s="5"/>
      <c r="BH106" s="5"/>
      <c r="BI106" s="5"/>
      <c r="BJ106" s="5"/>
      <c r="BK106" s="5"/>
    </row>
    <row r="107" spans="3:63" ht="12.75">
      <c r="C107" s="56">
        <v>13.49</v>
      </c>
      <c r="D107" s="44" t="s">
        <v>33</v>
      </c>
      <c r="BE107" s="5"/>
      <c r="BF107" s="5"/>
      <c r="BG107" s="5"/>
      <c r="BH107" s="5"/>
      <c r="BI107" s="5"/>
      <c r="BJ107" s="5"/>
      <c r="BK107" s="5"/>
    </row>
    <row r="108" spans="3:63" ht="12.75">
      <c r="C108" s="66">
        <v>28.94</v>
      </c>
      <c r="D108" s="44" t="s">
        <v>34</v>
      </c>
      <c r="BE108" s="5"/>
      <c r="BF108" s="5"/>
      <c r="BG108" s="5"/>
      <c r="BH108" s="5"/>
      <c r="BI108" s="5"/>
      <c r="BJ108" s="5"/>
      <c r="BK108" s="5"/>
    </row>
    <row r="110" ht="12"/>
    <row r="111" spans="2:6" ht="18.75">
      <c r="B111" s="75"/>
      <c r="C111" s="75"/>
      <c r="D111" s="75"/>
      <c r="E111" s="75"/>
      <c r="F111" s="75"/>
    </row>
    <row r="113" spans="3:4" ht="12.75">
      <c r="C113" s="44"/>
      <c r="D113" s="44"/>
    </row>
    <row r="114" spans="3:4" ht="12.75">
      <c r="C114" s="44"/>
      <c r="D114" s="44"/>
    </row>
  </sheetData>
  <sheetProtection/>
  <mergeCells count="16">
    <mergeCell ref="J57:K57"/>
    <mergeCell ref="B105:F105"/>
    <mergeCell ref="B111:F111"/>
    <mergeCell ref="I12:J12"/>
    <mergeCell ref="A55:I55"/>
    <mergeCell ref="B57:C57"/>
    <mergeCell ref="D57:E57"/>
    <mergeCell ref="B91:F91"/>
    <mergeCell ref="F57:G57"/>
    <mergeCell ref="H57:I57"/>
    <mergeCell ref="A2:I2"/>
    <mergeCell ref="A3:I3"/>
    <mergeCell ref="A10:I10"/>
    <mergeCell ref="A11:G11"/>
    <mergeCell ref="B12:D12"/>
    <mergeCell ref="E12:G12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2011-10-14T21:58:00Z</cp:lastPrinted>
  <dcterms:created xsi:type="dcterms:W3CDTF">1999-06-08T15:24:14Z</dcterms:created>
  <dcterms:modified xsi:type="dcterms:W3CDTF">2019-05-02T17:13:24Z</dcterms:modified>
  <cp:category/>
  <cp:version/>
  <cp:contentType/>
  <cp:contentStatus/>
</cp:coreProperties>
</file>