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PSPR" sheetId="1" r:id="rId1"/>
  </sheets>
  <definedNames>
    <definedName name="_xlnm.Print_Area" localSheetId="0">'PSPR'!$A$1:$I$106</definedName>
  </definedNames>
  <calcPr fullCalcOnLoad="1"/>
</workbook>
</file>

<file path=xl/sharedStrings.xml><?xml version="1.0" encoding="utf-8"?>
<sst xmlns="http://schemas.openxmlformats.org/spreadsheetml/2006/main" count="66" uniqueCount="37">
  <si>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</si>
  <si>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</si>
  <si>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</si>
  <si>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</si>
  <si>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</si>
  <si>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</si>
  <si>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</si>
  <si>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</si>
  <si>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</si>
  <si>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</si>
  <si>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</si>
  <si>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</si>
  <si>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</si>
  <si>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</si>
  <si>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</si>
  <si>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</si>
  <si>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</si>
  <si>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</si>
  <si>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</si>
  <si>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</si>
  <si>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</si>
  <si>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</si>
  <si>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</si>
  <si>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</si>
  <si>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</si>
  <si>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</si>
  <si>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</si>
  <si>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</si>
  <si>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</si>
  <si>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</si>
  <si>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</si>
  <si>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</si>
  <si>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</si>
  <si>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</si>
  <si>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</si>
  <si>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</si>
  <si>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 xml:space="preserve">Public Safety Personnel Retirement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</si>
</sst>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9.5"/>
      <color indexed="8"/>
      <name val="Tms Rmn"/>
      <family val="0"/>
    </font>
    <font>
      <b/>
      <sz val="11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1" fillId="0" borderId="0" xfId="59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3" fontId="17" fillId="0" borderId="24" xfId="42" applyNumberFormat="1" applyFont="1" applyBorder="1" applyAlignment="1">
      <alignment/>
    </xf>
    <xf numFmtId="167" fontId="17" fillId="0" borderId="25" xfId="5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27" xfId="42" applyNumberFormat="1" applyFont="1" applyBorder="1" applyAlignment="1">
      <alignment/>
    </xf>
    <xf numFmtId="167" fontId="17" fillId="0" borderId="22" xfId="59" applyNumberFormat="1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28" xfId="59" applyNumberFormat="1" applyFont="1" applyBorder="1" applyAlignment="1">
      <alignment/>
    </xf>
    <xf numFmtId="1" fontId="17" fillId="0" borderId="29" xfId="42" applyNumberFormat="1" applyFont="1" applyBorder="1" applyAlignment="1">
      <alignment horizontal="center"/>
    </xf>
    <xf numFmtId="1" fontId="17" fillId="0" borderId="30" xfId="59" applyNumberFormat="1" applyFont="1" applyBorder="1" applyAlignment="1">
      <alignment/>
    </xf>
    <xf numFmtId="1" fontId="17" fillId="0" borderId="31" xfId="42" applyNumberFormat="1" applyFont="1" applyBorder="1" applyAlignment="1">
      <alignment horizontal="center"/>
    </xf>
    <xf numFmtId="1" fontId="17" fillId="0" borderId="32" xfId="42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33" xfId="0" applyNumberFormat="1" applyFont="1" applyBorder="1" applyAlignment="1">
      <alignment/>
    </xf>
    <xf numFmtId="167" fontId="17" fillId="0" borderId="34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18" fillId="0" borderId="23" xfId="59" applyNumberFormat="1" applyFont="1" applyBorder="1" applyAlignment="1">
      <alignment horizontal="center"/>
    </xf>
    <xf numFmtId="167" fontId="18" fillId="0" borderId="15" xfId="59" applyNumberFormat="1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  <xf numFmtId="167" fontId="18" fillId="0" borderId="38" xfId="59" applyNumberFormat="1" applyFont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9" fontId="4" fillId="0" borderId="40" xfId="59" applyFont="1" applyBorder="1" applyAlignment="1">
      <alignment/>
    </xf>
    <xf numFmtId="9" fontId="18" fillId="0" borderId="32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top"/>
    </xf>
    <xf numFmtId="0" fontId="4" fillId="0" borderId="41" xfId="0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0" fontId="63" fillId="0" borderId="0" xfId="0" applyNumberFormat="1" applyFont="1" applyAlignment="1">
      <alignment horizontal="center" vertical="center" wrapText="1"/>
    </xf>
    <xf numFmtId="0" fontId="18" fillId="0" borderId="46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21" fillId="0" borderId="48" xfId="0" applyFont="1" applyBorder="1" applyAlignment="1">
      <alignment/>
    </xf>
    <xf numFmtId="0" fontId="21" fillId="0" borderId="47" xfId="0" applyFont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4775"/>
          <c:h val="0.84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PSPR!$B$57:$C$57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PSPR!$A$60:$A$68</c:f>
              <c:strCache/>
            </c:strRef>
          </c:cat>
          <c:val>
            <c:numRef>
              <c:f>PSPR!$C$60:$C$68</c:f>
              <c:numCache/>
            </c:numRef>
          </c:val>
        </c:ser>
        <c:ser>
          <c:idx val="3"/>
          <c:order val="1"/>
          <c:tx>
            <c:strRef>
              <c:f>PSPR!$D$57:$E$57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PSPR!$A$60:$A$68</c:f>
              <c:strCache/>
            </c:strRef>
          </c:cat>
          <c:val>
            <c:numRef>
              <c:f>PSPR!$E$60:$E$68</c:f>
              <c:numCache/>
            </c:numRef>
          </c:val>
        </c:ser>
        <c:ser>
          <c:idx val="4"/>
          <c:order val="2"/>
          <c:tx>
            <c:strRef>
              <c:f>PSPR!$F$57:$G$57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PSPR!$A$60:$A$68</c:f>
              <c:strCache/>
            </c:strRef>
          </c:cat>
          <c:val>
            <c:numRef>
              <c:f>PSPR!$G$60:$G$68</c:f>
              <c:numCache/>
            </c:numRef>
          </c:val>
        </c:ser>
        <c:ser>
          <c:idx val="1"/>
          <c:order val="3"/>
          <c:tx>
            <c:strRef>
              <c:f>PSPR!$H$57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PSPR!$A$60:$A$68</c:f>
              <c:strCache/>
            </c:strRef>
          </c:cat>
          <c:val>
            <c:numRef>
              <c:f>PSPR!$I$60:$I$68</c:f>
              <c:numCache/>
            </c:numRef>
          </c:val>
        </c:ser>
        <c:ser>
          <c:idx val="5"/>
          <c:order val="4"/>
          <c:tx>
            <c:strRef>
              <c:f>PSPR!$J$57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PSPR!$A$60:$A$68</c:f>
              <c:strCache/>
            </c:strRef>
          </c:cat>
          <c:val>
            <c:numRef>
              <c:f>PSPR!$K$60:$K$68</c:f>
              <c:numCache/>
            </c:numRef>
          </c:val>
        </c:ser>
        <c:axId val="41233344"/>
        <c:axId val="35555777"/>
      </c:barChart>
      <c:catAx>
        <c:axId val="4123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55777"/>
        <c:crosses val="autoZero"/>
        <c:auto val="1"/>
        <c:lblOffset val="100"/>
        <c:tickLblSkip val="1"/>
        <c:noMultiLvlLbl val="0"/>
      </c:catAx>
      <c:valAx>
        <c:axId val="35555777"/>
        <c:scaling>
          <c:orientation val="minMax"/>
          <c:max val="0.0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1233344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675"/>
          <c:y val="0.93125"/>
          <c:w val="0.34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765"/>
          <c:w val="0.96225"/>
          <c:h val="0.686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PSPR!$A$14:$A$23</c:f>
              <c:numCache/>
            </c:numRef>
          </c:cat>
          <c:val>
            <c:numRef>
              <c:f>PSPR!$B$14:$B$23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PSPR!$A$14:$A$23</c:f>
              <c:numCache/>
            </c:numRef>
          </c:cat>
          <c:val>
            <c:numRef>
              <c:f>PSPR!$C$14:$C$23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PSPR!$A$14:$A$23</c:f>
              <c:numCache/>
            </c:numRef>
          </c:cat>
          <c:val>
            <c:numRef>
              <c:f>PSPR!$I$14:$I$23</c:f>
              <c:numCache/>
            </c:numRef>
          </c:val>
          <c:smooth val="0"/>
        </c:ser>
        <c:marker val="1"/>
        <c:axId val="51566538"/>
        <c:axId val="61445659"/>
      </c:lineChart>
      <c:catAx>
        <c:axId val="5156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659"/>
        <c:crosses val="autoZero"/>
        <c:auto val="1"/>
        <c:lblOffset val="100"/>
        <c:tickLblSkip val="1"/>
        <c:noMultiLvlLbl val="0"/>
      </c:catAx>
      <c:valAx>
        <c:axId val="6144565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653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05"/>
          <c:w val="0.676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5"/>
          <c:w val="0.95925"/>
          <c:h val="0.6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PSPR!$A$14:$A$23</c:f>
              <c:numCache/>
            </c:numRef>
          </c:cat>
          <c:val>
            <c:numRef>
              <c:f>PSPR!$E$14:$E$23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PSPR!$A$14:$A$23</c:f>
              <c:numCache/>
            </c:numRef>
          </c:cat>
          <c:val>
            <c:numRef>
              <c:f>PSPR!$F$14:$F$23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PSPR!$A$14:$A$23</c:f>
              <c:numCache/>
            </c:numRef>
          </c:cat>
          <c:val>
            <c:numRef>
              <c:f>PSPR!$J$14:$J$23</c:f>
              <c:numCache/>
            </c:numRef>
          </c:val>
          <c:smooth val="0"/>
        </c:ser>
        <c:marker val="1"/>
        <c:axId val="16140020"/>
        <c:axId val="11042453"/>
      </c:lineChart>
      <c:catAx>
        <c:axId val="1614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2453"/>
        <c:crosses val="autoZero"/>
        <c:auto val="1"/>
        <c:lblOffset val="100"/>
        <c:tickLblSkip val="1"/>
        <c:noMultiLvlLbl val="0"/>
      </c:catAx>
      <c:valAx>
        <c:axId val="1104245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002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</cdr:x>
      <cdr:y>0.523</cdr:y>
    </cdr:from>
    <cdr:to>
      <cdr:x>0.9915</cdr:x>
      <cdr:y>0.7535</cdr:y>
    </cdr:to>
    <cdr:sp>
      <cdr:nvSpPr>
        <cdr:cNvPr id="1" name="AutoShape 10"/>
        <cdr:cNvSpPr>
          <a:spLocks/>
        </cdr:cNvSpPr>
      </cdr:nvSpPr>
      <cdr:spPr>
        <a:xfrm>
          <a:off x="7191375" y="1266825"/>
          <a:ext cx="342900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0.35125</cdr:y>
    </cdr:from>
    <cdr:to>
      <cdr:x>1</cdr:x>
      <cdr:y>0.52525</cdr:y>
    </cdr:to>
    <cdr:sp>
      <cdr:nvSpPr>
        <cdr:cNvPr id="1" name="AutoShape 13"/>
        <cdr:cNvSpPr>
          <a:spLocks/>
        </cdr:cNvSpPr>
      </cdr:nvSpPr>
      <cdr:spPr>
        <a:xfrm>
          <a:off x="5648325" y="733425"/>
          <a:ext cx="257175" cy="3619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0.95375</cdr:x>
      <cdr:y>0.36175</cdr:y>
    </cdr:from>
    <cdr:to>
      <cdr:x>0.99825</cdr:x>
      <cdr:y>0.52725</cdr:y>
    </cdr:to>
    <cdr:sp>
      <cdr:nvSpPr>
        <cdr:cNvPr id="1" name="AutoShape 1030"/>
        <cdr:cNvSpPr>
          <a:spLocks/>
        </cdr:cNvSpPr>
      </cdr:nvSpPr>
      <cdr:spPr>
        <a:xfrm>
          <a:off x="5638800" y="8191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466725</xdr:colOff>
      <xdr:row>85</xdr:row>
      <xdr:rowOff>123825</xdr:rowOff>
    </xdr:to>
    <xdr:graphicFrame>
      <xdr:nvGraphicFramePr>
        <xdr:cNvPr id="1" name="Chart 1"/>
        <xdr:cNvGraphicFramePr/>
      </xdr:nvGraphicFramePr>
      <xdr:xfrm>
        <a:off x="0" y="11868150"/>
        <a:ext cx="76009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38100</xdr:rowOff>
    </xdr:from>
    <xdr:to>
      <xdr:col>6</xdr:col>
      <xdr:colOff>581025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47625" y="4619625"/>
        <a:ext cx="591502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39</xdr:row>
      <xdr:rowOff>0</xdr:rowOff>
    </xdr:from>
    <xdr:to>
      <xdr:col>6</xdr:col>
      <xdr:colOff>581025</xdr:colOff>
      <xdr:row>54</xdr:row>
      <xdr:rowOff>0</xdr:rowOff>
    </xdr:to>
    <xdr:graphicFrame>
      <xdr:nvGraphicFramePr>
        <xdr:cNvPr id="3" name="Chart 15"/>
        <xdr:cNvGraphicFramePr/>
      </xdr:nvGraphicFramePr>
      <xdr:xfrm>
        <a:off x="47625" y="6867525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111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907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838200</xdr:colOff>
      <xdr:row>23</xdr:row>
      <xdr:rowOff>123825</xdr:rowOff>
    </xdr:from>
    <xdr:to>
      <xdr:col>8</xdr:col>
      <xdr:colOff>533400</xdr:colOff>
      <xdr:row>27</xdr:row>
      <xdr:rowOff>104775</xdr:rowOff>
    </xdr:to>
    <xdr:sp>
      <xdr:nvSpPr>
        <xdr:cNvPr id="5" name="AutoShape 40"/>
        <xdr:cNvSpPr>
          <a:spLocks/>
        </xdr:cNvSpPr>
      </xdr:nvSpPr>
      <xdr:spPr>
        <a:xfrm>
          <a:off x="6219825" y="4552950"/>
          <a:ext cx="1447800" cy="590550"/>
        </a:xfrm>
        <a:prstGeom prst="borderCallout1">
          <a:avLst>
            <a:gd name="adj1" fmla="val -294453"/>
            <a:gd name="adj2" fmla="val -32861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733425</xdr:colOff>
      <xdr:row>38</xdr:row>
      <xdr:rowOff>85725</xdr:rowOff>
    </xdr:from>
    <xdr:to>
      <xdr:col>8</xdr:col>
      <xdr:colOff>723900</xdr:colOff>
      <xdr:row>41</xdr:row>
      <xdr:rowOff>47625</xdr:rowOff>
    </xdr:to>
    <xdr:sp>
      <xdr:nvSpPr>
        <xdr:cNvPr id="6" name="AutoShape 41"/>
        <xdr:cNvSpPr>
          <a:spLocks/>
        </xdr:cNvSpPr>
      </xdr:nvSpPr>
      <xdr:spPr>
        <a:xfrm>
          <a:off x="6115050" y="6800850"/>
          <a:ext cx="1743075" cy="4191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57150</xdr:colOff>
      <xdr:row>84</xdr:row>
      <xdr:rowOff>38100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57150" y="140684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71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2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3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4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5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6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7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8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79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80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9" name="Text Box 81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0" name="Text Box 82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83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84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85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86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87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6" name="Text Box 88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7" name="Text Box 89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82">
      <selection activeCell="E115" sqref="E115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625" style="4" customWidth="1"/>
    <col min="9" max="9" width="11.375" style="4" customWidth="1"/>
    <col min="10" max="10" width="11.375" style="5" customWidth="1"/>
    <col min="11" max="11" width="12.75390625" style="5" customWidth="1"/>
    <col min="12" max="12" width="9.875" style="5" customWidth="1"/>
    <col min="13" max="13" width="9.25390625" style="5" customWidth="1"/>
    <col min="14" max="49" width="5.00390625" style="5" customWidth="1"/>
    <col min="50" max="51" width="11.375" style="5" customWidth="1"/>
    <col min="52" max="16384" width="11.375" style="4" customWidth="1"/>
  </cols>
  <sheetData>
    <row r="1" ht="15" customHeight="1"/>
    <row r="2" spans="1:10" ht="22.5">
      <c r="A2" s="89" t="s">
        <v>36</v>
      </c>
      <c r="B2" s="89"/>
      <c r="C2" s="89"/>
      <c r="D2" s="89"/>
      <c r="E2" s="89"/>
      <c r="F2" s="89"/>
      <c r="G2" s="89"/>
      <c r="H2" s="83"/>
      <c r="I2" s="83"/>
      <c r="J2" s="6"/>
    </row>
    <row r="3" spans="1:10" ht="15.75" customHeight="1">
      <c r="A3" s="90" t="s">
        <v>35</v>
      </c>
      <c r="B3" s="90"/>
      <c r="C3" s="90"/>
      <c r="D3" s="90"/>
      <c r="E3" s="90"/>
      <c r="F3" s="90"/>
      <c r="G3" s="90"/>
      <c r="H3" s="83"/>
      <c r="I3" s="83"/>
      <c r="J3" s="6"/>
    </row>
    <row r="4" ht="6.75" customHeight="1">
      <c r="F4" s="7"/>
    </row>
    <row r="5" ht="13.5" thickBot="1">
      <c r="F5" s="7"/>
    </row>
    <row r="6" spans="1:51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34</v>
      </c>
      <c r="G6" s="9">
        <v>2016</v>
      </c>
      <c r="H6" s="9">
        <v>2017</v>
      </c>
      <c r="I6" s="9">
        <v>2018</v>
      </c>
      <c r="J6" s="67">
        <v>2019</v>
      </c>
      <c r="K6" s="66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5.75" thickBot="1">
      <c r="A7" s="10" t="s">
        <v>15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0.958</v>
      </c>
      <c r="I7" s="11">
        <v>0.9818</v>
      </c>
      <c r="J7" s="68">
        <v>0.9</v>
      </c>
      <c r="K7" s="69">
        <v>0.7833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ht="15" customHeight="1">
      <c r="D8" s="3" t="s">
        <v>33</v>
      </c>
    </row>
    <row r="9" ht="15" customHeight="1">
      <c r="D9" s="3"/>
    </row>
    <row r="10" spans="1:9" ht="18.75">
      <c r="A10" s="91" t="s">
        <v>26</v>
      </c>
      <c r="B10" s="91"/>
      <c r="C10" s="91"/>
      <c r="D10" s="91"/>
      <c r="E10" s="91"/>
      <c r="F10" s="91"/>
      <c r="G10" s="91"/>
      <c r="H10" s="92"/>
      <c r="I10" s="92"/>
    </row>
    <row r="11" spans="1:10" ht="12" customHeight="1" thickBot="1">
      <c r="A11" s="94"/>
      <c r="B11" s="94"/>
      <c r="C11" s="94"/>
      <c r="D11" s="94"/>
      <c r="E11" s="94"/>
      <c r="F11" s="94"/>
      <c r="G11" s="94"/>
      <c r="H11" s="12"/>
      <c r="J11" s="4"/>
    </row>
    <row r="12" spans="2:50" s="1" customFormat="1" ht="15.75" thickBot="1">
      <c r="B12" s="84" t="s">
        <v>10</v>
      </c>
      <c r="C12" s="85"/>
      <c r="D12" s="86"/>
      <c r="E12" s="84" t="s">
        <v>13</v>
      </c>
      <c r="F12" s="87"/>
      <c r="G12" s="88"/>
      <c r="H12" s="13" t="s">
        <v>21</v>
      </c>
      <c r="I12" s="82" t="s">
        <v>24</v>
      </c>
      <c r="J12" s="8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5">
      <c r="A14" s="21">
        <v>2010</v>
      </c>
      <c r="B14" s="22">
        <v>0.6</v>
      </c>
      <c r="C14" s="23">
        <v>0.9701</v>
      </c>
      <c r="D14" s="24">
        <v>0.13</v>
      </c>
      <c r="E14" s="22">
        <v>0.6</v>
      </c>
      <c r="F14" s="23">
        <v>0.9913</v>
      </c>
      <c r="G14" s="24">
        <v>0.12</v>
      </c>
      <c r="H14" s="25" t="s">
        <v>25</v>
      </c>
      <c r="I14" s="58">
        <v>0.67</v>
      </c>
      <c r="J14" s="58">
        <v>0.651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5">
      <c r="A15" s="21">
        <v>2011</v>
      </c>
      <c r="B15" s="22">
        <v>0.6</v>
      </c>
      <c r="C15" s="23">
        <v>0.9897</v>
      </c>
      <c r="D15" s="24">
        <f aca="true" t="shared" si="0" ref="D15:D22">(C15-C14)/C14</f>
        <v>0.020204102669827917</v>
      </c>
      <c r="E15" s="22">
        <v>0.6</v>
      </c>
      <c r="F15" s="23">
        <v>0.9943</v>
      </c>
      <c r="G15" s="24">
        <f aca="true" t="shared" si="1" ref="G15:G22">(F15-F14)/F14</f>
        <v>0.00302632906284677</v>
      </c>
      <c r="H15" s="25" t="s">
        <v>25</v>
      </c>
      <c r="I15" s="58">
        <v>0.695</v>
      </c>
      <c r="J15" s="58">
        <v>0.666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5">
      <c r="A16" s="21">
        <v>2012</v>
      </c>
      <c r="B16" s="22">
        <v>0.6</v>
      </c>
      <c r="C16" s="23">
        <v>0.9227</v>
      </c>
      <c r="D16" s="24">
        <f t="shared" si="0"/>
        <v>-0.06769728200464793</v>
      </c>
      <c r="E16" s="22">
        <v>0.6</v>
      </c>
      <c r="F16" s="23">
        <v>0.9139</v>
      </c>
      <c r="G16" s="24">
        <f t="shared" si="1"/>
        <v>-0.0808609071708739</v>
      </c>
      <c r="H16" s="25" t="s">
        <v>25</v>
      </c>
      <c r="I16" s="58">
        <v>0.6939</v>
      </c>
      <c r="J16" s="58">
        <v>0.6664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1" customFormat="1" ht="15">
      <c r="A17" s="21">
        <v>2013</v>
      </c>
      <c r="B17" s="22">
        <v>0.6</v>
      </c>
      <c r="C17" s="23">
        <v>0.9588</v>
      </c>
      <c r="D17" s="24">
        <f t="shared" si="0"/>
        <v>0.03912430909287962</v>
      </c>
      <c r="E17" s="22">
        <v>0.6</v>
      </c>
      <c r="F17" s="23">
        <v>0.9762</v>
      </c>
      <c r="G17" s="24">
        <f t="shared" si="1"/>
        <v>0.06816938395885755</v>
      </c>
      <c r="H17" s="25" t="s">
        <v>25</v>
      </c>
      <c r="I17" s="58">
        <v>0.7081</v>
      </c>
      <c r="J17" s="58">
        <v>0.6741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" customFormat="1" ht="15">
      <c r="A18" s="21">
        <v>2015</v>
      </c>
      <c r="B18" s="22">
        <v>0.6</v>
      </c>
      <c r="C18" s="23">
        <v>0.8622</v>
      </c>
      <c r="D18" s="24">
        <f t="shared" si="0"/>
        <v>-0.1007509386733417</v>
      </c>
      <c r="E18" s="22">
        <v>0.6</v>
      </c>
      <c r="F18" s="23">
        <v>0.8527</v>
      </c>
      <c r="G18" s="24">
        <f t="shared" si="1"/>
        <v>-0.1265109608686744</v>
      </c>
      <c r="H18" s="25" t="s">
        <v>25</v>
      </c>
      <c r="I18" s="58">
        <v>0.7083</v>
      </c>
      <c r="J18" s="58">
        <v>0.668</v>
      </c>
      <c r="K18" s="2"/>
      <c r="L18" s="2"/>
      <c r="M18" s="2"/>
      <c r="N18" s="2"/>
      <c r="O18" s="2"/>
      <c r="P18" s="2"/>
      <c r="Q18" s="2"/>
      <c r="R18" s="2"/>
      <c r="S18" s="26"/>
      <c r="T18" s="2"/>
      <c r="U18" s="2"/>
      <c r="V18" s="2"/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28" customFormat="1" ht="15">
      <c r="A19" s="21">
        <v>2016</v>
      </c>
      <c r="B19" s="22">
        <v>0.6</v>
      </c>
      <c r="C19" s="23">
        <v>0.8337</v>
      </c>
      <c r="D19" s="24">
        <f t="shared" si="0"/>
        <v>-0.03305497564370213</v>
      </c>
      <c r="E19" s="22">
        <v>0.6</v>
      </c>
      <c r="F19" s="23">
        <v>0.8032</v>
      </c>
      <c r="G19" s="24">
        <f t="shared" si="1"/>
        <v>-0.058050897150228674</v>
      </c>
      <c r="H19" s="25" t="s">
        <v>25</v>
      </c>
      <c r="I19" s="58">
        <v>0.7158</v>
      </c>
      <c r="J19" s="58">
        <v>0.6789</v>
      </c>
      <c r="K19" s="20"/>
      <c r="L19" s="20"/>
      <c r="M19" s="20"/>
      <c r="N19" s="20"/>
      <c r="O19" s="20"/>
      <c r="P19" s="20"/>
      <c r="Q19" s="20"/>
      <c r="R19" s="20"/>
      <c r="S19" s="27"/>
      <c r="T19" s="20"/>
      <c r="U19" s="20"/>
      <c r="V19" s="20"/>
      <c r="W19" s="27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1" customFormat="1" ht="15">
      <c r="A20" s="21">
        <v>2017</v>
      </c>
      <c r="B20" s="22">
        <v>0.6</v>
      </c>
      <c r="C20" s="23">
        <v>0.857</v>
      </c>
      <c r="D20" s="24">
        <f t="shared" si="0"/>
        <v>0.027947703010675288</v>
      </c>
      <c r="E20" s="22">
        <v>0.6</v>
      </c>
      <c r="F20" s="23">
        <v>0.882</v>
      </c>
      <c r="G20" s="24">
        <f t="shared" si="1"/>
        <v>0.0981075697211155</v>
      </c>
      <c r="H20" s="25" t="s">
        <v>25</v>
      </c>
      <c r="I20" s="58">
        <v>0.7517</v>
      </c>
      <c r="J20" s="58">
        <v>0.7189</v>
      </c>
      <c r="K20" s="2"/>
      <c r="L20" s="2"/>
      <c r="M20" s="2"/>
      <c r="N20" s="2"/>
      <c r="O20" s="2"/>
      <c r="P20" s="2"/>
      <c r="Q20" s="2"/>
      <c r="R20" s="2"/>
      <c r="S20" s="26"/>
      <c r="T20" s="20"/>
      <c r="U20" s="2"/>
      <c r="V20" s="2"/>
      <c r="W20" s="26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25" ht="15.75" thickBot="1">
      <c r="A21" s="21">
        <v>2018</v>
      </c>
      <c r="B21" s="59">
        <v>0.6</v>
      </c>
      <c r="C21" s="60">
        <v>0.7864</v>
      </c>
      <c r="D21" s="61">
        <f t="shared" si="0"/>
        <v>-0.0823803967327888</v>
      </c>
      <c r="E21" s="59">
        <v>0.6</v>
      </c>
      <c r="F21" s="60">
        <v>0.7454</v>
      </c>
      <c r="G21" s="61">
        <f t="shared" si="1"/>
        <v>-0.1548752834467121</v>
      </c>
      <c r="H21" s="25" t="s">
        <v>25</v>
      </c>
      <c r="I21" s="58">
        <v>0.7593</v>
      </c>
      <c r="J21" s="58">
        <v>0.7154</v>
      </c>
      <c r="T21" s="29"/>
      <c r="U21" s="30"/>
      <c r="X21" s="29"/>
      <c r="Y21" s="30"/>
    </row>
    <row r="22" spans="1:24" ht="15.75" thickBot="1">
      <c r="A22" s="71">
        <v>2019</v>
      </c>
      <c r="B22" s="72">
        <v>0.6</v>
      </c>
      <c r="C22" s="73">
        <v>0.7698</v>
      </c>
      <c r="D22" s="74">
        <f t="shared" si="0"/>
        <v>-0.021108850457782234</v>
      </c>
      <c r="E22" s="75">
        <v>0.6</v>
      </c>
      <c r="F22" s="73">
        <v>0.737</v>
      </c>
      <c r="G22" s="74">
        <f t="shared" si="1"/>
        <v>-0.01126911725248184</v>
      </c>
      <c r="H22" s="76" t="s">
        <v>25</v>
      </c>
      <c r="I22" s="58">
        <v>0.7365</v>
      </c>
      <c r="J22" s="58">
        <v>0.6923</v>
      </c>
      <c r="T22" s="31"/>
      <c r="X22" s="31"/>
    </row>
    <row r="23" spans="1:25" ht="15" thickBot="1">
      <c r="A23" s="70">
        <v>2020</v>
      </c>
      <c r="B23" s="62">
        <v>0.6</v>
      </c>
      <c r="C23" s="63">
        <v>0.8093</v>
      </c>
      <c r="D23" s="64">
        <f>(C23-C22)/C22</f>
        <v>0.051312029098467105</v>
      </c>
      <c r="E23" s="65">
        <v>0.6</v>
      </c>
      <c r="F23" s="63">
        <v>0.7863</v>
      </c>
      <c r="G23" s="64">
        <f>(F23-F22)/F22</f>
        <v>0.06689280868385347</v>
      </c>
      <c r="H23" s="78" t="s">
        <v>25</v>
      </c>
      <c r="I23" s="77">
        <v>0.737</v>
      </c>
      <c r="J23" s="77">
        <v>0.708</v>
      </c>
      <c r="T23" s="29"/>
      <c r="U23" s="30"/>
      <c r="X23" s="29"/>
      <c r="Y23" s="30"/>
    </row>
    <row r="24" spans="20:25" ht="12">
      <c r="T24" s="29"/>
      <c r="U24" s="30"/>
      <c r="X24" s="29"/>
      <c r="Y24" s="30"/>
    </row>
    <row r="25" spans="20:25" ht="12">
      <c r="T25" s="29"/>
      <c r="U25" s="30"/>
      <c r="X25" s="29"/>
      <c r="Y25" s="30"/>
    </row>
    <row r="26" spans="20:25" ht="12">
      <c r="T26" s="29"/>
      <c r="U26" s="30"/>
      <c r="X26" s="29"/>
      <c r="Y26" s="30"/>
    </row>
    <row r="27" spans="20:25" ht="12">
      <c r="T27" s="29"/>
      <c r="U27" s="30"/>
      <c r="X27" s="29"/>
      <c r="Y27" s="30"/>
    </row>
    <row r="28" spans="20:25" ht="12">
      <c r="T28" s="29"/>
      <c r="U28" s="30"/>
      <c r="X28" s="29"/>
      <c r="Y28" s="30"/>
    </row>
    <row r="29" spans="20:25" ht="12">
      <c r="T29" s="29"/>
      <c r="U29" s="30"/>
      <c r="X29" s="29"/>
      <c r="Y29" s="30"/>
    </row>
    <row r="30" spans="12:13" ht="12">
      <c r="L30" s="30"/>
      <c r="M30" s="30"/>
    </row>
    <row r="32" ht="12">
      <c r="W32" s="31"/>
    </row>
    <row r="33" ht="12">
      <c r="W33" s="31"/>
    </row>
    <row r="34" ht="12">
      <c r="W34" s="31"/>
    </row>
    <row r="35" ht="12">
      <c r="W35" s="31"/>
    </row>
    <row r="36" ht="12">
      <c r="W36" s="31"/>
    </row>
    <row r="37" ht="12">
      <c r="W37" s="31"/>
    </row>
    <row r="54" ht="12" customHeight="1"/>
    <row r="55" spans="1:9" ht="18.75" customHeight="1">
      <c r="A55" s="93" t="s">
        <v>23</v>
      </c>
      <c r="B55" s="93"/>
      <c r="C55" s="93"/>
      <c r="D55" s="93"/>
      <c r="E55" s="93"/>
      <c r="F55" s="93"/>
      <c r="G55" s="93"/>
      <c r="H55" s="92"/>
      <c r="I55" s="92"/>
    </row>
    <row r="56" ht="12.75" thickBot="1"/>
    <row r="57" spans="2:47" s="7" customFormat="1" ht="13.5" customHeight="1" thickBot="1">
      <c r="B57" s="79">
        <v>2016</v>
      </c>
      <c r="C57" s="80"/>
      <c r="D57" s="79">
        <v>2017</v>
      </c>
      <c r="E57" s="80"/>
      <c r="F57" s="79">
        <v>2018</v>
      </c>
      <c r="G57" s="80"/>
      <c r="H57" s="79">
        <v>2019</v>
      </c>
      <c r="I57" s="80"/>
      <c r="J57" s="79">
        <v>2020</v>
      </c>
      <c r="K57" s="80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</row>
    <row r="58" spans="1:47" s="7" customFormat="1" ht="13.5" thickBot="1">
      <c r="A58" s="55" t="s">
        <v>7</v>
      </c>
      <c r="B58" s="33" t="s">
        <v>8</v>
      </c>
      <c r="C58" s="17" t="s">
        <v>9</v>
      </c>
      <c r="D58" s="33" t="s">
        <v>8</v>
      </c>
      <c r="E58" s="17" t="s">
        <v>9</v>
      </c>
      <c r="F58" s="33" t="s">
        <v>8</v>
      </c>
      <c r="G58" s="17" t="s">
        <v>9</v>
      </c>
      <c r="H58" s="33" t="s">
        <v>8</v>
      </c>
      <c r="I58" s="17" t="s">
        <v>9</v>
      </c>
      <c r="J58" s="33" t="s">
        <v>8</v>
      </c>
      <c r="K58" s="17" t="s">
        <v>9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</row>
    <row r="59" spans="1:47" s="7" customFormat="1" ht="12.75">
      <c r="A59" s="37" t="s">
        <v>0</v>
      </c>
      <c r="B59" s="34">
        <v>188</v>
      </c>
      <c r="C59" s="35">
        <f>B59/B69</f>
        <v>0.8337028824833703</v>
      </c>
      <c r="D59" s="34">
        <v>180.2</v>
      </c>
      <c r="E59" s="35">
        <f>D59/D69</f>
        <v>0.7974157005044694</v>
      </c>
      <c r="F59" s="34">
        <v>214.68</v>
      </c>
      <c r="G59" s="35">
        <f>F59/F69</f>
        <v>0.7863736263736264</v>
      </c>
      <c r="H59" s="34">
        <v>209.78</v>
      </c>
      <c r="I59" s="35">
        <f>H59/H69</f>
        <v>0.7698348623853211</v>
      </c>
      <c r="J59" s="34">
        <v>189.78</v>
      </c>
      <c r="K59" s="35">
        <f>J59/J69</f>
        <v>0.8092963752665245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</row>
    <row r="60" spans="1:47" s="7" customFormat="1" ht="12.75">
      <c r="A60" s="37" t="s">
        <v>20</v>
      </c>
      <c r="B60" s="38">
        <v>11.5</v>
      </c>
      <c r="C60" s="39">
        <f>B60/B69</f>
        <v>0.050997782705099776</v>
      </c>
      <c r="D60" s="38">
        <v>7.78</v>
      </c>
      <c r="E60" s="39">
        <f>D60/D69</f>
        <v>0.03442782547128065</v>
      </c>
      <c r="F60" s="38">
        <v>7.32</v>
      </c>
      <c r="G60" s="39">
        <f>F60/F69</f>
        <v>0.026813186813186816</v>
      </c>
      <c r="H60" s="38">
        <v>15.22</v>
      </c>
      <c r="I60" s="39">
        <f>H60/H69</f>
        <v>0.055853211009174314</v>
      </c>
      <c r="J60" s="38">
        <v>13.22</v>
      </c>
      <c r="K60" s="39">
        <f>J60/J69</f>
        <v>0.05637526652452026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</row>
    <row r="61" spans="1:47" s="7" customFormat="1" ht="12.75">
      <c r="A61" s="37" t="s">
        <v>3</v>
      </c>
      <c r="B61" s="38">
        <v>0</v>
      </c>
      <c r="C61" s="39">
        <f>B61/B69</f>
        <v>0</v>
      </c>
      <c r="D61" s="38">
        <v>2</v>
      </c>
      <c r="E61" s="39">
        <f>D61/D69</f>
        <v>0.008850340738118419</v>
      </c>
      <c r="F61" s="38">
        <v>0</v>
      </c>
      <c r="G61" s="39">
        <f>F61/F69</f>
        <v>0</v>
      </c>
      <c r="H61" s="38">
        <v>2</v>
      </c>
      <c r="I61" s="39">
        <f>H61/H69</f>
        <v>0.007339449541284404</v>
      </c>
      <c r="J61" s="38">
        <v>3</v>
      </c>
      <c r="K61" s="39">
        <f>J61/J69</f>
        <v>0.01279317697228145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</row>
    <row r="62" spans="1:47" s="7" customFormat="1" ht="12.75">
      <c r="A62" s="37" t="s">
        <v>1</v>
      </c>
      <c r="B62" s="38">
        <v>0</v>
      </c>
      <c r="C62" s="39">
        <f>B62/B69</f>
        <v>0</v>
      </c>
      <c r="D62" s="38">
        <v>8</v>
      </c>
      <c r="E62" s="39">
        <f>D62/D69</f>
        <v>0.035401362952473675</v>
      </c>
      <c r="F62" s="38">
        <v>6</v>
      </c>
      <c r="G62" s="39">
        <f>F62/F69</f>
        <v>0.02197802197802198</v>
      </c>
      <c r="H62" s="38">
        <v>3</v>
      </c>
      <c r="I62" s="39">
        <f>H62/H69</f>
        <v>0.011009174311926606</v>
      </c>
      <c r="J62" s="38">
        <v>0</v>
      </c>
      <c r="K62" s="39">
        <f>J62/J69</f>
        <v>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</row>
    <row r="63" spans="1:47" s="7" customFormat="1" ht="12.75">
      <c r="A63" s="37" t="s">
        <v>2</v>
      </c>
      <c r="B63" s="38">
        <v>15</v>
      </c>
      <c r="C63" s="39">
        <f>B63/B69</f>
        <v>0.06651884700665188</v>
      </c>
      <c r="D63" s="38">
        <v>10</v>
      </c>
      <c r="E63" s="39">
        <f>D63/D69</f>
        <v>0.04425170369059209</v>
      </c>
      <c r="F63" s="38">
        <v>21</v>
      </c>
      <c r="G63" s="39">
        <f>F63/F69</f>
        <v>0.07692307692307693</v>
      </c>
      <c r="H63" s="38">
        <v>16</v>
      </c>
      <c r="I63" s="39">
        <f>H63/H69</f>
        <v>0.05871559633027523</v>
      </c>
      <c r="J63" s="38">
        <v>8</v>
      </c>
      <c r="K63" s="39">
        <f>J63/J69</f>
        <v>0.03411513859275053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</row>
    <row r="64" spans="1:47" s="7" customFormat="1" ht="12.75" customHeight="1">
      <c r="A64" s="40" t="s">
        <v>16</v>
      </c>
      <c r="B64" s="38">
        <v>9</v>
      </c>
      <c r="C64" s="39">
        <f>B64/B69</f>
        <v>0.03991130820399113</v>
      </c>
      <c r="D64" s="38">
        <v>8</v>
      </c>
      <c r="E64" s="39">
        <f>D64/D69</f>
        <v>0.035401362952473675</v>
      </c>
      <c r="F64" s="38"/>
      <c r="G64" s="39">
        <f>F64/F69</f>
        <v>0</v>
      </c>
      <c r="H64" s="38">
        <v>10.5</v>
      </c>
      <c r="I64" s="39">
        <f>H64/H69</f>
        <v>0.03853211009174312</v>
      </c>
      <c r="J64" s="38">
        <v>12.5</v>
      </c>
      <c r="K64" s="39">
        <f>J64/J69</f>
        <v>0.053304904051172705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</row>
    <row r="65" spans="1:47" s="7" customFormat="1" ht="12.75">
      <c r="A65" s="37" t="s">
        <v>28</v>
      </c>
      <c r="B65" s="38">
        <v>0</v>
      </c>
      <c r="C65" s="39">
        <f>B65/B69</f>
        <v>0</v>
      </c>
      <c r="D65" s="38">
        <v>0</v>
      </c>
      <c r="E65" s="39">
        <f>D65/D69</f>
        <v>0</v>
      </c>
      <c r="F65" s="38">
        <v>6</v>
      </c>
      <c r="G65" s="39">
        <f>F65/F69</f>
        <v>0.02197802197802198</v>
      </c>
      <c r="H65" s="38">
        <v>3</v>
      </c>
      <c r="I65" s="39">
        <f>H65/H69</f>
        <v>0.011009174311926606</v>
      </c>
      <c r="J65" s="38">
        <v>0</v>
      </c>
      <c r="K65" s="39">
        <f>J65/J69</f>
        <v>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</row>
    <row r="66" spans="1:47" s="7" customFormat="1" ht="12.75">
      <c r="A66" s="37" t="s">
        <v>27</v>
      </c>
      <c r="B66" s="38">
        <v>2</v>
      </c>
      <c r="C66" s="39">
        <f>B66/B69</f>
        <v>0.008869179600886918</v>
      </c>
      <c r="D66" s="38">
        <v>2</v>
      </c>
      <c r="E66" s="39">
        <f>D66/D69</f>
        <v>0.008850340738118419</v>
      </c>
      <c r="F66" s="38">
        <v>2</v>
      </c>
      <c r="G66" s="39">
        <f>F66/F69</f>
        <v>0.007326007326007326</v>
      </c>
      <c r="H66" s="38">
        <v>3</v>
      </c>
      <c r="I66" s="39">
        <f>H66/H69</f>
        <v>0.011009174311926606</v>
      </c>
      <c r="J66" s="38">
        <v>3</v>
      </c>
      <c r="K66" s="39">
        <f>J66/J69</f>
        <v>0.01279317697228145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</row>
    <row r="67" spans="1:47" s="7" customFormat="1" ht="12.75">
      <c r="A67" s="37" t="s">
        <v>5</v>
      </c>
      <c r="B67" s="38">
        <v>0</v>
      </c>
      <c r="C67" s="39">
        <f>B67/B69</f>
        <v>0</v>
      </c>
      <c r="D67" s="38">
        <v>0</v>
      </c>
      <c r="E67" s="39">
        <f>D67/D69</f>
        <v>0</v>
      </c>
      <c r="F67" s="38">
        <v>0</v>
      </c>
      <c r="G67" s="39">
        <f>F67/F69</f>
        <v>0</v>
      </c>
      <c r="H67" s="38">
        <v>0</v>
      </c>
      <c r="I67" s="39">
        <f>H67/H69</f>
        <v>0</v>
      </c>
      <c r="J67" s="38">
        <v>0</v>
      </c>
      <c r="K67" s="39">
        <f>J67/J69</f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</row>
    <row r="68" spans="1:47" s="7" customFormat="1" ht="12.75">
      <c r="A68" s="37" t="s">
        <v>4</v>
      </c>
      <c r="B68" s="38">
        <v>0</v>
      </c>
      <c r="C68" s="39">
        <f>B68/B69</f>
        <v>0</v>
      </c>
      <c r="D68" s="38">
        <v>8</v>
      </c>
      <c r="E68" s="39">
        <f>D68/D69</f>
        <v>0.035401362952473675</v>
      </c>
      <c r="F68" s="38">
        <v>16</v>
      </c>
      <c r="G68" s="39">
        <f>F68/F69</f>
        <v>0.05860805860805861</v>
      </c>
      <c r="H68" s="38">
        <v>10</v>
      </c>
      <c r="I68" s="39">
        <f>H68/H69</f>
        <v>0.03669724770642202</v>
      </c>
      <c r="J68" s="38">
        <v>5</v>
      </c>
      <c r="K68" s="39">
        <f>J68/J69</f>
        <v>0.021321961620469083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</row>
    <row r="69" spans="1:47" s="7" customFormat="1" ht="13.5" thickBot="1">
      <c r="A69" s="37" t="s">
        <v>6</v>
      </c>
      <c r="B69" s="56">
        <f aca="true" t="shared" si="2" ref="B69:I69">SUM(B59:B68)</f>
        <v>225.5</v>
      </c>
      <c r="C69" s="57">
        <f t="shared" si="2"/>
        <v>1</v>
      </c>
      <c r="D69" s="56">
        <f t="shared" si="2"/>
        <v>225.98</v>
      </c>
      <c r="E69" s="57">
        <f t="shared" si="2"/>
        <v>0.9999999999999999</v>
      </c>
      <c r="F69" s="56">
        <f t="shared" si="2"/>
        <v>273</v>
      </c>
      <c r="G69" s="57">
        <f t="shared" si="2"/>
        <v>1</v>
      </c>
      <c r="H69" s="56">
        <f t="shared" si="2"/>
        <v>272.5</v>
      </c>
      <c r="I69" s="57">
        <f t="shared" si="2"/>
        <v>1</v>
      </c>
      <c r="J69" s="56">
        <f>SUM(J59:J68)</f>
        <v>234.5</v>
      </c>
      <c r="K69" s="57">
        <f>SUM(K59:K68)</f>
        <v>1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</row>
    <row r="70" spans="1:51" s="7" customFormat="1" ht="12.75">
      <c r="A70" s="41"/>
      <c r="B70" s="42"/>
      <c r="C70" s="43"/>
      <c r="D70" s="44"/>
      <c r="E70" s="36"/>
      <c r="F70" s="44"/>
      <c r="G70" s="36"/>
      <c r="H70" s="36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</row>
    <row r="71" spans="1:51" s="7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</row>
    <row r="72" spans="1:51" s="7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</row>
    <row r="73" spans="1:51" s="7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</row>
    <row r="74" spans="1:51" s="7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</row>
    <row r="75" spans="1:51" s="7" customFormat="1" ht="12.75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</row>
    <row r="85" ht="12"/>
    <row r="86" ht="12"/>
    <row r="89" spans="1:51" ht="40.5" customHeight="1">
      <c r="A89" s="45"/>
      <c r="B89" s="81" t="s">
        <v>29</v>
      </c>
      <c r="C89" s="81"/>
      <c r="D89" s="81"/>
      <c r="E89" s="81"/>
      <c r="F89" s="81"/>
      <c r="G89" s="45"/>
      <c r="H89" s="46"/>
      <c r="I89" s="46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</row>
    <row r="90" spans="12:51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2:51" ht="13.5" thickBot="1">
      <c r="B91" s="7"/>
      <c r="D91" s="47">
        <v>2016</v>
      </c>
      <c r="E91" s="47">
        <v>2017</v>
      </c>
      <c r="F91" s="47">
        <v>2018</v>
      </c>
      <c r="G91" s="47">
        <v>2019</v>
      </c>
      <c r="H91" s="47">
        <v>2020</v>
      </c>
      <c r="I91" s="5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2:49" s="7" customFormat="1" ht="12.75">
      <c r="B92" s="37" t="s">
        <v>20</v>
      </c>
      <c r="C92" s="48"/>
      <c r="D92" s="49">
        <v>7</v>
      </c>
      <c r="E92" s="49">
        <v>9</v>
      </c>
      <c r="F92" s="49">
        <v>7</v>
      </c>
      <c r="G92" s="49">
        <v>10</v>
      </c>
      <c r="H92" s="49">
        <v>9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</row>
    <row r="93" spans="2:49" s="7" customFormat="1" ht="12.75">
      <c r="B93" s="37" t="s">
        <v>3</v>
      </c>
      <c r="C93" s="50"/>
      <c r="D93" s="51">
        <v>1</v>
      </c>
      <c r="E93" s="51">
        <v>1</v>
      </c>
      <c r="F93" s="51">
        <v>5</v>
      </c>
      <c r="G93" s="51">
        <v>5</v>
      </c>
      <c r="H93" s="51">
        <v>4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</row>
    <row r="94" spans="2:49" s="7" customFormat="1" ht="12.75">
      <c r="B94" s="37" t="s">
        <v>1</v>
      </c>
      <c r="C94" s="50"/>
      <c r="D94" s="51">
        <v>1</v>
      </c>
      <c r="E94" s="51">
        <v>2</v>
      </c>
      <c r="F94" s="51">
        <v>4</v>
      </c>
      <c r="G94" s="51">
        <v>4</v>
      </c>
      <c r="H94" s="51">
        <v>3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</row>
    <row r="95" spans="2:49" s="7" customFormat="1" ht="12.75">
      <c r="B95" s="37" t="s">
        <v>2</v>
      </c>
      <c r="C95" s="50"/>
      <c r="D95" s="51">
        <v>7</v>
      </c>
      <c r="E95" s="51">
        <v>4</v>
      </c>
      <c r="F95" s="51">
        <v>2</v>
      </c>
      <c r="G95" s="51">
        <v>4</v>
      </c>
      <c r="H95" s="51">
        <v>4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</row>
    <row r="96" spans="2:49" s="7" customFormat="1" ht="12.75" customHeight="1">
      <c r="B96" s="40" t="s">
        <v>16</v>
      </c>
      <c r="C96" s="50"/>
      <c r="D96" s="51">
        <v>16</v>
      </c>
      <c r="E96" s="51">
        <v>17</v>
      </c>
      <c r="F96" s="51">
        <v>19</v>
      </c>
      <c r="G96" s="51">
        <v>23</v>
      </c>
      <c r="H96" s="51">
        <v>20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</row>
    <row r="97" spans="2:49" s="7" customFormat="1" ht="12.75" customHeight="1">
      <c r="B97" s="40" t="s">
        <v>28</v>
      </c>
      <c r="C97" s="50"/>
      <c r="D97" s="51">
        <v>8</v>
      </c>
      <c r="E97" s="51">
        <v>4</v>
      </c>
      <c r="F97" s="51"/>
      <c r="G97" s="51"/>
      <c r="H97" s="51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</row>
    <row r="98" spans="2:49" s="7" customFormat="1" ht="15" customHeight="1">
      <c r="B98" s="37" t="s">
        <v>27</v>
      </c>
      <c r="C98" s="50"/>
      <c r="D98" s="51">
        <v>31</v>
      </c>
      <c r="E98" s="51">
        <v>29</v>
      </c>
      <c r="F98" s="51">
        <v>30</v>
      </c>
      <c r="G98" s="51">
        <v>34</v>
      </c>
      <c r="H98" s="51">
        <v>26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</row>
    <row r="99" spans="2:49" s="7" customFormat="1" ht="15" customHeight="1">
      <c r="B99" s="37" t="s">
        <v>5</v>
      </c>
      <c r="C99" s="50"/>
      <c r="D99" s="51">
        <v>5</v>
      </c>
      <c r="E99" s="51">
        <v>1</v>
      </c>
      <c r="F99" s="51">
        <v>0</v>
      </c>
      <c r="G99" s="51">
        <v>0</v>
      </c>
      <c r="H99" s="51">
        <v>2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</row>
    <row r="100" spans="2:49" s="7" customFormat="1" ht="13.5" thickBot="1">
      <c r="B100" s="37" t="s">
        <v>4</v>
      </c>
      <c r="C100" s="48"/>
      <c r="D100" s="52">
        <v>0</v>
      </c>
      <c r="E100" s="52">
        <v>1</v>
      </c>
      <c r="F100" s="52">
        <v>1</v>
      </c>
      <c r="G100" s="52">
        <v>1</v>
      </c>
      <c r="H100" s="52">
        <v>3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</row>
    <row r="103" spans="2:63" ht="18.75" customHeight="1">
      <c r="B103" s="81" t="s">
        <v>30</v>
      </c>
      <c r="C103" s="81"/>
      <c r="D103" s="81"/>
      <c r="E103" s="81"/>
      <c r="F103" s="81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2:63" ht="12"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3">
        <v>18.58</v>
      </c>
      <c r="D105" s="41" t="s">
        <v>31</v>
      </c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4">
        <v>35.3</v>
      </c>
      <c r="D106" s="41" t="s">
        <v>32</v>
      </c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13" ht="12"/>
  </sheetData>
  <sheetProtection/>
  <mergeCells count="15">
    <mergeCell ref="A2:I2"/>
    <mergeCell ref="A3:I3"/>
    <mergeCell ref="A10:I10"/>
    <mergeCell ref="A55:I55"/>
    <mergeCell ref="A11:G11"/>
    <mergeCell ref="D57:E57"/>
    <mergeCell ref="J57:K57"/>
    <mergeCell ref="B103:F103"/>
    <mergeCell ref="I12:J12"/>
    <mergeCell ref="B57:C57"/>
    <mergeCell ref="B89:F89"/>
    <mergeCell ref="B12:D12"/>
    <mergeCell ref="E12:G12"/>
    <mergeCell ref="F57:G57"/>
    <mergeCell ref="H57:I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2011-10-14T21:21:51Z</cp:lastPrinted>
  <dcterms:created xsi:type="dcterms:W3CDTF">1999-06-08T15:24:14Z</dcterms:created>
  <dcterms:modified xsi:type="dcterms:W3CDTF">2020-07-13T17:53:09Z</dcterms:modified>
  <cp:category/>
  <cp:version/>
  <cp:contentType/>
  <cp:contentStatus/>
</cp:coreProperties>
</file>