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0" yWindow="0" windowWidth="24495" windowHeight="11280"/>
  </bookViews>
  <sheets>
    <sheet name="Capitol Complex" sheetId="4" r:id="rId1"/>
  </sheets>
  <definedNames>
    <definedName name="_xlnm.Print_Area" localSheetId="0">'Capitol Complex'!$A$1:$I$107</definedName>
  </definedNames>
  <calcPr calcId="152511"/>
</workbook>
</file>

<file path=xl/calcChain.xml><?xml version="1.0" encoding="utf-8"?>
<calcChain xmlns="http://schemas.openxmlformats.org/spreadsheetml/2006/main">
  <c r="J70" i="4" l="1"/>
  <c r="K69" i="4" s="1"/>
  <c r="G23" i="4"/>
  <c r="D23" i="4"/>
  <c r="K63" i="4" l="1"/>
  <c r="K64" i="4"/>
  <c r="K65" i="4"/>
  <c r="K66" i="4"/>
  <c r="K67" i="4"/>
  <c r="K60" i="4"/>
  <c r="K68" i="4"/>
  <c r="K62" i="4"/>
  <c r="K61" i="4"/>
  <c r="H70" i="4"/>
  <c r="I63" i="4" s="1"/>
  <c r="G22" i="4"/>
  <c r="D22" i="4"/>
  <c r="F70" i="4"/>
  <c r="G61" i="4" s="1"/>
  <c r="G21" i="4"/>
  <c r="D21" i="4"/>
  <c r="D70" i="4"/>
  <c r="E62" i="4" s="1"/>
  <c r="G20" i="4"/>
  <c r="D20" i="4"/>
  <c r="B70" i="4"/>
  <c r="C61" i="4" s="1"/>
  <c r="G18" i="4"/>
  <c r="G19" i="4"/>
  <c r="D18" i="4"/>
  <c r="D19" i="4"/>
  <c r="G17" i="4"/>
  <c r="G16" i="4"/>
  <c r="G15" i="4"/>
  <c r="D17" i="4"/>
  <c r="D16" i="4"/>
  <c r="D15" i="4"/>
  <c r="G60" i="4"/>
  <c r="I62" i="4"/>
  <c r="I68" i="4"/>
  <c r="I61" i="4"/>
  <c r="C66" i="4"/>
  <c r="C68" i="4"/>
  <c r="C62" i="4"/>
  <c r="G68" i="4"/>
  <c r="G66" i="4"/>
  <c r="C60" i="4"/>
  <c r="K70" i="4" l="1"/>
  <c r="G67" i="4"/>
  <c r="E66" i="4"/>
  <c r="C65" i="4"/>
  <c r="G69" i="4"/>
  <c r="C63" i="4"/>
  <c r="G64" i="4"/>
  <c r="I69" i="4"/>
  <c r="E64" i="4"/>
  <c r="C64" i="4"/>
  <c r="G63" i="4"/>
  <c r="G65" i="4"/>
  <c r="C69" i="4"/>
  <c r="C67" i="4"/>
  <c r="G62" i="4"/>
  <c r="E68" i="4"/>
  <c r="E60" i="4"/>
  <c r="I67" i="4"/>
  <c r="I66" i="4"/>
  <c r="E67" i="4"/>
  <c r="I64" i="4"/>
  <c r="E69" i="4"/>
  <c r="E65" i="4"/>
  <c r="I65" i="4"/>
  <c r="E63" i="4"/>
  <c r="I60" i="4"/>
  <c r="E61" i="4"/>
  <c r="C70" i="4" l="1"/>
  <c r="G70" i="4"/>
  <c r="E70" i="4"/>
  <c r="I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<sst xmlns="http://schemas.openxmlformats.org/spreadsheetml/2006/main" count="66" uniqueCount="38">
  <si>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</si>
  <si>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</si>
  <si>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</si>
  <si>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</si>
  <si>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</si>
  <si>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</si>
  <si>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</si>
  <si>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</si>
  <si>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</si>
  <si>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</si>
  <si>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</si>
  <si>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</si>
  <si>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</si>
  <si>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</si>
  <si>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</si>
  <si>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</si>
  <si>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</si>
  <si>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</si>
  <si>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</si>
  <si>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</si>
  <si>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</si>
  <si>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</si>
  <si>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</si>
  <si>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</si>
  <si>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</si>
  <si>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</si>
  <si>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</si>
  <si>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</si>
  <si>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</si>
  <si>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</si>
  <si>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</si>
  <si>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</si>
  <si>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</si>
  <si>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Forestry, Arizona State - Capitol Complex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</si>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</sst>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0" xfId="0" applyNumberFormat="1" applyFont="1"/>
    <xf numFmtId="164" fontId="2" fillId="0" borderId="15" xfId="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6" xfId="0" applyFont="1" applyBorder="1" applyAlignment="1">
      <alignment horizontal="center"/>
    </xf>
    <xf numFmtId="3" fontId="9" fillId="0" borderId="17" xfId="1" applyNumberFormat="1" applyFont="1" applyBorder="1"/>
    <xf numFmtId="164" fontId="9" fillId="0" borderId="11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9" fillId="0" borderId="18" xfId="1" applyNumberFormat="1" applyFont="1" applyBorder="1"/>
    <xf numFmtId="164" fontId="9" fillId="0" borderId="14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1" applyNumberFormat="1" applyFont="1" applyBorder="1" applyAlignment="1">
      <alignment horizontal="center"/>
    </xf>
    <xf numFmtId="1" fontId="9" fillId="0" borderId="23" xfId="1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4" xfId="0" applyNumberFormat="1" applyFont="1" applyBorder="1"/>
    <xf numFmtId="164" fontId="9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10" fillId="0" borderId="16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0" fontId="14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853352629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1.6535433070866142E-2</c:v>
                </c:pt>
                <c:pt idx="1">
                  <c:v>0</c:v>
                </c:pt>
                <c:pt idx="2">
                  <c:v>3.937007874015748E-2</c:v>
                </c:pt>
                <c:pt idx="3">
                  <c:v>0.14960629921259844</c:v>
                </c:pt>
                <c:pt idx="4">
                  <c:v>3.1496062992125984E-2</c:v>
                </c:pt>
                <c:pt idx="5">
                  <c:v>7.874015748031496E-3</c:v>
                </c:pt>
                <c:pt idx="6">
                  <c:v>3.1496062992125984E-2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1.4009661835748791E-2</c:v>
                </c:pt>
                <c:pt idx="1">
                  <c:v>2.4154589371980676E-2</c:v>
                </c:pt>
                <c:pt idx="2">
                  <c:v>2.4154589371980676E-2</c:v>
                </c:pt>
                <c:pt idx="3">
                  <c:v>6.280193236714976E-2</c:v>
                </c:pt>
                <c:pt idx="4">
                  <c:v>0</c:v>
                </c:pt>
                <c:pt idx="5">
                  <c:v>0</c:v>
                </c:pt>
                <c:pt idx="6">
                  <c:v>1.932367149758454E-2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3.112391930835735E-2</c:v>
                </c:pt>
                <c:pt idx="1">
                  <c:v>2.881844380403458E-3</c:v>
                </c:pt>
                <c:pt idx="2">
                  <c:v>1.1527377521613832E-2</c:v>
                </c:pt>
                <c:pt idx="3">
                  <c:v>3.4582132564841501E-2</c:v>
                </c:pt>
                <c:pt idx="4">
                  <c:v>7.7809798270893377E-2</c:v>
                </c:pt>
                <c:pt idx="5">
                  <c:v>0</c:v>
                </c:pt>
                <c:pt idx="6">
                  <c:v>3.1700288184438041E-2</c:v>
                </c:pt>
                <c:pt idx="7">
                  <c:v>0</c:v>
                </c:pt>
                <c:pt idx="8">
                  <c:v>5.763688760806916E-3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5.8058252427184459E-2</c:v>
                </c:pt>
                <c:pt idx="1">
                  <c:v>0</c:v>
                </c:pt>
                <c:pt idx="2">
                  <c:v>9.7087378640776691E-3</c:v>
                </c:pt>
                <c:pt idx="3">
                  <c:v>8.7378640776699032E-2</c:v>
                </c:pt>
                <c:pt idx="4">
                  <c:v>3.3980582524271843E-2</c:v>
                </c:pt>
                <c:pt idx="5">
                  <c:v>0</c:v>
                </c:pt>
                <c:pt idx="6">
                  <c:v>6.7961165048543687E-2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2.2285714285714284E-2</c:v>
                </c:pt>
                <c:pt idx="1">
                  <c:v>0</c:v>
                </c:pt>
                <c:pt idx="2">
                  <c:v>1.1428571428571429E-2</c:v>
                </c:pt>
                <c:pt idx="3">
                  <c:v>3.4285714285714287E-2</c:v>
                </c:pt>
                <c:pt idx="4">
                  <c:v>3.4285714285714287E-2</c:v>
                </c:pt>
                <c:pt idx="5">
                  <c:v>0</c:v>
                </c:pt>
                <c:pt idx="6">
                  <c:v>0.41142857142857142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983272"/>
        <c:axId val="799983664"/>
      </c:barChart>
      <c:catAx>
        <c:axId val="79998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8366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2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50210239639005"/>
          <c:y val="0.93255512321660183"/>
          <c:w val="0.32562173577796272"/>
          <c:h val="6.744487678339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</c:v>
                </c:pt>
                <c:pt idx="1">
                  <c:v>0.67900000000000005</c:v>
                </c:pt>
                <c:pt idx="2">
                  <c:v>0.81299999999999994</c:v>
                </c:pt>
                <c:pt idx="3">
                  <c:v>0.77</c:v>
                </c:pt>
                <c:pt idx="4">
                  <c:v>0.71799999999999997</c:v>
                </c:pt>
                <c:pt idx="5">
                  <c:v>0.72399999999999998</c:v>
                </c:pt>
                <c:pt idx="6">
                  <c:v>0.85560000000000003</c:v>
                </c:pt>
                <c:pt idx="7">
                  <c:v>0.80459999999999998</c:v>
                </c:pt>
                <c:pt idx="8">
                  <c:v>0.7429</c:v>
                </c:pt>
                <c:pt idx="9">
                  <c:v>0.48630000000000001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29432"/>
        <c:axId val="860531000"/>
      </c:lineChart>
      <c:catAx>
        <c:axId val="86052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31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0.73299999999999998</c:v>
                </c:pt>
                <c:pt idx="1">
                  <c:v>0.66</c:v>
                </c:pt>
                <c:pt idx="2">
                  <c:v>0.76500000000000001</c:v>
                </c:pt>
                <c:pt idx="3">
                  <c:v>0.623</c:v>
                </c:pt>
                <c:pt idx="4">
                  <c:v>0.64600000000000002</c:v>
                </c:pt>
                <c:pt idx="5">
                  <c:v>0.76</c:v>
                </c:pt>
                <c:pt idx="6">
                  <c:v>0.879</c:v>
                </c:pt>
                <c:pt idx="7">
                  <c:v>0.75990000000000002</c:v>
                </c:pt>
                <c:pt idx="8">
                  <c:v>0.67759999999999998</c:v>
                </c:pt>
                <c:pt idx="9">
                  <c:v>0.46479999999999999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32176"/>
        <c:axId val="860529040"/>
      </c:lineChart>
      <c:catAx>
        <c:axId val="86053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29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21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1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66675</xdr:rowOff>
    </xdr:from>
    <xdr:to>
      <xdr:col>6</xdr:col>
      <xdr:colOff>533400</xdr:colOff>
      <xdr:row>38</xdr:row>
      <xdr:rowOff>0</xdr:rowOff>
    </xdr:to>
    <xdr:graphicFrame macro="">
      <xdr:nvGraphicFramePr>
        <xdr:cNvPr id="17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504825</xdr:colOff>
      <xdr:row>53</xdr:row>
      <xdr:rowOff>85725</xdr:rowOff>
    </xdr:to>
    <xdr:graphicFrame macro="">
      <xdr:nvGraphicFramePr>
        <xdr:cNvPr id="17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108</xdr:row>
      <xdr:rowOff>114300</xdr:rowOff>
    </xdr:from>
    <xdr:to>
      <xdr:col>0</xdr:col>
      <xdr:colOff>771525</xdr:colOff>
      <xdr:row>110</xdr:row>
      <xdr:rowOff>0</xdr:rowOff>
    </xdr:to>
    <xdr:sp macro="" textlink="">
      <xdr:nvSpPr>
        <xdr:cNvPr id="1742" name="Text Box 5"/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752475</xdr:colOff>
      <xdr:row>23</xdr:row>
      <xdr:rowOff>123826</xdr:rowOff>
    </xdr:from>
    <xdr:to>
      <xdr:col>8</xdr:col>
      <xdr:colOff>676275</xdr:colOff>
      <xdr:row>28</xdr:row>
      <xdr:rowOff>9526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476875" y="4552951"/>
          <a:ext cx="1428750" cy="647700"/>
        </a:xfrm>
        <a:prstGeom prst="borderCallout1">
          <a:avLst>
            <a:gd name="adj1" fmla="val 12194"/>
            <a:gd name="adj2" fmla="val -8931"/>
            <a:gd name="adj3" fmla="val 24184"/>
            <a:gd name="adj4" fmla="val -153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38</xdr:row>
      <xdr:rowOff>19050</xdr:rowOff>
    </xdr:from>
    <xdr:to>
      <xdr:col>8</xdr:col>
      <xdr:colOff>361950</xdr:colOff>
      <xdr:row>41</xdr:row>
      <xdr:rowOff>19050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343525" y="6629400"/>
          <a:ext cx="1247775" cy="457200"/>
        </a:xfrm>
        <a:prstGeom prst="borderCallout1">
          <a:avLst>
            <a:gd name="adj1" fmla="val 18519"/>
            <a:gd name="adj2" fmla="val -8694"/>
            <a:gd name="adj3" fmla="val 23444"/>
            <a:gd name="adj4" fmla="val -1717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45" name="Text Box 10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6667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7" name="Text Box 23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8" name="Text Box 2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49" name="Text Box 2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0" name="Text Box 2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1" name="Text Box 2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2" name="Text Box 2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3" name="Text Box 2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54" name="Text Box 30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55" name="Text Box 31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6" name="Text Box 32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7" name="Text Box 33"/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59" name="Text Box 35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0" name="Text Box 36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1" name="Text Box 37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2" name="Text Box 38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3" name="Text Box 39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103</xdr:row>
      <xdr:rowOff>190500</xdr:rowOff>
    </xdr:to>
    <xdr:sp macro="" textlink="">
      <xdr:nvSpPr>
        <xdr:cNvPr id="1764" name="Text Box 40"/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65" name="Text Box 41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103</xdr:row>
      <xdr:rowOff>0</xdr:rowOff>
    </xdr:from>
    <xdr:to>
      <xdr:col>4</xdr:col>
      <xdr:colOff>523875</xdr:colOff>
      <xdr:row>103</xdr:row>
      <xdr:rowOff>190500</xdr:rowOff>
    </xdr:to>
    <xdr:sp macro="" textlink="">
      <xdr:nvSpPr>
        <xdr:cNvPr id="1766" name="Text Box 42"/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07"/>
  <sheetViews>
    <sheetView showGridLines="0" tabSelected="1" zoomScaleNormal="100" zoomScaleSheetLayoutView="100" workbookViewId="0">
      <selection activeCell="K31" sqref="K31"/>
    </sheetView>
  </sheetViews>
  <sheetFormatPr defaultColWidth="11.42578125" defaultRowHeight="12"/>
  <cols>
    <col min="1" max="1" width="13.42578125" style="3" customWidth="1"/>
    <col min="2" max="2" width="11.7109375" style="3" customWidth="1"/>
    <col min="3" max="7" width="11.42578125" style="3" customWidth="1"/>
    <col min="8" max="8" width="11.140625" style="3" customWidth="1"/>
    <col min="9" max="9" width="11.42578125" style="3" customWidth="1"/>
    <col min="10" max="11" width="11.42578125" style="4" customWidth="1"/>
    <col min="12" max="50" width="5.140625" style="4" customWidth="1"/>
    <col min="51" max="68" width="5.140625" style="3" customWidth="1"/>
    <col min="69" max="16384" width="11.42578125" style="3"/>
  </cols>
  <sheetData>
    <row r="1" spans="1:49" ht="15" customHeight="1"/>
    <row r="2" spans="1:49" ht="22.5">
      <c r="A2" s="89" t="s">
        <v>33</v>
      </c>
      <c r="B2" s="89"/>
      <c r="C2" s="89"/>
      <c r="D2" s="89"/>
      <c r="E2" s="89"/>
      <c r="F2" s="89"/>
      <c r="G2" s="89"/>
      <c r="H2" s="80"/>
      <c r="I2" s="80"/>
      <c r="J2" s="5"/>
    </row>
    <row r="3" spans="1:49" ht="15.75" customHeight="1">
      <c r="A3" s="90" t="s">
        <v>37</v>
      </c>
      <c r="B3" s="90"/>
      <c r="C3" s="90"/>
      <c r="D3" s="90"/>
      <c r="E3" s="90"/>
      <c r="F3" s="90"/>
      <c r="G3" s="90"/>
      <c r="H3" s="80"/>
      <c r="I3" s="80"/>
      <c r="J3" s="5"/>
    </row>
    <row r="4" spans="1:49" ht="6.75" customHeight="1">
      <c r="F4" s="6"/>
    </row>
    <row r="5" spans="1:49" ht="13.5" thickBot="1">
      <c r="F5" s="6"/>
    </row>
    <row r="6" spans="1:49" s="1" customFormat="1" ht="15.75" thickBot="1">
      <c r="A6" s="7" t="s">
        <v>0</v>
      </c>
      <c r="B6" s="8">
        <v>2011</v>
      </c>
      <c r="C6" s="8">
        <v>2012</v>
      </c>
      <c r="D6" s="8">
        <v>2013</v>
      </c>
      <c r="E6" s="8" t="s">
        <v>36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9" s="1" customFormat="1" ht="15">
      <c r="A7" s="9" t="s">
        <v>1</v>
      </c>
      <c r="B7" s="10">
        <v>0.88900000000000001</v>
      </c>
      <c r="C7" s="10">
        <v>0.89500000000000002</v>
      </c>
      <c r="D7" s="10">
        <v>1</v>
      </c>
      <c r="E7" s="10">
        <v>1</v>
      </c>
      <c r="F7" s="10">
        <v>1</v>
      </c>
      <c r="G7" s="10">
        <v>0.73499999999999999</v>
      </c>
      <c r="H7" s="10">
        <v>0.80700000000000005</v>
      </c>
      <c r="I7" s="10">
        <v>0.93330000000000002</v>
      </c>
      <c r="J7" s="10">
        <v>1</v>
      </c>
      <c r="K7" s="11">
        <v>0.74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9" ht="15" customHeight="1">
      <c r="D8" s="12" t="s">
        <v>35</v>
      </c>
    </row>
    <row r="9" spans="1:49" ht="15" customHeight="1"/>
    <row r="10" spans="1:49" ht="18.75">
      <c r="A10" s="91" t="s">
        <v>2</v>
      </c>
      <c r="B10" s="91"/>
      <c r="C10" s="91"/>
      <c r="D10" s="91"/>
      <c r="E10" s="91"/>
      <c r="F10" s="91"/>
      <c r="G10" s="91"/>
      <c r="H10" s="92"/>
      <c r="I10" s="92"/>
    </row>
    <row r="11" spans="1:49" ht="12" customHeight="1" thickBot="1">
      <c r="A11" s="88"/>
      <c r="B11" s="88"/>
      <c r="C11" s="88"/>
      <c r="D11" s="88"/>
      <c r="E11" s="88"/>
      <c r="F11" s="88"/>
      <c r="G11" s="88"/>
      <c r="H11" s="13"/>
    </row>
    <row r="12" spans="1:49" s="1" customFormat="1" ht="15.75" thickBot="1">
      <c r="B12" s="83" t="s">
        <v>3</v>
      </c>
      <c r="C12" s="84"/>
      <c r="D12" s="85"/>
      <c r="E12" s="83" t="s">
        <v>4</v>
      </c>
      <c r="F12" s="86"/>
      <c r="G12" s="87"/>
      <c r="H12" s="14" t="s">
        <v>5</v>
      </c>
      <c r="I12" s="79" t="s">
        <v>6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2011</v>
      </c>
      <c r="B14" s="63">
        <v>0.6</v>
      </c>
      <c r="C14" s="24">
        <v>0.7</v>
      </c>
      <c r="D14" s="64">
        <v>-0.11600000000000001</v>
      </c>
      <c r="E14" s="23">
        <v>0.6</v>
      </c>
      <c r="F14" s="28">
        <v>0.73299999999999998</v>
      </c>
      <c r="G14" s="25">
        <v>-0.121</v>
      </c>
      <c r="H14" s="26" t="s">
        <v>32</v>
      </c>
      <c r="I14" s="62">
        <v>0.69499999999999995</v>
      </c>
      <c r="J14" s="62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2012</v>
      </c>
      <c r="B15" s="63">
        <v>0.6</v>
      </c>
      <c r="C15" s="24">
        <v>0.67900000000000005</v>
      </c>
      <c r="D15" s="64">
        <f t="shared" ref="D15:D20" si="0">(C15-C14)/C14</f>
        <v>-2.9999999999999871E-2</v>
      </c>
      <c r="E15" s="23">
        <v>0.6</v>
      </c>
      <c r="F15" s="28">
        <v>0.66</v>
      </c>
      <c r="G15" s="25">
        <f t="shared" ref="G15:G20" si="1">(F15-F14)/F14</f>
        <v>-9.9590723055934458E-2</v>
      </c>
      <c r="H15" s="26" t="s">
        <v>32</v>
      </c>
      <c r="I15" s="62">
        <v>0.69389999999999996</v>
      </c>
      <c r="J15" s="62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2013</v>
      </c>
      <c r="B16" s="63">
        <v>0.6</v>
      </c>
      <c r="C16" s="24">
        <v>0.81299999999999994</v>
      </c>
      <c r="D16" s="64">
        <f t="shared" si="0"/>
        <v>0.19734904270986728</v>
      </c>
      <c r="E16" s="23">
        <v>0.6</v>
      </c>
      <c r="F16" s="28">
        <v>0.76500000000000001</v>
      </c>
      <c r="G16" s="25">
        <f t="shared" si="1"/>
        <v>0.15909090909090906</v>
      </c>
      <c r="H16" s="26" t="s">
        <v>34</v>
      </c>
      <c r="I16" s="62">
        <v>0.70809999999999995</v>
      </c>
      <c r="J16" s="62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50" s="1" customFormat="1" ht="15">
      <c r="A17" s="22">
        <v>2015</v>
      </c>
      <c r="B17" s="63">
        <v>0.6</v>
      </c>
      <c r="C17" s="24">
        <v>0.77</v>
      </c>
      <c r="D17" s="64">
        <f t="shared" si="0"/>
        <v>-5.2890528905288968E-2</v>
      </c>
      <c r="E17" s="23">
        <v>0.6</v>
      </c>
      <c r="F17" s="28">
        <v>0.623</v>
      </c>
      <c r="G17" s="25">
        <f t="shared" si="1"/>
        <v>-0.18562091503267975</v>
      </c>
      <c r="H17" s="26" t="s">
        <v>34</v>
      </c>
      <c r="I17" s="62">
        <v>0.70830000000000004</v>
      </c>
      <c r="J17" s="62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s="32" customFormat="1" ht="15">
      <c r="A18" s="22">
        <v>2016</v>
      </c>
      <c r="B18" s="63">
        <v>0.6</v>
      </c>
      <c r="C18" s="24">
        <v>0.71799999999999997</v>
      </c>
      <c r="D18" s="64">
        <f t="shared" si="0"/>
        <v>-6.7532467532467597E-2</v>
      </c>
      <c r="E18" s="23">
        <v>0.6</v>
      </c>
      <c r="F18" s="28">
        <v>0.64600000000000002</v>
      </c>
      <c r="G18" s="25">
        <f t="shared" si="1"/>
        <v>3.6918138041733578E-2</v>
      </c>
      <c r="H18" s="26" t="s">
        <v>34</v>
      </c>
      <c r="I18" s="62">
        <v>0.71579999999999999</v>
      </c>
      <c r="J18" s="62">
        <v>0.67889999999999995</v>
      </c>
      <c r="K18" s="21"/>
      <c r="L18" s="21"/>
      <c r="M18" s="21"/>
      <c r="N18" s="21"/>
      <c r="O18" s="21"/>
      <c r="P18" s="21"/>
      <c r="Q18" s="21"/>
      <c r="R18" s="21"/>
      <c r="S18" s="31"/>
      <c r="T18" s="21"/>
      <c r="U18" s="21"/>
      <c r="V18" s="21"/>
      <c r="W18" s="3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50" s="1" customFormat="1" ht="15">
      <c r="A19" s="22">
        <v>2017</v>
      </c>
      <c r="B19" s="63">
        <v>0.6</v>
      </c>
      <c r="C19" s="24">
        <v>0.72399999999999998</v>
      </c>
      <c r="D19" s="64">
        <f t="shared" si="0"/>
        <v>8.3565459610027929E-3</v>
      </c>
      <c r="E19" s="23">
        <v>0.6</v>
      </c>
      <c r="F19" s="28">
        <v>0.76</v>
      </c>
      <c r="G19" s="25">
        <f t="shared" si="1"/>
        <v>0.1764705882352941</v>
      </c>
      <c r="H19" s="26" t="s">
        <v>34</v>
      </c>
      <c r="I19" s="62">
        <v>0.75170000000000003</v>
      </c>
      <c r="J19" s="62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50" ht="15.75" thickBot="1">
      <c r="A20" s="22">
        <v>2018</v>
      </c>
      <c r="B20" s="65">
        <v>0.6</v>
      </c>
      <c r="C20" s="28">
        <v>0.85560000000000003</v>
      </c>
      <c r="D20" s="66">
        <f t="shared" si="0"/>
        <v>0.18176795580110505</v>
      </c>
      <c r="E20" s="67">
        <v>0.6</v>
      </c>
      <c r="F20" s="28">
        <v>0.879</v>
      </c>
      <c r="G20" s="68">
        <f t="shared" si="1"/>
        <v>0.15657894736842104</v>
      </c>
      <c r="H20" s="26" t="s">
        <v>34</v>
      </c>
      <c r="I20" s="62">
        <v>0.75929999999999997</v>
      </c>
      <c r="J20" s="62">
        <v>0.71540000000000004</v>
      </c>
      <c r="T20" s="35"/>
      <c r="X20" s="35"/>
    </row>
    <row r="21" spans="1:50" s="73" customFormat="1" ht="15.75" thickBot="1">
      <c r="A21" s="22">
        <v>2019</v>
      </c>
      <c r="B21" s="74">
        <v>0.6</v>
      </c>
      <c r="C21" s="75">
        <v>0.80459999999999998</v>
      </c>
      <c r="D21" s="76">
        <f>(C21-C20)/C20</f>
        <v>-5.9607293127629787E-2</v>
      </c>
      <c r="E21" s="77">
        <v>0.6</v>
      </c>
      <c r="F21" s="75">
        <v>0.75990000000000002</v>
      </c>
      <c r="G21" s="76">
        <f>(F21-F20)/F20</f>
        <v>-0.13549488054607506</v>
      </c>
      <c r="H21" s="26" t="s">
        <v>34</v>
      </c>
      <c r="I21" s="62">
        <v>0.73650000000000004</v>
      </c>
      <c r="J21" s="62">
        <v>0.69230000000000003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s="73" customFormat="1" ht="15.75" thickBot="1">
      <c r="A22" s="22">
        <v>2020</v>
      </c>
      <c r="B22" s="74">
        <v>0.6</v>
      </c>
      <c r="C22" s="75">
        <v>0.7429</v>
      </c>
      <c r="D22" s="76">
        <f>(C22-C21)/C21</f>
        <v>-7.6684066616952498E-2</v>
      </c>
      <c r="E22" s="77">
        <v>0.6</v>
      </c>
      <c r="F22" s="75">
        <v>0.67759999999999998</v>
      </c>
      <c r="G22" s="76">
        <f>(F22-F21)/F21</f>
        <v>-0.10830372417423351</v>
      </c>
      <c r="H22" s="26" t="s">
        <v>34</v>
      </c>
      <c r="I22" s="62">
        <v>0.73740000000000006</v>
      </c>
      <c r="J22" s="62">
        <v>0.70799999999999996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1:50" s="73" customFormat="1" ht="15.75" thickBot="1">
      <c r="A23" s="29">
        <v>2021</v>
      </c>
      <c r="B23" s="69">
        <v>0.6</v>
      </c>
      <c r="C23" s="70">
        <v>0.48630000000000001</v>
      </c>
      <c r="D23" s="71">
        <f>(C23-C22)/C22</f>
        <v>-0.34540314981827969</v>
      </c>
      <c r="E23" s="72">
        <v>0.6</v>
      </c>
      <c r="F23" s="70">
        <v>0.46479999999999999</v>
      </c>
      <c r="G23" s="71">
        <f>(F23-F22)/F22</f>
        <v>-0.31404958677685951</v>
      </c>
      <c r="H23" s="30" t="s">
        <v>32</v>
      </c>
      <c r="I23" s="62">
        <v>0.48699999999999999</v>
      </c>
      <c r="J23" s="62">
        <v>0.46700000000000003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>
      <c r="T24" s="33"/>
      <c r="U24" s="34"/>
      <c r="X24" s="33"/>
      <c r="Y24" s="34"/>
    </row>
    <row r="25" spans="1:50">
      <c r="T25" s="33"/>
      <c r="U25" s="34"/>
      <c r="X25" s="33"/>
      <c r="Y25" s="34"/>
    </row>
    <row r="26" spans="1:50">
      <c r="T26" s="33"/>
      <c r="U26" s="34"/>
      <c r="X26" s="33"/>
      <c r="Y26" s="34"/>
    </row>
    <row r="27" spans="1:50">
      <c r="T27" s="33"/>
      <c r="U27" s="34"/>
      <c r="X27" s="33"/>
      <c r="Y27" s="34"/>
    </row>
    <row r="28" spans="1:50">
      <c r="T28" s="33"/>
      <c r="U28" s="34"/>
      <c r="X28" s="33"/>
      <c r="Y28" s="34"/>
    </row>
    <row r="29" spans="1:50">
      <c r="T29" s="33"/>
      <c r="U29" s="34"/>
      <c r="X29" s="33"/>
      <c r="Y29" s="34"/>
    </row>
    <row r="30" spans="1:50">
      <c r="T30" s="33"/>
      <c r="U30" s="34"/>
      <c r="X30" s="33"/>
      <c r="Y30" s="34"/>
    </row>
    <row r="31" spans="1:50">
      <c r="L31" s="34"/>
      <c r="M31" s="34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4" ht="12" customHeight="1"/>
    <row r="56" spans="1:44" ht="18.95" customHeight="1">
      <c r="A56" s="93" t="s">
        <v>13</v>
      </c>
      <c r="B56" s="93"/>
      <c r="C56" s="93"/>
      <c r="D56" s="93"/>
      <c r="E56" s="93"/>
      <c r="F56" s="93"/>
      <c r="G56" s="93"/>
      <c r="H56" s="92"/>
      <c r="I56" s="92"/>
    </row>
    <row r="57" spans="1:44" ht="12.75" thickBot="1"/>
    <row r="58" spans="1:44" s="6" customFormat="1" ht="14.1" customHeight="1" thickBot="1">
      <c r="B58" s="81">
        <v>2017</v>
      </c>
      <c r="C58" s="82"/>
      <c r="D58" s="81">
        <v>2018</v>
      </c>
      <c r="E58" s="82"/>
      <c r="F58" s="81">
        <v>2019</v>
      </c>
      <c r="G58" s="82"/>
      <c r="H58" s="81">
        <v>2020</v>
      </c>
      <c r="I58" s="82"/>
      <c r="J58" s="81">
        <v>2021</v>
      </c>
      <c r="K58" s="82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</row>
    <row r="59" spans="1:44" s="6" customFormat="1" ht="13.5" thickBot="1">
      <c r="A59" s="59" t="s">
        <v>14</v>
      </c>
      <c r="B59" s="37" t="s">
        <v>15</v>
      </c>
      <c r="C59" s="18" t="s">
        <v>16</v>
      </c>
      <c r="D59" s="37" t="s">
        <v>15</v>
      </c>
      <c r="E59" s="18" t="s">
        <v>16</v>
      </c>
      <c r="F59" s="37" t="s">
        <v>15</v>
      </c>
      <c r="G59" s="18" t="s">
        <v>16</v>
      </c>
      <c r="H59" s="37" t="s">
        <v>15</v>
      </c>
      <c r="I59" s="18" t="s">
        <v>16</v>
      </c>
      <c r="J59" s="37" t="s">
        <v>15</v>
      </c>
      <c r="K59" s="18" t="s">
        <v>16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</row>
    <row r="60" spans="1:44" s="6" customFormat="1" ht="12.75">
      <c r="A60" s="41" t="s">
        <v>17</v>
      </c>
      <c r="B60" s="38">
        <v>91.9</v>
      </c>
      <c r="C60" s="39">
        <f>B60/B70</f>
        <v>0.72362204724409451</v>
      </c>
      <c r="D60" s="38">
        <v>177.1</v>
      </c>
      <c r="E60" s="39">
        <f>D60/D70</f>
        <v>0.85555555555555551</v>
      </c>
      <c r="F60" s="38">
        <v>279.2</v>
      </c>
      <c r="G60" s="39">
        <f>F60/F70</f>
        <v>0.80461095100864555</v>
      </c>
      <c r="H60" s="38">
        <v>153.04</v>
      </c>
      <c r="I60" s="39">
        <f>H60/H70</f>
        <v>0.74291262135922331</v>
      </c>
      <c r="J60" s="38">
        <v>85.1</v>
      </c>
      <c r="K60" s="39">
        <f>J60/J70</f>
        <v>0.48628571428571427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</row>
    <row r="61" spans="1:44" s="6" customFormat="1" ht="12.75">
      <c r="A61" s="41" t="s">
        <v>23</v>
      </c>
      <c r="B61" s="42">
        <v>2.1</v>
      </c>
      <c r="C61" s="43">
        <f>B61/B70</f>
        <v>1.6535433070866142E-2</v>
      </c>
      <c r="D61" s="42">
        <v>2.9</v>
      </c>
      <c r="E61" s="43">
        <f>D61/D70</f>
        <v>1.4009661835748791E-2</v>
      </c>
      <c r="F61" s="42">
        <v>10.8</v>
      </c>
      <c r="G61" s="43">
        <f>F61/F70</f>
        <v>3.112391930835735E-2</v>
      </c>
      <c r="H61" s="42">
        <v>11.959999999999999</v>
      </c>
      <c r="I61" s="43">
        <f>H61/H70</f>
        <v>5.8058252427184459E-2</v>
      </c>
      <c r="J61" s="42">
        <v>3.9</v>
      </c>
      <c r="K61" s="43">
        <f>J61/J70</f>
        <v>2.2285714285714284E-2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</row>
    <row r="62" spans="1:44" s="6" customFormat="1" ht="12.75">
      <c r="A62" s="41" t="s">
        <v>20</v>
      </c>
      <c r="B62" s="42">
        <v>0</v>
      </c>
      <c r="C62" s="43">
        <f>B62/B70</f>
        <v>0</v>
      </c>
      <c r="D62" s="42">
        <v>5</v>
      </c>
      <c r="E62" s="43">
        <f>D62/D70</f>
        <v>2.4154589371980676E-2</v>
      </c>
      <c r="F62" s="42">
        <v>1</v>
      </c>
      <c r="G62" s="43">
        <f>F62/F70</f>
        <v>2.881844380403458E-3</v>
      </c>
      <c r="H62" s="42">
        <v>0</v>
      </c>
      <c r="I62" s="43">
        <f>H62/H70</f>
        <v>0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</row>
    <row r="63" spans="1:44" s="6" customFormat="1" ht="12.75">
      <c r="A63" s="41" t="s">
        <v>18</v>
      </c>
      <c r="B63" s="42">
        <v>5</v>
      </c>
      <c r="C63" s="43">
        <f>B63/B70</f>
        <v>3.937007874015748E-2</v>
      </c>
      <c r="D63" s="42">
        <v>5</v>
      </c>
      <c r="E63" s="43">
        <f>D63/D70</f>
        <v>2.4154589371980676E-2</v>
      </c>
      <c r="F63" s="42">
        <v>4</v>
      </c>
      <c r="G63" s="43">
        <f>F63/F70</f>
        <v>1.1527377521613832E-2</v>
      </c>
      <c r="H63" s="42">
        <v>2</v>
      </c>
      <c r="I63" s="43">
        <f>H63/H70</f>
        <v>9.7087378640776691E-3</v>
      </c>
      <c r="J63" s="42">
        <v>2</v>
      </c>
      <c r="K63" s="43">
        <f>J63/J70</f>
        <v>1.1428571428571429E-2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</row>
    <row r="64" spans="1:44" s="6" customFormat="1" ht="12.75">
      <c r="A64" s="41" t="s">
        <v>19</v>
      </c>
      <c r="B64" s="42">
        <v>19</v>
      </c>
      <c r="C64" s="43">
        <f>B64/B70</f>
        <v>0.14960629921259844</v>
      </c>
      <c r="D64" s="42">
        <v>13</v>
      </c>
      <c r="E64" s="43">
        <f>D64/D70</f>
        <v>6.280193236714976E-2</v>
      </c>
      <c r="F64" s="42">
        <v>12</v>
      </c>
      <c r="G64" s="43">
        <f>F64/F70</f>
        <v>3.4582132564841501E-2</v>
      </c>
      <c r="H64" s="42">
        <v>18</v>
      </c>
      <c r="I64" s="43">
        <f>H64/H70</f>
        <v>8.7378640776699032E-2</v>
      </c>
      <c r="J64" s="42">
        <v>6</v>
      </c>
      <c r="K64" s="43">
        <f>J64/J70</f>
        <v>3.4285714285714287E-2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</row>
    <row r="65" spans="1:50" s="6" customFormat="1" ht="12.75" customHeight="1">
      <c r="A65" s="44" t="s">
        <v>24</v>
      </c>
      <c r="B65" s="42">
        <v>4</v>
      </c>
      <c r="C65" s="43">
        <f>B65/B70</f>
        <v>3.1496062992125984E-2</v>
      </c>
      <c r="D65" s="42"/>
      <c r="E65" s="43">
        <f>D65/D70</f>
        <v>0</v>
      </c>
      <c r="F65" s="42">
        <v>27</v>
      </c>
      <c r="G65" s="43">
        <f>F65/F70</f>
        <v>7.7809798270893377E-2</v>
      </c>
      <c r="H65" s="42">
        <v>7</v>
      </c>
      <c r="I65" s="43">
        <f>H65/H70</f>
        <v>3.3980582524271843E-2</v>
      </c>
      <c r="J65" s="42">
        <v>6</v>
      </c>
      <c r="K65" s="43">
        <f>J65/J70</f>
        <v>3.4285714285714287E-2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</row>
    <row r="66" spans="1:50" s="6" customFormat="1" ht="12.75">
      <c r="A66" s="41" t="s">
        <v>27</v>
      </c>
      <c r="B66" s="42">
        <v>1</v>
      </c>
      <c r="C66" s="43">
        <f>B66/B70</f>
        <v>7.874015748031496E-3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</row>
    <row r="67" spans="1:50" s="6" customFormat="1" ht="12.75">
      <c r="A67" s="41" t="s">
        <v>26</v>
      </c>
      <c r="B67" s="42">
        <v>4</v>
      </c>
      <c r="C67" s="43">
        <f>B67/B70</f>
        <v>3.1496062992125984E-2</v>
      </c>
      <c r="D67" s="42">
        <v>4</v>
      </c>
      <c r="E67" s="43">
        <f>D67/D70</f>
        <v>1.932367149758454E-2</v>
      </c>
      <c r="F67" s="42">
        <v>11</v>
      </c>
      <c r="G67" s="43">
        <f>F67/F70</f>
        <v>3.1700288184438041E-2</v>
      </c>
      <c r="H67" s="42">
        <v>14</v>
      </c>
      <c r="I67" s="43">
        <f>H67/H70</f>
        <v>6.7961165048543687E-2</v>
      </c>
      <c r="J67" s="42">
        <v>72</v>
      </c>
      <c r="K67" s="43">
        <f>J67/J70</f>
        <v>0.41142857142857142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</row>
    <row r="68" spans="1:50" s="6" customFormat="1" ht="12.75">
      <c r="A68" s="41" t="s">
        <v>22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</row>
    <row r="69" spans="1:50" s="6" customFormat="1" ht="12.75">
      <c r="A69" s="41" t="s">
        <v>21</v>
      </c>
      <c r="B69" s="42">
        <v>0</v>
      </c>
      <c r="C69" s="43">
        <f>B69/B70</f>
        <v>0</v>
      </c>
      <c r="D69" s="42">
        <v>0</v>
      </c>
      <c r="E69" s="43">
        <f>D69/D70</f>
        <v>0</v>
      </c>
      <c r="F69" s="42">
        <v>2</v>
      </c>
      <c r="G69" s="43">
        <f>F69/F70</f>
        <v>5.763688760806916E-3</v>
      </c>
      <c r="H69" s="42">
        <v>0</v>
      </c>
      <c r="I69" s="43">
        <f>H69/H70</f>
        <v>0</v>
      </c>
      <c r="J69" s="42">
        <v>0</v>
      </c>
      <c r="K69" s="43">
        <f>J69/J70</f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</row>
    <row r="70" spans="1:50" s="6" customFormat="1" ht="13.5" thickBot="1">
      <c r="A70" s="41" t="s">
        <v>25</v>
      </c>
      <c r="B70" s="60">
        <f t="shared" ref="B70:G70" si="2">SUM(B60:B69)</f>
        <v>127</v>
      </c>
      <c r="C70" s="61">
        <f t="shared" si="2"/>
        <v>1</v>
      </c>
      <c r="D70" s="60">
        <f t="shared" si="2"/>
        <v>207</v>
      </c>
      <c r="E70" s="61">
        <f t="shared" si="2"/>
        <v>0.99999999999999989</v>
      </c>
      <c r="F70" s="60">
        <f t="shared" si="2"/>
        <v>347</v>
      </c>
      <c r="G70" s="61">
        <f t="shared" si="2"/>
        <v>1.0000000000000002</v>
      </c>
      <c r="H70" s="60">
        <f>SUM(H60:H69)</f>
        <v>206</v>
      </c>
      <c r="I70" s="61">
        <f>SUM(I60:I69)</f>
        <v>0.99999999999999989</v>
      </c>
      <c r="J70" s="60">
        <f>SUM(J60:J69)</f>
        <v>175</v>
      </c>
      <c r="K70" s="61">
        <f>SUM(K60:K69)</f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50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s="6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90" spans="1:50" ht="41.1" customHeight="1">
      <c r="A90" s="49"/>
      <c r="B90" s="78" t="s">
        <v>31</v>
      </c>
      <c r="C90" s="78"/>
      <c r="D90" s="78"/>
      <c r="E90" s="78"/>
      <c r="F90" s="78"/>
      <c r="G90" s="49"/>
      <c r="H90" s="50"/>
      <c r="I90" s="5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 thickBot="1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3.5" thickBot="1">
      <c r="C92" s="6"/>
      <c r="D92" s="51">
        <v>2017</v>
      </c>
      <c r="E92" s="51">
        <v>2018</v>
      </c>
      <c r="F92" s="51">
        <v>2019</v>
      </c>
      <c r="G92" s="51">
        <v>2020</v>
      </c>
      <c r="H92" s="51">
        <v>2021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6" customFormat="1" ht="12.75">
      <c r="B93" s="41" t="s">
        <v>23</v>
      </c>
      <c r="C93" s="52"/>
      <c r="D93" s="53">
        <v>4</v>
      </c>
      <c r="E93" s="53">
        <v>5</v>
      </c>
      <c r="F93" s="53">
        <v>14</v>
      </c>
      <c r="G93" s="53">
        <v>9</v>
      </c>
      <c r="H93" s="53">
        <v>12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</row>
    <row r="94" spans="1:50" s="6" customFormat="1" ht="12.75">
      <c r="B94" s="41" t="s">
        <v>20</v>
      </c>
      <c r="C94" s="54"/>
      <c r="D94" s="55">
        <v>2</v>
      </c>
      <c r="E94" s="55">
        <v>1</v>
      </c>
      <c r="F94" s="55">
        <v>7</v>
      </c>
      <c r="G94" s="55">
        <v>5</v>
      </c>
      <c r="H94" s="55">
        <v>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</row>
    <row r="95" spans="1:50" s="6" customFormat="1" ht="12.75">
      <c r="B95" s="41" t="s">
        <v>18</v>
      </c>
      <c r="C95" s="54"/>
      <c r="D95" s="55">
        <v>3</v>
      </c>
      <c r="E95" s="55">
        <v>8</v>
      </c>
      <c r="F95" s="55">
        <v>12</v>
      </c>
      <c r="G95" s="55">
        <v>8</v>
      </c>
      <c r="H95" s="55">
        <v>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</row>
    <row r="96" spans="1:50" s="6" customFormat="1" ht="12.75">
      <c r="B96" s="41" t="s">
        <v>19</v>
      </c>
      <c r="C96" s="54"/>
      <c r="D96" s="55">
        <v>1</v>
      </c>
      <c r="E96" s="55">
        <v>5</v>
      </c>
      <c r="F96" s="55">
        <v>13</v>
      </c>
      <c r="G96" s="55">
        <v>3</v>
      </c>
      <c r="H96" s="55">
        <v>3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</row>
    <row r="97" spans="2:47" s="6" customFormat="1" ht="12.75" customHeight="1">
      <c r="B97" s="44" t="s">
        <v>24</v>
      </c>
      <c r="C97" s="54"/>
      <c r="D97" s="55">
        <v>10</v>
      </c>
      <c r="E97" s="55">
        <v>23</v>
      </c>
      <c r="F97" s="55">
        <v>23</v>
      </c>
      <c r="G97" s="55">
        <v>11</v>
      </c>
      <c r="H97" s="55">
        <v>9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</row>
    <row r="98" spans="2:47" s="6" customFormat="1" ht="12.75" customHeight="1">
      <c r="B98" s="44" t="s">
        <v>27</v>
      </c>
      <c r="C98" s="54"/>
      <c r="D98" s="55">
        <v>5</v>
      </c>
      <c r="E98" s="55"/>
      <c r="F98" s="55"/>
      <c r="G98" s="55"/>
      <c r="H98" s="55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</row>
    <row r="99" spans="2:47" s="6" customFormat="1" ht="15" customHeight="1">
      <c r="B99" s="41" t="s">
        <v>26</v>
      </c>
      <c r="C99" s="54"/>
      <c r="D99" s="55">
        <v>14</v>
      </c>
      <c r="E99" s="55">
        <v>21</v>
      </c>
      <c r="F99" s="55">
        <v>23</v>
      </c>
      <c r="G99" s="55">
        <v>24</v>
      </c>
      <c r="H99" s="55">
        <v>28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</row>
    <row r="100" spans="2:47" s="6" customFormat="1" ht="15" customHeight="1">
      <c r="B100" s="41" t="s">
        <v>22</v>
      </c>
      <c r="C100" s="54"/>
      <c r="D100" s="55">
        <v>0</v>
      </c>
      <c r="E100" s="55">
        <v>2</v>
      </c>
      <c r="F100" s="55">
        <v>2</v>
      </c>
      <c r="G100" s="55">
        <v>0</v>
      </c>
      <c r="H100" s="55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</row>
    <row r="101" spans="2:47" s="6" customFormat="1" ht="13.5" thickBot="1">
      <c r="B101" s="41" t="s">
        <v>21</v>
      </c>
      <c r="C101" s="52"/>
      <c r="D101" s="56">
        <v>0</v>
      </c>
      <c r="E101" s="56">
        <v>1</v>
      </c>
      <c r="F101" s="56">
        <v>1</v>
      </c>
      <c r="G101" s="56">
        <v>2</v>
      </c>
      <c r="H101" s="56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</row>
    <row r="104" spans="2:47" ht="18.75" customHeight="1">
      <c r="B104" s="78" t="s">
        <v>28</v>
      </c>
      <c r="C104" s="78"/>
      <c r="D104" s="78"/>
      <c r="E104" s="78"/>
      <c r="F104" s="78"/>
    </row>
    <row r="106" spans="2:47" ht="12.75">
      <c r="C106" s="57">
        <v>27.75</v>
      </c>
      <c r="D106" s="45" t="s">
        <v>29</v>
      </c>
    </row>
    <row r="107" spans="2:47" ht="12.75">
      <c r="C107" s="58">
        <v>40</v>
      </c>
      <c r="D107" s="45" t="s">
        <v>30</v>
      </c>
    </row>
  </sheetData>
  <mergeCells count="15">
    <mergeCell ref="A11:G11"/>
    <mergeCell ref="A2:I2"/>
    <mergeCell ref="A3:I3"/>
    <mergeCell ref="A10:I10"/>
    <mergeCell ref="A56:I56"/>
    <mergeCell ref="B104:F104"/>
    <mergeCell ref="B90:F90"/>
    <mergeCell ref="I12:J12"/>
    <mergeCell ref="B12:D12"/>
    <mergeCell ref="E12:G12"/>
    <mergeCell ref="D58:E58"/>
    <mergeCell ref="F58:G58"/>
    <mergeCell ref="H58:I58"/>
    <mergeCell ref="B58:C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2012-09-18T20:53:45Z</cp:lastPrinted>
  <dcterms:created xsi:type="dcterms:W3CDTF">2001-07-31T21:55:56Z</dcterms:created>
  <dcterms:modified xsi:type="dcterms:W3CDTF">2021-07-08T21:59:13Z</dcterms:modified>
</cp:coreProperties>
</file>