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1415\Desktop\2021 survey reports\"/>
    </mc:Choice>
  </mc:AlternateContent>
  <bookViews>
    <workbookView xWindow="0" yWindow="0" windowWidth="28800" windowHeight="12435"/>
  </bookViews>
  <sheets>
    <sheet name="Economic Opp" sheetId="4" r:id="rId1"/>
  </sheets>
  <definedNames>
    <definedName name="_xlnm.Print_Area" localSheetId="0">'Economic Opp'!$A$1:$I$101</definedName>
  </definedNames>
  <calcPr calcId="152511"/>
</workbook>
</file>

<file path=xl/calcChain.xml><?xml version="1.0" encoding="utf-8"?>
<calcChain xmlns="http://schemas.openxmlformats.org/spreadsheetml/2006/main">
  <c r="H64" i="4" l="1"/>
  <c r="I63" i="4" s="1"/>
  <c r="G17" i="4"/>
  <c r="D17" i="4"/>
  <c r="I56" i="4" l="1"/>
  <c r="I57" i="4"/>
  <c r="I58" i="4"/>
  <c r="I59" i="4"/>
  <c r="I60" i="4"/>
  <c r="I61" i="4"/>
  <c r="I54" i="4"/>
  <c r="I62" i="4"/>
  <c r="I55" i="4"/>
  <c r="F64" i="4"/>
  <c r="G63" i="4"/>
  <c r="G62" i="4"/>
  <c r="G61" i="4"/>
  <c r="G60" i="4"/>
  <c r="G59" i="4"/>
  <c r="G58" i="4"/>
  <c r="G57" i="4"/>
  <c r="G56" i="4"/>
  <c r="G55" i="4"/>
  <c r="G54" i="4"/>
  <c r="D16" i="4"/>
  <c r="G16" i="4"/>
  <c r="D64" i="4"/>
  <c r="E63" i="4"/>
  <c r="G15" i="4"/>
  <c r="D15" i="4"/>
  <c r="B64" i="4"/>
  <c r="C63" i="4"/>
  <c r="C60" i="4"/>
  <c r="C61" i="4"/>
  <c r="C54" i="4"/>
  <c r="C59" i="4"/>
  <c r="C58" i="4"/>
  <c r="C55" i="4"/>
  <c r="C62" i="4"/>
  <c r="E55" i="4"/>
  <c r="E59" i="4"/>
  <c r="E56" i="4"/>
  <c r="E54" i="4"/>
  <c r="E64" i="4"/>
  <c r="E61" i="4"/>
  <c r="E57" i="4"/>
  <c r="E62" i="4"/>
  <c r="E58" i="4"/>
  <c r="E60" i="4"/>
  <c r="G64" i="4"/>
  <c r="C56" i="4"/>
  <c r="C64" i="4"/>
  <c r="C57" i="4"/>
  <c r="I64" i="4" l="1"/>
</calcChain>
</file>

<file path=xl/sharedStrings.xml><?xml version="1.0" encoding="utf-8"?>
<sst xmlns="http://schemas.openxmlformats.org/spreadsheetml/2006/main" count="56" uniqueCount="36">
  <si>
    <t>Survey Year</t>
  </si>
  <si>
    <t>Response Rate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</si>
  <si>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</si>
  <si>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</si>
  <si>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</si>
  <si>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</si>
  <si>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</si>
  <si>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</si>
  <si>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</si>
  <si>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</si>
  <si>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</si>
  <si>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</si>
  <si>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</si>
  <si>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Number and Percentage of Commute Trips/Week by Mode</t>
  </si>
  <si>
    <t>Mode</t>
  </si>
  <si>
    <t>Trips/Week</t>
  </si>
  <si>
    <t>% Trips</t>
  </si>
  <si>
    <t>SOV</t>
  </si>
  <si>
    <t>Bus</t>
  </si>
  <si>
    <t>Carpool</t>
  </si>
  <si>
    <t>Bicycle</t>
  </si>
  <si>
    <t>Walk</t>
  </si>
  <si>
    <t>Vanpool</t>
  </si>
  <si>
    <t>AFV</t>
  </si>
  <si>
    <t>CWW</t>
  </si>
  <si>
    <t>TOTAL</t>
  </si>
  <si>
    <t>Telework</t>
  </si>
  <si>
    <t>Light Rail</t>
  </si>
  <si>
    <t>Average Commute Distance and Time</t>
  </si>
  <si>
    <t>miles traveled each trip one-way</t>
  </si>
  <si>
    <t>minutes traveled each trip one-way</t>
  </si>
  <si>
    <t>Number of Employees Interested in an Alternate Mode</t>
  </si>
  <si>
    <t>NO</t>
  </si>
  <si>
    <t>Economic Opportunity</t>
  </si>
  <si>
    <t>YES</t>
  </si>
  <si>
    <t>Travel Reduction Results from Annual Travel Reduction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</si>
</sst>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0.0"/>
  </numFmts>
  <fonts count="21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9" fontId="4" fillId="0" borderId="0" xfId="2" applyFont="1" applyBorder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0" xfId="0" applyFo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3" fillId="0" borderId="0" xfId="0" applyNumberFormat="1" applyFont="1"/>
    <xf numFmtId="2" fontId="15" fillId="0" borderId="0" xfId="0" applyNumberFormat="1" applyFont="1"/>
    <xf numFmtId="0" fontId="11" fillId="0" borderId="0" xfId="0" applyFont="1"/>
    <xf numFmtId="2" fontId="16" fillId="0" borderId="0" xfId="0" applyNumberFormat="1" applyFont="1"/>
    <xf numFmtId="0" fontId="16" fillId="0" borderId="0" xfId="0" applyFont="1"/>
    <xf numFmtId="2" fontId="6" fillId="0" borderId="0" xfId="0" applyNumberFormat="1" applyFont="1"/>
    <xf numFmtId="0" fontId="17" fillId="0" borderId="0" xfId="0" applyFont="1"/>
    <xf numFmtId="0" fontId="18" fillId="0" borderId="11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3" fontId="18" fillId="0" borderId="12" xfId="1" applyNumberFormat="1" applyFont="1" applyBorder="1"/>
    <xf numFmtId="164" fontId="18" fillId="0" borderId="13" xfId="2" applyNumberFormat="1" applyFont="1" applyBorder="1"/>
    <xf numFmtId="164" fontId="17" fillId="0" borderId="0" xfId="0" applyNumberFormat="1" applyFont="1" applyBorder="1"/>
    <xf numFmtId="0" fontId="10" fillId="0" borderId="9" xfId="0" applyFont="1" applyBorder="1"/>
    <xf numFmtId="3" fontId="18" fillId="0" borderId="14" xfId="1" applyNumberFormat="1" applyFont="1" applyBorder="1"/>
    <xf numFmtId="164" fontId="18" fillId="0" borderId="15" xfId="2" applyNumberFormat="1" applyFont="1" applyBorder="1"/>
    <xf numFmtId="0" fontId="10" fillId="0" borderId="9" xfId="0" applyFont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16" xfId="2" applyNumberFormat="1" applyFont="1" applyBorder="1"/>
    <xf numFmtId="1" fontId="10" fillId="0" borderId="17" xfId="1" applyNumberFormat="1" applyFont="1" applyBorder="1" applyAlignment="1">
      <alignment horizontal="center"/>
    </xf>
    <xf numFmtId="1" fontId="10" fillId="0" borderId="18" xfId="2" applyNumberFormat="1" applyFont="1" applyBorder="1"/>
    <xf numFmtId="1" fontId="10" fillId="0" borderId="19" xfId="1" applyNumberFormat="1" applyFont="1" applyBorder="1" applyAlignment="1">
      <alignment horizontal="center"/>
    </xf>
    <xf numFmtId="1" fontId="10" fillId="0" borderId="20" xfId="1" applyNumberFormat="1" applyFont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165" fontId="10" fillId="0" borderId="16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3" fontId="18" fillId="0" borderId="21" xfId="0" applyNumberFormat="1" applyFont="1" applyBorder="1"/>
    <xf numFmtId="164" fontId="18" fillId="0" borderId="22" xfId="2" applyNumberFormat="1" applyFont="1" applyBorder="1"/>
    <xf numFmtId="0" fontId="2" fillId="0" borderId="1" xfId="0" applyFont="1" applyBorder="1" applyAlignment="1">
      <alignment horizontal="center"/>
    </xf>
    <xf numFmtId="9" fontId="2" fillId="0" borderId="23" xfId="2" applyFont="1" applyBorder="1"/>
    <xf numFmtId="164" fontId="2" fillId="0" borderId="24" xfId="2" applyNumberFormat="1" applyFont="1" applyBorder="1" applyAlignment="1">
      <alignment horizontal="center"/>
    </xf>
    <xf numFmtId="164" fontId="2" fillId="0" borderId="25" xfId="2" applyNumberFormat="1" applyFont="1" applyBorder="1" applyAlignment="1">
      <alignment horizontal="center"/>
    </xf>
    <xf numFmtId="164" fontId="2" fillId="0" borderId="26" xfId="2" applyNumberFormat="1" applyFont="1" applyBorder="1" applyAlignment="1">
      <alignment horizontal="center"/>
    </xf>
    <xf numFmtId="164" fontId="11" fillId="0" borderId="11" xfId="2" applyNumberFormat="1" applyFont="1" applyBorder="1" applyAlignment="1">
      <alignment horizontal="center"/>
    </xf>
    <xf numFmtId="164" fontId="11" fillId="0" borderId="5" xfId="2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2" fillId="0" borderId="27" xfId="0" applyFont="1" applyBorder="1" applyAlignment="1">
      <alignment horizontal="center"/>
    </xf>
    <xf numFmtId="9" fontId="2" fillId="0" borderId="28" xfId="2" applyFont="1" applyBorder="1"/>
    <xf numFmtId="0" fontId="11" fillId="0" borderId="17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4" fontId="2" fillId="0" borderId="31" xfId="2" applyNumberFormat="1" applyFont="1" applyBorder="1" applyAlignment="1">
      <alignment horizontal="center"/>
    </xf>
    <xf numFmtId="164" fontId="2" fillId="0" borderId="32" xfId="2" applyNumberFormat="1" applyFont="1" applyBorder="1" applyAlignment="1">
      <alignment horizontal="center"/>
    </xf>
    <xf numFmtId="164" fontId="2" fillId="0" borderId="33" xfId="2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/>
    <xf numFmtId="0" fontId="13" fillId="0" borderId="0" xfId="0" applyFont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4" fillId="0" borderId="35" xfId="0" applyFont="1" applyBorder="1"/>
    <xf numFmtId="0" fontId="14" fillId="0" borderId="34" xfId="0" applyFont="1" applyBorder="1"/>
    <xf numFmtId="0" fontId="2" fillId="0" borderId="11" xfId="0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9" fontId="11" fillId="0" borderId="20" xfId="0" applyNumberFormat="1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9" fontId="2" fillId="0" borderId="20" xfId="0" applyNumberFormat="1" applyFont="1" applyBorder="1" applyAlignment="1">
      <alignment horizontal="right"/>
    </xf>
    <xf numFmtId="164" fontId="20" fillId="0" borderId="0" xfId="0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096482662622317"/>
          <c:y val="3.89103086252149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916450459432202E-2"/>
          <c:y val="0.1556420233463035"/>
          <c:w val="0.87459875731539305"/>
          <c:h val="0.5953307392996108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'Economic Opp'!$B$52:$C$52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'Economic Opp'!$A$55:$A$63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'Economic Opp'!$C$55:$C$63</c:f>
              <c:numCache>
                <c:formatCode>0.0%</c:formatCode>
                <c:ptCount val="9"/>
                <c:pt idx="0">
                  <c:v>2.1323529411764706E-2</c:v>
                </c:pt>
                <c:pt idx="1">
                  <c:v>7.3529411764705881E-3</c:v>
                </c:pt>
                <c:pt idx="2">
                  <c:v>0.11029411764705882</c:v>
                </c:pt>
                <c:pt idx="3">
                  <c:v>0.13235294117647059</c:v>
                </c:pt>
                <c:pt idx="4">
                  <c:v>0</c:v>
                </c:pt>
                <c:pt idx="5">
                  <c:v>0</c:v>
                </c:pt>
                <c:pt idx="6">
                  <c:v>2.9411764705882353E-2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0"/>
          <c:order val="1"/>
          <c:tx>
            <c:strRef>
              <c:f>'Economic Opp'!$D$52:$E$52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'Economic Opp'!$A$55:$A$63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'Economic Opp'!$E$55:$E$63</c:f>
              <c:numCache>
                <c:formatCode>0.0%</c:formatCode>
                <c:ptCount val="9"/>
                <c:pt idx="0">
                  <c:v>3.5151515151515149E-2</c:v>
                </c:pt>
                <c:pt idx="1">
                  <c:v>6.0606060606060606E-3</c:v>
                </c:pt>
                <c:pt idx="2">
                  <c:v>7.2727272727272724E-2</c:v>
                </c:pt>
                <c:pt idx="3">
                  <c:v>0.10909090909090909</c:v>
                </c:pt>
                <c:pt idx="4">
                  <c:v>1.8181818181818181E-2</c:v>
                </c:pt>
                <c:pt idx="5">
                  <c:v>0</c:v>
                </c:pt>
                <c:pt idx="6">
                  <c:v>4.2424242424242427E-2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2"/>
          <c:tx>
            <c:strRef>
              <c:f>'Economic Opp'!$F$52:$G$52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'Economic Opp'!$A$55:$A$63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'Economic Opp'!$G$55:$G$63</c:f>
              <c:numCache>
                <c:formatCode>0.0%</c:formatCode>
                <c:ptCount val="9"/>
                <c:pt idx="0">
                  <c:v>2.1969696969696969E-2</c:v>
                </c:pt>
                <c:pt idx="1">
                  <c:v>0</c:v>
                </c:pt>
                <c:pt idx="2">
                  <c:v>0.10606060606060606</c:v>
                </c:pt>
                <c:pt idx="3">
                  <c:v>0.13636363636363635</c:v>
                </c:pt>
                <c:pt idx="4">
                  <c:v>1.5151515151515152E-2</c:v>
                </c:pt>
                <c:pt idx="5">
                  <c:v>1.5151515151515152E-2</c:v>
                </c:pt>
                <c:pt idx="6">
                  <c:v>3.787878787878788E-2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3"/>
          <c:tx>
            <c:strRef>
              <c:f>'Economic Opp'!$H$52:$I$52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'Economic Opp'!$A$55:$A$63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'Economic Opp'!$I$55:$I$63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8.6206896551724137E-3</c:v>
                </c:pt>
                <c:pt idx="5">
                  <c:v>0</c:v>
                </c:pt>
                <c:pt idx="6">
                  <c:v>0.81896551724137934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778760"/>
        <c:axId val="795778368"/>
      </c:barChart>
      <c:catAx>
        <c:axId val="795778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577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5778368"/>
        <c:scaling>
          <c:orientation val="minMax"/>
          <c:max val="0.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5778760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272530850770727"/>
          <c:y val="0.91667300208163638"/>
          <c:w val="0.23334377401719808"/>
          <c:h val="8.33269979183636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53279967911"/>
          <c:y val="3.4482514010073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630102145758472E-2"/>
          <c:y val="0.17672450987614047"/>
          <c:w val="0.8589758953180362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'Economic Opp'!$A$14:$A$17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'Economic Opp'!$B$14:$B$17</c:f>
              <c:numCache>
                <c:formatCode>0.0%</c:formatCode>
                <c:ptCount val="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</c:numCache>
            </c:numRef>
          </c:val>
          <c:smooth val="0"/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'Economic Opp'!$A$14:$A$17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'Economic Opp'!$C$14:$C$17</c:f>
              <c:numCache>
                <c:formatCode>0.0%</c:formatCode>
                <c:ptCount val="4"/>
                <c:pt idx="0">
                  <c:v>0.69930000000000003</c:v>
                </c:pt>
                <c:pt idx="1">
                  <c:v>0.71640000000000004</c:v>
                </c:pt>
                <c:pt idx="2">
                  <c:v>0.66739999999999999</c:v>
                </c:pt>
                <c:pt idx="3">
                  <c:v>0.1724</c:v>
                </c:pt>
              </c:numCache>
            </c:numRef>
          </c:val>
          <c:smooth val="0"/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'Economic Opp'!$A$14:$A$17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'Economic Opp'!$I$14:$I$17</c:f>
              <c:numCache>
                <c:formatCode>0.0%</c:formatCode>
                <c:ptCount val="4"/>
                <c:pt idx="0">
                  <c:v>0.75929999999999997</c:v>
                </c:pt>
                <c:pt idx="1">
                  <c:v>0.73650000000000004</c:v>
                </c:pt>
                <c:pt idx="2">
                  <c:v>0.73699999999999999</c:v>
                </c:pt>
                <c:pt idx="3">
                  <c:v>0.48699999999999999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5781112"/>
        <c:axId val="795777976"/>
      </c:lineChart>
      <c:catAx>
        <c:axId val="795781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5777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577797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578111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68883250058859"/>
          <c:y val="0.89224326688893629"/>
          <c:w val="0.74990626171728525"/>
          <c:h val="8.12229552387032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2419406875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25008646682319"/>
          <c:w val="0.85714439021074829"/>
          <c:h val="0.53333550348105263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'Economic Opp'!$A$14:$A$16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'Economic Opp'!$E$14:$E$16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'Economic Opp'!$A$14:$A$16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'Economic Opp'!$F$14:$F$16</c:f>
              <c:numCache>
                <c:formatCode>0.0%</c:formatCode>
                <c:ptCount val="3"/>
                <c:pt idx="0">
                  <c:v>0.67449999999999999</c:v>
                </c:pt>
                <c:pt idx="1">
                  <c:v>0.6956</c:v>
                </c:pt>
                <c:pt idx="2">
                  <c:v>0.65969999999999995</c:v>
                </c:pt>
              </c:numCache>
            </c:numRef>
          </c:val>
          <c:smooth val="0"/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'Economic Opp'!$A$14:$A$16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'Economic Opp'!$J$14:$J$16</c:f>
              <c:numCache>
                <c:formatCode>0.0%</c:formatCode>
                <c:ptCount val="3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746760"/>
        <c:axId val="798747544"/>
      </c:lineChart>
      <c:catAx>
        <c:axId val="798746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8747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874754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874676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4774722927"/>
          <c:y val="0.895836832895888"/>
          <c:w val="0.66483637219766134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19050</xdr:rowOff>
    </xdr:from>
    <xdr:to>
      <xdr:col>8</xdr:col>
      <xdr:colOff>352425</xdr:colOff>
      <xdr:row>80</xdr:row>
      <xdr:rowOff>133350</xdr:rowOff>
    </xdr:to>
    <xdr:graphicFrame macro="">
      <xdr:nvGraphicFramePr>
        <xdr:cNvPr id="18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17</xdr:row>
      <xdr:rowOff>76200</xdr:rowOff>
    </xdr:from>
    <xdr:to>
      <xdr:col>6</xdr:col>
      <xdr:colOff>514350</xdr:colOff>
      <xdr:row>30</xdr:row>
      <xdr:rowOff>142875</xdr:rowOff>
    </xdr:to>
    <xdr:graphicFrame macro="">
      <xdr:nvGraphicFramePr>
        <xdr:cNvPr id="18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32</xdr:row>
      <xdr:rowOff>9525</xdr:rowOff>
    </xdr:from>
    <xdr:to>
      <xdr:col>6</xdr:col>
      <xdr:colOff>504825</xdr:colOff>
      <xdr:row>47</xdr:row>
      <xdr:rowOff>9525</xdr:rowOff>
    </xdr:to>
    <xdr:graphicFrame macro="">
      <xdr:nvGraphicFramePr>
        <xdr:cNvPr id="188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102</xdr:row>
      <xdr:rowOff>114300</xdr:rowOff>
    </xdr:from>
    <xdr:to>
      <xdr:col>0</xdr:col>
      <xdr:colOff>771525</xdr:colOff>
      <xdr:row>104</xdr:row>
      <xdr:rowOff>0</xdr:rowOff>
    </xdr:to>
    <xdr:sp macro="" textlink="">
      <xdr:nvSpPr>
        <xdr:cNvPr id="1882" name="Text Box 5"/>
        <xdr:cNvSpPr txBox="1">
          <a:spLocks noChangeArrowheads="1"/>
        </xdr:cNvSpPr>
      </xdr:nvSpPr>
      <xdr:spPr bwMode="auto">
        <a:xfrm>
          <a:off x="695325" y="17030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9526</xdr:colOff>
      <xdr:row>17</xdr:row>
      <xdr:rowOff>171450</xdr:rowOff>
    </xdr:from>
    <xdr:to>
      <xdr:col>8</xdr:col>
      <xdr:colOff>361950</xdr:colOff>
      <xdr:row>21</xdr:row>
      <xdr:rowOff>104775</xdr:rowOff>
    </xdr:to>
    <xdr:sp macro="" textlink="">
      <xdr:nvSpPr>
        <xdr:cNvPr id="1032" name="AutoShape 8">
          <a:extLst>
            <a:ext uri="{FF2B5EF4-FFF2-40B4-BE49-F238E27FC236}"/>
          </a:extLst>
        </xdr:cNvPr>
        <xdr:cNvSpPr>
          <a:spLocks/>
        </xdr:cNvSpPr>
      </xdr:nvSpPr>
      <xdr:spPr bwMode="auto">
        <a:xfrm>
          <a:off x="5705476" y="3476625"/>
          <a:ext cx="1200149" cy="609600"/>
        </a:xfrm>
        <a:prstGeom prst="borderCallout1">
          <a:avLst>
            <a:gd name="adj1" fmla="val 12194"/>
            <a:gd name="adj2" fmla="val -8931"/>
            <a:gd name="adj3" fmla="val 6945"/>
            <a:gd name="adj4" fmla="val -1909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619125</xdr:colOff>
      <xdr:row>32</xdr:row>
      <xdr:rowOff>19050</xdr:rowOff>
    </xdr:from>
    <xdr:to>
      <xdr:col>8</xdr:col>
      <xdr:colOff>371475</xdr:colOff>
      <xdr:row>34</xdr:row>
      <xdr:rowOff>38100</xdr:rowOff>
    </xdr:to>
    <xdr:sp macro="" textlink="">
      <xdr:nvSpPr>
        <xdr:cNvPr id="1033" name="AutoShape 9">
          <a:extLst>
            <a:ext uri="{FF2B5EF4-FFF2-40B4-BE49-F238E27FC236}"/>
          </a:extLst>
        </xdr:cNvPr>
        <xdr:cNvSpPr>
          <a:spLocks/>
        </xdr:cNvSpPr>
      </xdr:nvSpPr>
      <xdr:spPr bwMode="auto">
        <a:xfrm>
          <a:off x="5553075" y="5676900"/>
          <a:ext cx="1362075" cy="323850"/>
        </a:xfrm>
        <a:prstGeom prst="borderCallout1">
          <a:avLst>
            <a:gd name="adj1" fmla="val 18519"/>
            <a:gd name="adj2" fmla="val -8694"/>
            <a:gd name="adj3" fmla="val 42685"/>
            <a:gd name="adj4" fmla="val -12346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83</xdr:row>
      <xdr:rowOff>0</xdr:rowOff>
    </xdr:from>
    <xdr:to>
      <xdr:col>4</xdr:col>
      <xdr:colOff>523875</xdr:colOff>
      <xdr:row>83</xdr:row>
      <xdr:rowOff>190500</xdr:rowOff>
    </xdr:to>
    <xdr:sp macro="" textlink="">
      <xdr:nvSpPr>
        <xdr:cNvPr id="1885" name="Text Box 10"/>
        <xdr:cNvSpPr txBox="1">
          <a:spLocks noChangeArrowheads="1"/>
        </xdr:cNvSpPr>
      </xdr:nvSpPr>
      <xdr:spPr bwMode="auto">
        <a:xfrm>
          <a:off x="4181475" y="13592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66675</xdr:colOff>
      <xdr:row>79</xdr:row>
      <xdr:rowOff>66675</xdr:rowOff>
    </xdr:from>
    <xdr:ext cx="1445763" cy="159873"/>
    <xdr:sp macro="" textlink="">
      <xdr:nvSpPr>
        <xdr:cNvPr id="1035" name="Text Box 1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66675" y="13068300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98</xdr:row>
      <xdr:rowOff>0</xdr:rowOff>
    </xdr:to>
    <xdr:sp macro="" textlink="">
      <xdr:nvSpPr>
        <xdr:cNvPr id="1887" name="Text Box 23"/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98</xdr:row>
      <xdr:rowOff>0</xdr:rowOff>
    </xdr:to>
    <xdr:sp macro="" textlink="">
      <xdr:nvSpPr>
        <xdr:cNvPr id="1888" name="Text Box 24"/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98</xdr:row>
      <xdr:rowOff>0</xdr:rowOff>
    </xdr:to>
    <xdr:sp macro="" textlink="">
      <xdr:nvSpPr>
        <xdr:cNvPr id="1889" name="Text Box 25"/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98</xdr:row>
      <xdr:rowOff>0</xdr:rowOff>
    </xdr:to>
    <xdr:sp macro="" textlink="">
      <xdr:nvSpPr>
        <xdr:cNvPr id="1890" name="Text Box 26"/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98</xdr:row>
      <xdr:rowOff>0</xdr:rowOff>
    </xdr:to>
    <xdr:sp macro="" textlink="">
      <xdr:nvSpPr>
        <xdr:cNvPr id="1891" name="Text Box 27"/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98</xdr:row>
      <xdr:rowOff>0</xdr:rowOff>
    </xdr:to>
    <xdr:sp macro="" textlink="">
      <xdr:nvSpPr>
        <xdr:cNvPr id="1892" name="Text Box 28"/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98</xdr:row>
      <xdr:rowOff>0</xdr:rowOff>
    </xdr:to>
    <xdr:sp macro="" textlink="">
      <xdr:nvSpPr>
        <xdr:cNvPr id="1893" name="Text Box 29"/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523875</xdr:colOff>
      <xdr:row>98</xdr:row>
      <xdr:rowOff>0</xdr:rowOff>
    </xdr:to>
    <xdr:sp macro="" textlink="">
      <xdr:nvSpPr>
        <xdr:cNvPr id="1894" name="Text Box 30"/>
        <xdr:cNvSpPr txBox="1">
          <a:spLocks noChangeArrowheads="1"/>
        </xdr:cNvSpPr>
      </xdr:nvSpPr>
      <xdr:spPr bwMode="auto">
        <a:xfrm>
          <a:off x="418147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523875</xdr:colOff>
      <xdr:row>98</xdr:row>
      <xdr:rowOff>0</xdr:rowOff>
    </xdr:to>
    <xdr:sp macro="" textlink="">
      <xdr:nvSpPr>
        <xdr:cNvPr id="1895" name="Text Box 31"/>
        <xdr:cNvSpPr txBox="1">
          <a:spLocks noChangeArrowheads="1"/>
        </xdr:cNvSpPr>
      </xdr:nvSpPr>
      <xdr:spPr bwMode="auto">
        <a:xfrm>
          <a:off x="418147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83</xdr:row>
      <xdr:rowOff>0</xdr:rowOff>
    </xdr:from>
    <xdr:to>
      <xdr:col>4</xdr:col>
      <xdr:colOff>523875</xdr:colOff>
      <xdr:row>83</xdr:row>
      <xdr:rowOff>190500</xdr:rowOff>
    </xdr:to>
    <xdr:sp macro="" textlink="">
      <xdr:nvSpPr>
        <xdr:cNvPr id="1896" name="Text Box 32"/>
        <xdr:cNvSpPr txBox="1">
          <a:spLocks noChangeArrowheads="1"/>
        </xdr:cNvSpPr>
      </xdr:nvSpPr>
      <xdr:spPr bwMode="auto">
        <a:xfrm>
          <a:off x="4181475" y="13592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83</xdr:row>
      <xdr:rowOff>0</xdr:rowOff>
    </xdr:from>
    <xdr:to>
      <xdr:col>4</xdr:col>
      <xdr:colOff>523875</xdr:colOff>
      <xdr:row>83</xdr:row>
      <xdr:rowOff>190500</xdr:rowOff>
    </xdr:to>
    <xdr:sp macro="" textlink="">
      <xdr:nvSpPr>
        <xdr:cNvPr id="1897" name="Text Box 33"/>
        <xdr:cNvSpPr txBox="1">
          <a:spLocks noChangeArrowheads="1"/>
        </xdr:cNvSpPr>
      </xdr:nvSpPr>
      <xdr:spPr bwMode="auto">
        <a:xfrm>
          <a:off x="4181475" y="13592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98</xdr:row>
      <xdr:rowOff>0</xdr:rowOff>
    </xdr:to>
    <xdr:sp macro="" textlink="">
      <xdr:nvSpPr>
        <xdr:cNvPr id="1898" name="Text Box 34"/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98</xdr:row>
      <xdr:rowOff>0</xdr:rowOff>
    </xdr:to>
    <xdr:sp macro="" textlink="">
      <xdr:nvSpPr>
        <xdr:cNvPr id="1899" name="Text Box 35"/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98</xdr:row>
      <xdr:rowOff>0</xdr:rowOff>
    </xdr:to>
    <xdr:sp macro="" textlink="">
      <xdr:nvSpPr>
        <xdr:cNvPr id="1900" name="Text Box 36"/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98</xdr:row>
      <xdr:rowOff>0</xdr:rowOff>
    </xdr:to>
    <xdr:sp macro="" textlink="">
      <xdr:nvSpPr>
        <xdr:cNvPr id="1901" name="Text Box 37"/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98</xdr:row>
      <xdr:rowOff>0</xdr:rowOff>
    </xdr:to>
    <xdr:sp macro="" textlink="">
      <xdr:nvSpPr>
        <xdr:cNvPr id="1902" name="Text Box 38"/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98</xdr:row>
      <xdr:rowOff>0</xdr:rowOff>
    </xdr:to>
    <xdr:sp macro="" textlink="">
      <xdr:nvSpPr>
        <xdr:cNvPr id="1903" name="Text Box 39"/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98</xdr:row>
      <xdr:rowOff>0</xdr:rowOff>
    </xdr:to>
    <xdr:sp macro="" textlink="">
      <xdr:nvSpPr>
        <xdr:cNvPr id="1904" name="Text Box 40"/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523875</xdr:colOff>
      <xdr:row>98</xdr:row>
      <xdr:rowOff>0</xdr:rowOff>
    </xdr:to>
    <xdr:sp macro="" textlink="">
      <xdr:nvSpPr>
        <xdr:cNvPr id="1905" name="Text Box 41"/>
        <xdr:cNvSpPr txBox="1">
          <a:spLocks noChangeArrowheads="1"/>
        </xdr:cNvSpPr>
      </xdr:nvSpPr>
      <xdr:spPr bwMode="auto">
        <a:xfrm>
          <a:off x="418147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523875</xdr:colOff>
      <xdr:row>98</xdr:row>
      <xdr:rowOff>0</xdr:rowOff>
    </xdr:to>
    <xdr:sp macro="" textlink="">
      <xdr:nvSpPr>
        <xdr:cNvPr id="1906" name="Text Box 42"/>
        <xdr:cNvSpPr txBox="1">
          <a:spLocks noChangeArrowheads="1"/>
        </xdr:cNvSpPr>
      </xdr:nvSpPr>
      <xdr:spPr bwMode="auto">
        <a:xfrm>
          <a:off x="418147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0.94696</cdr:x>
      <cdr:y>0.38513</cdr:y>
    </cdr:from>
    <cdr:to>
      <cdr:x>0.99148</cdr:x>
      <cdr:y>0.63169</cdr:y>
    </cdr:to>
    <cdr:sp macro="" textlink="">
      <cdr:nvSpPr>
        <cdr:cNvPr id="20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499" y="946664"/>
          <a:ext cx="264207" cy="601771"/>
        </a:xfrm>
        <a:prstGeom xmlns:a="http://schemas.openxmlformats.org/drawingml/2006/main" prst="upArrow">
          <a:avLst>
            <a:gd name="adj1" fmla="val 50000"/>
            <a:gd name="adj2" fmla="val 569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0.94717</cdr:x>
      <cdr:y>0.29758</cdr:y>
    </cdr:from>
    <cdr:to>
      <cdr:x>0.99086</cdr:x>
      <cdr:y>0.46626</cdr:y>
    </cdr:to>
    <cdr:sp macro="" textlink="">
      <cdr:nvSpPr>
        <cdr:cNvPr id="307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663596"/>
          <a:ext cx="227614" cy="374368"/>
        </a:xfrm>
        <a:prstGeom xmlns:a="http://schemas.openxmlformats.org/drawingml/2006/main" prst="downArrow">
          <a:avLst>
            <a:gd name="adj1" fmla="val 50000"/>
            <a:gd name="adj2" fmla="val 4111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0.34664</cdr:y>
    </cdr:from>
    <cdr:to>
      <cdr:x>0.99061</cdr:x>
      <cdr:y>0.50383</cdr:y>
    </cdr:to>
    <cdr:sp macro="" textlink="">
      <cdr:nvSpPr>
        <cdr:cNvPr id="409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798894"/>
          <a:ext cx="228893" cy="360845"/>
        </a:xfrm>
        <a:prstGeom xmlns:a="http://schemas.openxmlformats.org/drawingml/2006/main" prst="downArrow">
          <a:avLst>
            <a:gd name="adj1" fmla="val 50000"/>
            <a:gd name="adj2" fmla="val 3941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X102"/>
  <sheetViews>
    <sheetView showGridLines="0" tabSelected="1" topLeftCell="A79" zoomScaleNormal="100" zoomScaleSheetLayoutView="100" workbookViewId="0">
      <selection activeCell="J26" sqref="J26"/>
    </sheetView>
  </sheetViews>
  <sheetFormatPr defaultColWidth="11.42578125" defaultRowHeight="12"/>
  <cols>
    <col min="1" max="1" width="13.42578125" style="4" customWidth="1"/>
    <col min="2" max="2" width="11.7109375" style="4" customWidth="1"/>
    <col min="3" max="3" width="13.140625" style="4" customWidth="1"/>
    <col min="4" max="4" width="12.85546875" style="4" customWidth="1"/>
    <col min="5" max="7" width="11.42578125" style="4" customWidth="1"/>
    <col min="8" max="8" width="12.7109375" style="4" customWidth="1"/>
    <col min="9" max="9" width="11.42578125" style="4" customWidth="1"/>
    <col min="10" max="11" width="11.42578125" style="5" customWidth="1"/>
    <col min="12" max="50" width="5.140625" style="5" customWidth="1"/>
    <col min="51" max="68" width="5.140625" style="4" customWidth="1"/>
    <col min="69" max="16384" width="11.42578125" style="4"/>
  </cols>
  <sheetData>
    <row r="1" spans="1:49" ht="15" customHeight="1"/>
    <row r="2" spans="1:49" ht="22.5">
      <c r="A2" s="74" t="s">
        <v>33</v>
      </c>
      <c r="B2" s="74"/>
      <c r="C2" s="74"/>
      <c r="D2" s="74"/>
      <c r="E2" s="74"/>
      <c r="F2" s="74"/>
      <c r="G2" s="74"/>
      <c r="H2" s="75"/>
      <c r="I2" s="75"/>
      <c r="J2" s="6"/>
    </row>
    <row r="3" spans="1:49" ht="15.75" customHeight="1">
      <c r="A3" s="76" t="s">
        <v>35</v>
      </c>
      <c r="B3" s="76"/>
      <c r="C3" s="76"/>
      <c r="D3" s="76"/>
      <c r="E3" s="76"/>
      <c r="F3" s="76"/>
      <c r="G3" s="76"/>
      <c r="H3" s="75"/>
      <c r="I3" s="75"/>
      <c r="J3" s="6"/>
    </row>
    <row r="4" spans="1:49" ht="6.75" customHeight="1">
      <c r="F4" s="7"/>
    </row>
    <row r="5" spans="1:49" ht="13.5" thickBot="1">
      <c r="F5" s="7"/>
    </row>
    <row r="6" spans="1:49" s="1" customFormat="1" ht="15.75" thickBot="1">
      <c r="A6" s="8" t="s">
        <v>0</v>
      </c>
      <c r="B6" s="54">
        <v>2018</v>
      </c>
      <c r="C6" s="63">
        <v>2019</v>
      </c>
      <c r="D6" s="95">
        <v>2020</v>
      </c>
      <c r="E6" s="65">
        <v>2021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9" s="1" customFormat="1" ht="15.75" thickBot="1">
      <c r="A7" s="9" t="s">
        <v>1</v>
      </c>
      <c r="B7" s="55">
        <v>0.96430000000000005</v>
      </c>
      <c r="C7" s="64">
        <v>1</v>
      </c>
      <c r="D7" s="96">
        <v>0.86670000000000003</v>
      </c>
      <c r="E7" s="94">
        <v>0.87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9" ht="15" customHeight="1">
      <c r="B8" s="3"/>
      <c r="D8" s="3"/>
    </row>
    <row r="9" spans="1:49" ht="15" customHeight="1"/>
    <row r="10" spans="1:49" ht="18.75">
      <c r="A10" s="77" t="s">
        <v>2</v>
      </c>
      <c r="B10" s="77"/>
      <c r="C10" s="77"/>
      <c r="D10" s="77"/>
      <c r="E10" s="77"/>
      <c r="F10" s="77"/>
      <c r="G10" s="77"/>
      <c r="H10" s="78"/>
      <c r="I10" s="78"/>
    </row>
    <row r="11" spans="1:49" ht="12" customHeight="1" thickBot="1">
      <c r="A11" s="73"/>
      <c r="B11" s="73"/>
      <c r="C11" s="73"/>
      <c r="D11" s="73"/>
      <c r="E11" s="73"/>
      <c r="F11" s="73"/>
      <c r="G11" s="73"/>
      <c r="H11" s="10"/>
    </row>
    <row r="12" spans="1:49" s="1" customFormat="1" ht="15.75" thickBot="1">
      <c r="B12" s="84" t="s">
        <v>3</v>
      </c>
      <c r="C12" s="85"/>
      <c r="D12" s="86"/>
      <c r="E12" s="84" t="s">
        <v>4</v>
      </c>
      <c r="F12" s="87"/>
      <c r="G12" s="88"/>
      <c r="H12" s="11" t="s">
        <v>5</v>
      </c>
      <c r="I12" s="83" t="s">
        <v>6</v>
      </c>
      <c r="J12" s="75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s="1" customFormat="1" ht="15.75" thickBot="1">
      <c r="A13" s="12"/>
      <c r="B13" s="13" t="s">
        <v>7</v>
      </c>
      <c r="C13" s="14" t="s">
        <v>8</v>
      </c>
      <c r="D13" s="15" t="s">
        <v>9</v>
      </c>
      <c r="E13" s="16" t="s">
        <v>7</v>
      </c>
      <c r="F13" s="14" t="s">
        <v>8</v>
      </c>
      <c r="G13" s="15" t="s">
        <v>9</v>
      </c>
      <c r="H13" s="17" t="s">
        <v>10</v>
      </c>
      <c r="I13" s="1" t="s">
        <v>11</v>
      </c>
      <c r="J13" s="1" t="s">
        <v>12</v>
      </c>
      <c r="K13" s="2"/>
      <c r="L13" s="2"/>
      <c r="M13" s="2"/>
      <c r="N13" s="2"/>
      <c r="O13" s="2"/>
      <c r="P13" s="2"/>
      <c r="Q13" s="2"/>
      <c r="R13" s="2"/>
      <c r="S13" s="2"/>
      <c r="T13" s="18"/>
      <c r="U13" s="2"/>
      <c r="V13" s="2"/>
      <c r="W13" s="2"/>
      <c r="X13" s="18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 s="1" customFormat="1" ht="15.75" thickBot="1">
      <c r="A14" s="19">
        <v>2018</v>
      </c>
      <c r="B14" s="56">
        <v>0.6</v>
      </c>
      <c r="C14" s="57">
        <v>0.69930000000000003</v>
      </c>
      <c r="D14" s="58"/>
      <c r="E14" s="56">
        <v>0.6</v>
      </c>
      <c r="F14" s="57">
        <v>0.67449999999999999</v>
      </c>
      <c r="G14" s="58"/>
      <c r="H14" s="20" t="s">
        <v>32</v>
      </c>
      <c r="I14" s="62">
        <v>0.75929999999999997</v>
      </c>
      <c r="J14" s="62">
        <v>0.71540000000000004</v>
      </c>
      <c r="K14" s="2"/>
      <c r="L14" s="2"/>
      <c r="M14" s="2"/>
      <c r="N14" s="2"/>
      <c r="O14" s="2"/>
      <c r="P14" s="2"/>
      <c r="Q14" s="2"/>
      <c r="R14" s="2"/>
      <c r="S14" s="21"/>
      <c r="T14" s="2"/>
      <c r="U14" s="2"/>
      <c r="V14" s="2"/>
      <c r="W14" s="21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49" s="1" customFormat="1" ht="15.75" thickBot="1">
      <c r="A15" s="68">
        <v>2019</v>
      </c>
      <c r="B15" s="69">
        <v>0.6</v>
      </c>
      <c r="C15" s="70">
        <v>0.71640000000000004</v>
      </c>
      <c r="D15" s="71">
        <f>(C15-C14)/C14</f>
        <v>2.4453024453024459E-2</v>
      </c>
      <c r="E15" s="69">
        <v>0.6</v>
      </c>
      <c r="F15" s="70">
        <v>0.6956</v>
      </c>
      <c r="G15" s="71">
        <f>(F15-F14)/F14</f>
        <v>3.1282431430689414E-2</v>
      </c>
      <c r="H15" s="72" t="s">
        <v>32</v>
      </c>
      <c r="I15" s="62">
        <v>0.73650000000000004</v>
      </c>
      <c r="J15" s="62">
        <v>0.69230000000000003</v>
      </c>
      <c r="K15" s="2"/>
      <c r="L15" s="2"/>
      <c r="M15" s="2"/>
      <c r="N15" s="2"/>
      <c r="O15" s="2"/>
      <c r="P15" s="2"/>
      <c r="Q15" s="2"/>
      <c r="R15" s="2"/>
      <c r="S15" s="21"/>
      <c r="T15" s="2"/>
      <c r="U15" s="2"/>
      <c r="V15" s="2"/>
      <c r="W15" s="21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s="1" customFormat="1" ht="15.75" thickBot="1">
      <c r="A16" s="89">
        <v>2020</v>
      </c>
      <c r="B16" s="90">
        <v>0.6</v>
      </c>
      <c r="C16" s="91">
        <v>0.66739999999999999</v>
      </c>
      <c r="D16" s="92">
        <f>(C16-C15)/C15</f>
        <v>-6.839754327191519E-2</v>
      </c>
      <c r="E16" s="90">
        <v>0.6</v>
      </c>
      <c r="F16" s="91">
        <v>0.65969999999999995</v>
      </c>
      <c r="G16" s="92">
        <f>(F16-F15)/F15</f>
        <v>-5.1610120759056993E-2</v>
      </c>
      <c r="H16" s="93" t="s">
        <v>32</v>
      </c>
      <c r="I16" s="97">
        <v>0.73699999999999999</v>
      </c>
      <c r="J16" s="97">
        <v>0.70799999999999996</v>
      </c>
      <c r="K16" s="2"/>
      <c r="L16" s="2"/>
      <c r="M16" s="2"/>
      <c r="N16" s="2"/>
      <c r="O16" s="2"/>
      <c r="P16" s="2"/>
      <c r="Q16" s="2"/>
      <c r="R16" s="2"/>
      <c r="S16" s="21"/>
      <c r="T16" s="2"/>
      <c r="U16" s="2"/>
      <c r="V16" s="2"/>
      <c r="W16" s="2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50" s="1" customFormat="1" ht="15.75" thickBot="1">
      <c r="A17" s="66">
        <v>2021</v>
      </c>
      <c r="B17" s="59">
        <v>0.6</v>
      </c>
      <c r="C17" s="60">
        <v>0.1724</v>
      </c>
      <c r="D17" s="61">
        <f>(C17-C16)/C16</f>
        <v>-0.74168414743781841</v>
      </c>
      <c r="E17" s="59">
        <v>0.6</v>
      </c>
      <c r="F17" s="60">
        <v>0.1958</v>
      </c>
      <c r="G17" s="61">
        <f>(F17-F16)/F16</f>
        <v>-0.70319842352584505</v>
      </c>
      <c r="H17" s="67" t="s">
        <v>34</v>
      </c>
      <c r="I17" s="98">
        <v>0.48699999999999999</v>
      </c>
      <c r="J17" s="98">
        <v>0.46700000000000003</v>
      </c>
      <c r="K17" s="2"/>
      <c r="L17" s="2"/>
      <c r="M17" s="2"/>
      <c r="N17" s="2"/>
      <c r="O17" s="2"/>
      <c r="P17" s="2"/>
      <c r="Q17" s="2"/>
      <c r="R17" s="2"/>
      <c r="S17" s="21"/>
      <c r="T17" s="2"/>
      <c r="U17" s="2"/>
      <c r="V17" s="2"/>
      <c r="W17" s="2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50" s="23" customFormat="1" ht="14.25">
      <c r="A18" s="4"/>
      <c r="B18" s="4"/>
      <c r="C18" s="4"/>
      <c r="D18" s="4"/>
      <c r="E18" s="4"/>
      <c r="F18" s="4"/>
      <c r="G18" s="4"/>
      <c r="H18" s="4"/>
      <c r="I18" s="4"/>
      <c r="J18" s="5"/>
      <c r="K18" s="18"/>
      <c r="L18" s="18"/>
      <c r="M18" s="18"/>
      <c r="N18" s="18"/>
      <c r="O18" s="18"/>
      <c r="P18" s="18"/>
      <c r="Q18" s="18"/>
      <c r="R18" s="18"/>
      <c r="S18" s="22"/>
      <c r="T18" s="18"/>
      <c r="U18" s="18"/>
      <c r="V18" s="18"/>
      <c r="W18" s="22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</row>
    <row r="19" spans="1:50" s="1" customFormat="1" ht="15">
      <c r="A19" s="4"/>
      <c r="B19" s="4"/>
      <c r="C19" s="4"/>
      <c r="D19" s="4"/>
      <c r="E19" s="4"/>
      <c r="F19" s="4"/>
      <c r="G19" s="4"/>
      <c r="H19" s="4"/>
      <c r="I19" s="4"/>
      <c r="J19" s="5"/>
      <c r="K19" s="2"/>
      <c r="L19" s="2"/>
      <c r="M19" s="2"/>
      <c r="N19" s="2"/>
      <c r="O19" s="2"/>
      <c r="P19" s="2"/>
      <c r="Q19" s="2"/>
      <c r="R19" s="2"/>
      <c r="S19" s="21"/>
      <c r="T19" s="18"/>
      <c r="U19" s="2"/>
      <c r="V19" s="2"/>
      <c r="W19" s="21"/>
      <c r="X19" s="18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50">
      <c r="S20" s="24"/>
      <c r="T20" s="25"/>
      <c r="W20" s="24"/>
      <c r="X20" s="25"/>
      <c r="AX20" s="4"/>
    </row>
    <row r="21" spans="1:50">
      <c r="T21" s="24"/>
      <c r="U21" s="25"/>
      <c r="X21" s="24"/>
      <c r="Y21" s="25"/>
    </row>
    <row r="22" spans="1:50">
      <c r="T22" s="24"/>
      <c r="U22" s="25"/>
      <c r="X22" s="24"/>
      <c r="Y22" s="25"/>
    </row>
    <row r="23" spans="1:50">
      <c r="T23" s="24"/>
      <c r="U23" s="25"/>
      <c r="X23" s="24"/>
      <c r="Y23" s="25"/>
    </row>
    <row r="24" spans="1:50">
      <c r="T24" s="24"/>
      <c r="U24" s="25"/>
      <c r="X24" s="24"/>
      <c r="Y24" s="25"/>
    </row>
    <row r="25" spans="1:50">
      <c r="T25" s="24"/>
      <c r="U25" s="25"/>
      <c r="X25" s="24"/>
      <c r="Y25" s="25"/>
    </row>
    <row r="26" spans="1:50">
      <c r="T26" s="24"/>
      <c r="U26" s="25"/>
      <c r="X26" s="24"/>
      <c r="Y26" s="25"/>
    </row>
    <row r="27" spans="1:50">
      <c r="T27" s="24"/>
      <c r="U27" s="25"/>
      <c r="X27" s="24"/>
      <c r="Y27" s="25"/>
    </row>
    <row r="28" spans="1:50">
      <c r="T28" s="24"/>
      <c r="U28" s="25"/>
      <c r="X28" s="24"/>
      <c r="Y28" s="25"/>
    </row>
    <row r="29" spans="1:50">
      <c r="L29" s="25"/>
      <c r="M29" s="25"/>
    </row>
    <row r="31" spans="1:50">
      <c r="W31" s="26"/>
    </row>
    <row r="32" spans="1:50">
      <c r="W32" s="26"/>
    </row>
    <row r="33" spans="23:23">
      <c r="W33" s="26"/>
    </row>
    <row r="34" spans="23:23">
      <c r="W34" s="26"/>
    </row>
    <row r="35" spans="23:23">
      <c r="W35" s="26"/>
    </row>
    <row r="36" spans="23:23">
      <c r="W36" s="26"/>
    </row>
    <row r="50" spans="1:44" ht="18.75">
      <c r="A50" s="79" t="s">
        <v>13</v>
      </c>
      <c r="B50" s="79"/>
      <c r="C50" s="79"/>
      <c r="D50" s="79"/>
      <c r="E50" s="79"/>
      <c r="F50" s="79"/>
      <c r="G50" s="79"/>
      <c r="H50" s="78"/>
      <c r="I50" s="78"/>
    </row>
    <row r="51" spans="1:44" ht="12.75" thickBot="1"/>
    <row r="52" spans="1:44" ht="13.5" thickBot="1">
      <c r="A52" s="7"/>
      <c r="B52" s="80">
        <v>2018</v>
      </c>
      <c r="C52" s="81"/>
      <c r="D52" s="80">
        <v>2019</v>
      </c>
      <c r="E52" s="81"/>
      <c r="F52" s="80">
        <v>2020</v>
      </c>
      <c r="G52" s="81"/>
      <c r="H52" s="80">
        <v>2021</v>
      </c>
      <c r="I52" s="81"/>
      <c r="J52" s="27"/>
    </row>
    <row r="53" spans="1:44" ht="12" customHeight="1" thickBot="1">
      <c r="A53" s="51" t="s">
        <v>14</v>
      </c>
      <c r="B53" s="28" t="s">
        <v>15</v>
      </c>
      <c r="C53" s="29" t="s">
        <v>16</v>
      </c>
      <c r="D53" s="28" t="s">
        <v>15</v>
      </c>
      <c r="E53" s="29" t="s">
        <v>16</v>
      </c>
      <c r="F53" s="28" t="s">
        <v>15</v>
      </c>
      <c r="G53" s="29" t="s">
        <v>16</v>
      </c>
      <c r="H53" s="28" t="s">
        <v>15</v>
      </c>
      <c r="I53" s="29" t="s">
        <v>16</v>
      </c>
      <c r="J53" s="27"/>
    </row>
    <row r="54" spans="1:44" ht="15" customHeight="1">
      <c r="A54" s="33" t="s">
        <v>17</v>
      </c>
      <c r="B54" s="30">
        <v>95.1</v>
      </c>
      <c r="C54" s="31">
        <f>B54/B64</f>
        <v>0.6992647058823529</v>
      </c>
      <c r="D54" s="30">
        <v>118.2</v>
      </c>
      <c r="E54" s="31">
        <f>D54/D64</f>
        <v>0.71636363636363642</v>
      </c>
      <c r="F54" s="30">
        <v>88.1</v>
      </c>
      <c r="G54" s="31">
        <f>F54/F64</f>
        <v>0.66742424242424236</v>
      </c>
      <c r="H54" s="30">
        <v>20</v>
      </c>
      <c r="I54" s="31">
        <f>H54/H64</f>
        <v>0.17241379310344829</v>
      </c>
      <c r="J54" s="27"/>
    </row>
    <row r="55" spans="1:44" ht="12.75">
      <c r="A55" s="33" t="s">
        <v>23</v>
      </c>
      <c r="B55" s="34">
        <v>2.9</v>
      </c>
      <c r="C55" s="35">
        <f>B55/B64</f>
        <v>2.1323529411764706E-2</v>
      </c>
      <c r="D55" s="34">
        <v>5.8</v>
      </c>
      <c r="E55" s="35">
        <f>D55/D64</f>
        <v>3.5151515151515149E-2</v>
      </c>
      <c r="F55" s="34">
        <v>2.9</v>
      </c>
      <c r="G55" s="35">
        <f>F55/F64</f>
        <v>2.1969696969696969E-2</v>
      </c>
      <c r="H55" s="34">
        <v>0</v>
      </c>
      <c r="I55" s="35">
        <f>H55/H64</f>
        <v>0</v>
      </c>
      <c r="J55" s="27"/>
    </row>
    <row r="56" spans="1:44" s="7" customFormat="1" ht="14.1" customHeight="1">
      <c r="A56" s="33" t="s">
        <v>20</v>
      </c>
      <c r="B56" s="34">
        <v>1</v>
      </c>
      <c r="C56" s="35">
        <f>B56/B64</f>
        <v>7.3529411764705881E-3</v>
      </c>
      <c r="D56" s="34">
        <v>1</v>
      </c>
      <c r="E56" s="35">
        <f>D56/D64</f>
        <v>6.0606060606060606E-3</v>
      </c>
      <c r="F56" s="34">
        <v>0</v>
      </c>
      <c r="G56" s="35">
        <f>F56/F64</f>
        <v>0</v>
      </c>
      <c r="H56" s="34">
        <v>0</v>
      </c>
      <c r="I56" s="35">
        <f>H56/H64</f>
        <v>0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</row>
    <row r="57" spans="1:44" s="7" customFormat="1" ht="12.75">
      <c r="A57" s="33" t="s">
        <v>18</v>
      </c>
      <c r="B57" s="34">
        <v>15</v>
      </c>
      <c r="C57" s="35">
        <f>B57/B64</f>
        <v>0.11029411764705882</v>
      </c>
      <c r="D57" s="34">
        <v>12</v>
      </c>
      <c r="E57" s="35">
        <f>D57/D64</f>
        <v>7.2727272727272724E-2</v>
      </c>
      <c r="F57" s="34">
        <v>14</v>
      </c>
      <c r="G57" s="35">
        <f>F57/F64</f>
        <v>0.10606060606060606</v>
      </c>
      <c r="H57" s="34">
        <v>0</v>
      </c>
      <c r="I57" s="35">
        <f>H57/H64</f>
        <v>0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</row>
    <row r="58" spans="1:44" s="7" customFormat="1" ht="12.75">
      <c r="A58" s="33" t="s">
        <v>19</v>
      </c>
      <c r="B58" s="34">
        <v>18</v>
      </c>
      <c r="C58" s="35">
        <f>B58/B64</f>
        <v>0.13235294117647059</v>
      </c>
      <c r="D58" s="34">
        <v>18</v>
      </c>
      <c r="E58" s="35">
        <f>D58/D64</f>
        <v>0.10909090909090909</v>
      </c>
      <c r="F58" s="34">
        <v>18</v>
      </c>
      <c r="G58" s="35">
        <f>F58/F64</f>
        <v>0.13636363636363635</v>
      </c>
      <c r="H58" s="34">
        <v>0</v>
      </c>
      <c r="I58" s="35">
        <f>H58/H64</f>
        <v>0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</row>
    <row r="59" spans="1:44" s="7" customFormat="1" ht="12.75">
      <c r="A59" s="36" t="s">
        <v>24</v>
      </c>
      <c r="B59" s="34"/>
      <c r="C59" s="35">
        <f>B59/B64</f>
        <v>0</v>
      </c>
      <c r="D59" s="34">
        <v>3</v>
      </c>
      <c r="E59" s="35">
        <f>D59/D64</f>
        <v>1.8181818181818181E-2</v>
      </c>
      <c r="F59" s="34">
        <v>2</v>
      </c>
      <c r="G59" s="35">
        <f>F59/F64</f>
        <v>1.5151515151515152E-2</v>
      </c>
      <c r="H59" s="34">
        <v>1</v>
      </c>
      <c r="I59" s="35">
        <f>H59/H64</f>
        <v>8.6206896551724137E-3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</row>
    <row r="60" spans="1:44" s="7" customFormat="1" ht="12.75">
      <c r="A60" s="33" t="s">
        <v>27</v>
      </c>
      <c r="B60" s="34">
        <v>0</v>
      </c>
      <c r="C60" s="35">
        <f>B60/B64</f>
        <v>0</v>
      </c>
      <c r="D60" s="34">
        <v>0</v>
      </c>
      <c r="E60" s="35">
        <f>D60/D64</f>
        <v>0</v>
      </c>
      <c r="F60" s="34">
        <v>2</v>
      </c>
      <c r="G60" s="35">
        <f>F60/F64</f>
        <v>1.5151515151515152E-2</v>
      </c>
      <c r="H60" s="34">
        <v>0</v>
      </c>
      <c r="I60" s="35">
        <f>H60/H64</f>
        <v>0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</row>
    <row r="61" spans="1:44" s="7" customFormat="1" ht="12.75">
      <c r="A61" s="33" t="s">
        <v>26</v>
      </c>
      <c r="B61" s="34">
        <v>4</v>
      </c>
      <c r="C61" s="35">
        <f>B61/B64</f>
        <v>2.9411764705882353E-2</v>
      </c>
      <c r="D61" s="34">
        <v>7</v>
      </c>
      <c r="E61" s="35">
        <f>D61/D64</f>
        <v>4.2424242424242427E-2</v>
      </c>
      <c r="F61" s="34">
        <v>5</v>
      </c>
      <c r="G61" s="35">
        <f>F61/F64</f>
        <v>3.787878787878788E-2</v>
      </c>
      <c r="H61" s="34">
        <v>95</v>
      </c>
      <c r="I61" s="35">
        <f>H61/H64</f>
        <v>0.81896551724137934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</row>
    <row r="62" spans="1:44" s="7" customFormat="1" ht="12.75">
      <c r="A62" s="33" t="s">
        <v>22</v>
      </c>
      <c r="B62" s="34">
        <v>0</v>
      </c>
      <c r="C62" s="35">
        <f>B62/B64</f>
        <v>0</v>
      </c>
      <c r="D62" s="34">
        <v>0</v>
      </c>
      <c r="E62" s="35">
        <f>D62/D64</f>
        <v>0</v>
      </c>
      <c r="F62" s="34">
        <v>0</v>
      </c>
      <c r="G62" s="35">
        <f>F62/F64</f>
        <v>0</v>
      </c>
      <c r="H62" s="34">
        <v>0</v>
      </c>
      <c r="I62" s="35">
        <f>H62/H64</f>
        <v>0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</row>
    <row r="63" spans="1:44" s="7" customFormat="1" ht="12.75" customHeight="1">
      <c r="A63" s="33" t="s">
        <v>21</v>
      </c>
      <c r="B63" s="34">
        <v>0</v>
      </c>
      <c r="C63" s="35">
        <f>B63/B64</f>
        <v>0</v>
      </c>
      <c r="D63" s="34">
        <v>0</v>
      </c>
      <c r="E63" s="35">
        <f>D63/D64</f>
        <v>0</v>
      </c>
      <c r="F63" s="34">
        <v>0</v>
      </c>
      <c r="G63" s="35">
        <f>F63/F64</f>
        <v>0</v>
      </c>
      <c r="H63" s="34">
        <v>0</v>
      </c>
      <c r="I63" s="35">
        <f>H63/H64</f>
        <v>0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</row>
    <row r="64" spans="1:44" s="7" customFormat="1" ht="13.5" thickBot="1">
      <c r="A64" s="33" t="s">
        <v>25</v>
      </c>
      <c r="B64" s="52">
        <f t="shared" ref="B64:G64" si="0">SUM(B54:B63)</f>
        <v>136</v>
      </c>
      <c r="C64" s="53">
        <f t="shared" si="0"/>
        <v>0.99999999999999989</v>
      </c>
      <c r="D64" s="52">
        <f t="shared" si="0"/>
        <v>165</v>
      </c>
      <c r="E64" s="53">
        <f t="shared" si="0"/>
        <v>1.0000000000000002</v>
      </c>
      <c r="F64" s="52">
        <f t="shared" si="0"/>
        <v>132</v>
      </c>
      <c r="G64" s="53">
        <f t="shared" si="0"/>
        <v>0.99999999999999989</v>
      </c>
      <c r="H64" s="52">
        <f t="shared" ref="H64:I64" si="1">SUM(H54:H63)</f>
        <v>116</v>
      </c>
      <c r="I64" s="53">
        <f t="shared" si="1"/>
        <v>1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</row>
    <row r="65" spans="1:50" s="7" customFormat="1" ht="12.75">
      <c r="A65" s="37"/>
      <c r="B65" s="38"/>
      <c r="C65" s="39"/>
      <c r="D65" s="40"/>
      <c r="E65" s="32"/>
      <c r="F65" s="40"/>
      <c r="G65" s="32"/>
      <c r="H65" s="32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</row>
    <row r="66" spans="1:50" s="7" customFormat="1" ht="12.75">
      <c r="A66" s="37"/>
      <c r="B66" s="38"/>
      <c r="C66" s="39"/>
      <c r="D66" s="40"/>
      <c r="E66" s="32"/>
      <c r="F66" s="40"/>
      <c r="G66" s="32"/>
      <c r="H66" s="32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</row>
    <row r="67" spans="1:50" s="7" customFormat="1" ht="12.75">
      <c r="A67" s="37"/>
      <c r="B67" s="38"/>
      <c r="C67" s="39"/>
      <c r="D67" s="40"/>
      <c r="E67" s="32"/>
      <c r="F67" s="40"/>
      <c r="G67" s="32"/>
      <c r="H67" s="32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</row>
    <row r="68" spans="1:50" s="7" customFormat="1" ht="12.75">
      <c r="A68" s="37"/>
      <c r="B68" s="38"/>
      <c r="C68" s="39"/>
      <c r="D68" s="40"/>
      <c r="E68" s="32"/>
      <c r="F68" s="40"/>
      <c r="G68" s="32"/>
      <c r="H68" s="32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</row>
    <row r="69" spans="1:50" s="7" customFormat="1" ht="12.75">
      <c r="A69" s="37"/>
      <c r="B69" s="38"/>
      <c r="C69" s="39"/>
      <c r="D69" s="40"/>
      <c r="E69" s="32"/>
      <c r="F69" s="40"/>
      <c r="G69" s="32"/>
      <c r="H69" s="32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</row>
    <row r="70" spans="1:50" s="7" customFormat="1" ht="12.75">
      <c r="A70" s="37"/>
      <c r="B70" s="38"/>
      <c r="C70" s="39"/>
      <c r="D70" s="40"/>
      <c r="E70" s="32"/>
      <c r="F70" s="40"/>
      <c r="G70" s="32"/>
      <c r="H70" s="32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</row>
    <row r="71" spans="1:50" s="7" customFormat="1" ht="12.75">
      <c r="A71" s="4"/>
      <c r="B71" s="4"/>
      <c r="C71" s="4"/>
      <c r="D71" s="4"/>
      <c r="E71" s="4"/>
      <c r="F71" s="4"/>
      <c r="G71" s="4"/>
      <c r="H71" s="4"/>
      <c r="I71" s="4"/>
      <c r="J71" s="5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</row>
    <row r="72" spans="1:50" s="7" customFormat="1" ht="12.75">
      <c r="A72" s="4"/>
      <c r="B72" s="4"/>
      <c r="C72" s="4"/>
      <c r="D72" s="4"/>
      <c r="E72" s="4"/>
      <c r="F72" s="4"/>
      <c r="G72" s="4"/>
      <c r="H72" s="4"/>
      <c r="I72" s="4"/>
      <c r="J72" s="5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</row>
    <row r="73" spans="1:50" s="7" customFormat="1" ht="12.75">
      <c r="A73" s="4"/>
      <c r="B73" s="4"/>
      <c r="C73" s="4"/>
      <c r="D73" s="4"/>
      <c r="E73" s="4"/>
      <c r="F73" s="4"/>
      <c r="G73" s="4"/>
      <c r="H73" s="4"/>
      <c r="I73" s="4"/>
      <c r="J73" s="5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</row>
    <row r="74" spans="1:50" s="7" customFormat="1" ht="12.75">
      <c r="A74" s="4"/>
      <c r="B74" s="4"/>
      <c r="C74" s="4"/>
      <c r="D74" s="4"/>
      <c r="E74" s="4"/>
      <c r="F74" s="4"/>
      <c r="G74" s="4"/>
      <c r="H74" s="4"/>
      <c r="I74" s="4"/>
      <c r="J74" s="5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</row>
    <row r="84" spans="1:50" ht="18.75">
      <c r="A84" s="41"/>
      <c r="B84" s="82" t="s">
        <v>31</v>
      </c>
      <c r="C84" s="82"/>
      <c r="D84" s="82"/>
      <c r="E84" s="82"/>
      <c r="F84" s="82"/>
      <c r="G84" s="41"/>
      <c r="H84" s="42"/>
      <c r="I84" s="42"/>
    </row>
    <row r="85" spans="1:50" ht="12.75" thickBot="1"/>
    <row r="86" spans="1:50" ht="13.5" thickBot="1">
      <c r="C86" s="7"/>
      <c r="D86" s="43">
        <v>2018</v>
      </c>
      <c r="E86" s="43">
        <v>2019</v>
      </c>
      <c r="F86" s="43">
        <v>2020</v>
      </c>
      <c r="G86" s="43">
        <v>2021</v>
      </c>
      <c r="H86" s="5"/>
      <c r="J86" s="4"/>
    </row>
    <row r="87" spans="1:50" ht="12.75">
      <c r="A87" s="7"/>
      <c r="B87" s="33" t="s">
        <v>23</v>
      </c>
      <c r="C87" s="44"/>
      <c r="D87" s="45">
        <v>5</v>
      </c>
      <c r="E87" s="45">
        <v>3</v>
      </c>
      <c r="F87" s="45">
        <v>3</v>
      </c>
      <c r="G87" s="45">
        <v>0</v>
      </c>
      <c r="H87" s="27"/>
      <c r="I87" s="27"/>
      <c r="J87" s="27"/>
    </row>
    <row r="88" spans="1:50" ht="15" customHeight="1">
      <c r="A88" s="7"/>
      <c r="B88" s="33" t="s">
        <v>20</v>
      </c>
      <c r="C88" s="46"/>
      <c r="D88" s="47">
        <v>2</v>
      </c>
      <c r="E88" s="47">
        <v>1</v>
      </c>
      <c r="F88" s="47">
        <v>1</v>
      </c>
      <c r="G88" s="47">
        <v>0</v>
      </c>
      <c r="H88" s="27"/>
      <c r="I88" s="27"/>
      <c r="J88" s="27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2.75">
      <c r="A89" s="7"/>
      <c r="B89" s="33" t="s">
        <v>18</v>
      </c>
      <c r="C89" s="46"/>
      <c r="D89" s="47">
        <v>3</v>
      </c>
      <c r="E89" s="47">
        <v>6</v>
      </c>
      <c r="F89" s="47">
        <v>3</v>
      </c>
      <c r="G89" s="47">
        <v>0</v>
      </c>
      <c r="H89" s="27"/>
      <c r="I89" s="27"/>
      <c r="J89" s="27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2.75">
      <c r="A90" s="7"/>
      <c r="B90" s="33" t="s">
        <v>19</v>
      </c>
      <c r="C90" s="46"/>
      <c r="D90" s="47">
        <v>2</v>
      </c>
      <c r="E90" s="47">
        <v>4</v>
      </c>
      <c r="F90" s="47">
        <v>3</v>
      </c>
      <c r="G90" s="47">
        <v>1</v>
      </c>
      <c r="H90" s="27"/>
      <c r="I90" s="27"/>
      <c r="J90" s="27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s="7" customFormat="1" ht="12.75">
      <c r="B91" s="36" t="s">
        <v>24</v>
      </c>
      <c r="C91" s="46"/>
      <c r="D91" s="47">
        <v>15</v>
      </c>
      <c r="E91" s="47">
        <v>18</v>
      </c>
      <c r="F91" s="47">
        <v>12</v>
      </c>
      <c r="G91" s="47">
        <v>8</v>
      </c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</row>
    <row r="92" spans="1:50" s="7" customFormat="1" ht="12.75">
      <c r="B92" s="36" t="s">
        <v>27</v>
      </c>
      <c r="C92" s="46"/>
      <c r="D92" s="47"/>
      <c r="E92" s="47"/>
      <c r="F92" s="47"/>
      <c r="G92" s="4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</row>
    <row r="93" spans="1:50" s="7" customFormat="1" ht="12.75">
      <c r="B93" s="33" t="s">
        <v>26</v>
      </c>
      <c r="C93" s="46"/>
      <c r="D93" s="47">
        <v>20</v>
      </c>
      <c r="E93" s="47">
        <v>19</v>
      </c>
      <c r="F93" s="47">
        <v>20</v>
      </c>
      <c r="G93" s="47">
        <v>16</v>
      </c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</row>
    <row r="94" spans="1:50" s="7" customFormat="1" ht="12.75">
      <c r="B94" s="33" t="s">
        <v>22</v>
      </c>
      <c r="C94" s="46"/>
      <c r="D94" s="47">
        <v>1</v>
      </c>
      <c r="E94" s="47">
        <v>1</v>
      </c>
      <c r="F94" s="47">
        <v>0</v>
      </c>
      <c r="G94" s="47">
        <v>1</v>
      </c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</row>
    <row r="95" spans="1:50" s="7" customFormat="1" ht="12.75" customHeight="1" thickBot="1">
      <c r="B95" s="33" t="s">
        <v>21</v>
      </c>
      <c r="C95" s="44"/>
      <c r="D95" s="48">
        <v>1</v>
      </c>
      <c r="E95" s="48">
        <v>1</v>
      </c>
      <c r="F95" s="48">
        <v>0</v>
      </c>
      <c r="G95" s="48">
        <v>0</v>
      </c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</row>
    <row r="96" spans="1:50" s="7" customFormat="1" ht="12.75" customHeight="1">
      <c r="A96" s="4"/>
      <c r="B96" s="4"/>
      <c r="C96" s="4"/>
      <c r="D96" s="4"/>
      <c r="E96" s="4"/>
      <c r="F96" s="4"/>
      <c r="G96" s="4"/>
      <c r="H96" s="4"/>
      <c r="I96" s="4"/>
      <c r="J96" s="5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</row>
    <row r="97" spans="1:47" s="7" customFormat="1" ht="15" customHeight="1">
      <c r="A97" s="4"/>
      <c r="B97" s="4"/>
      <c r="C97" s="4"/>
      <c r="D97" s="4"/>
      <c r="E97" s="4"/>
      <c r="F97" s="4"/>
      <c r="G97" s="4"/>
      <c r="H97" s="4"/>
      <c r="I97" s="4"/>
      <c r="J97" s="5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</row>
    <row r="98" spans="1:47" s="7" customFormat="1" ht="15" customHeight="1">
      <c r="A98" s="4"/>
      <c r="B98" s="82" t="s">
        <v>28</v>
      </c>
      <c r="C98" s="82"/>
      <c r="D98" s="82"/>
      <c r="E98" s="82"/>
      <c r="F98" s="82"/>
      <c r="G98" s="4"/>
      <c r="H98" s="4"/>
      <c r="I98" s="4"/>
      <c r="J98" s="5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</row>
    <row r="99" spans="1:47" s="7" customFormat="1" ht="12.75">
      <c r="A99" s="4"/>
      <c r="B99" s="4"/>
      <c r="C99" s="4"/>
      <c r="D99" s="4"/>
      <c r="E99" s="4"/>
      <c r="F99" s="4"/>
      <c r="G99" s="4"/>
      <c r="H99" s="4"/>
      <c r="I99" s="4"/>
      <c r="J99" s="5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</row>
    <row r="100" spans="1:47" ht="12.75">
      <c r="C100" s="49">
        <v>17.78</v>
      </c>
      <c r="D100" s="37" t="s">
        <v>29</v>
      </c>
    </row>
    <row r="101" spans="1:47" ht="12.75">
      <c r="C101" s="50">
        <v>33.369999999999997</v>
      </c>
      <c r="D101" s="37" t="s">
        <v>30</v>
      </c>
    </row>
    <row r="102" spans="1:47" ht="18.75" customHeight="1"/>
  </sheetData>
  <mergeCells count="14">
    <mergeCell ref="F52:G52"/>
    <mergeCell ref="B98:F98"/>
    <mergeCell ref="B84:F84"/>
    <mergeCell ref="I12:J12"/>
    <mergeCell ref="B12:D12"/>
    <mergeCell ref="E12:G12"/>
    <mergeCell ref="B52:C52"/>
    <mergeCell ref="D52:E52"/>
    <mergeCell ref="H52:I52"/>
    <mergeCell ref="A11:G11"/>
    <mergeCell ref="A2:I2"/>
    <mergeCell ref="A3:I3"/>
    <mergeCell ref="A10:I10"/>
    <mergeCell ref="A50:I50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49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Economic Opp</vt:lpstr>
      <vt:lpstr>'Economic Opp'!Print_Area</vt:lpstr>
    </vt:vector>
  </TitlesOfParts>
  <Company>State of Arizona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ADOA LAN</dc:creator>
  <cp:lastModifiedBy>Mary Marshall</cp:lastModifiedBy>
  <cp:lastPrinted>2012-09-18T20:53:45Z</cp:lastPrinted>
  <dcterms:created xsi:type="dcterms:W3CDTF">2001-07-31T21:55:56Z</dcterms:created>
  <dcterms:modified xsi:type="dcterms:W3CDTF">2021-07-08T23:26:56Z</dcterms:modified>
</cp:coreProperties>
</file>