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1415\Downloads\"/>
    </mc:Choice>
  </mc:AlternateContent>
  <bookViews>
    <workbookView xWindow="0" yWindow="0" windowWidth="24495" windowHeight="11280"/>
  </bookViews>
  <sheets>
    <sheet name="DIFI" sheetId="1" r:id="rId1"/>
  </sheets>
  <definedNames>
    <definedName name="_xlnm.Print_Area" localSheetId="0">DIFI!$A$1:$I$100</definedName>
  </definedNames>
  <calcPr calcId="152511"/>
</workbook>
</file>

<file path=xl/calcChain.xml><?xml version="1.0" encoding="utf-8"?>
<calcChain xmlns="http://schemas.openxmlformats.org/spreadsheetml/2006/main">
  <c r="G16" i="1" l="1"/>
  <c r="D17" i="1"/>
  <c r="D16" i="1"/>
  <c r="C8" i="1" l="1"/>
  <c r="B65" i="1"/>
  <c r="C55" i="1" s="1"/>
  <c r="G17" i="1"/>
  <c r="F65" i="1"/>
  <c r="G58" i="1" s="1"/>
  <c r="D65" i="1"/>
  <c r="E62" i="1" s="1"/>
  <c r="E64" i="1" l="1"/>
  <c r="E58" i="1"/>
  <c r="E59" i="1"/>
  <c r="E57" i="1"/>
  <c r="E61" i="1"/>
  <c r="G63" i="1"/>
  <c r="G61" i="1"/>
  <c r="G55" i="1"/>
  <c r="G56" i="1"/>
  <c r="G60" i="1"/>
  <c r="E55" i="1"/>
  <c r="C63" i="1"/>
  <c r="C61" i="1"/>
  <c r="G57" i="1"/>
  <c r="G59" i="1"/>
  <c r="G62" i="1"/>
  <c r="C56" i="1"/>
  <c r="C58" i="1"/>
  <c r="E56" i="1"/>
  <c r="C62" i="1"/>
  <c r="C60" i="1"/>
  <c r="C64" i="1"/>
  <c r="E60" i="1"/>
  <c r="E63" i="1"/>
  <c r="G64" i="1"/>
  <c r="C57" i="1"/>
  <c r="C59" i="1"/>
  <c r="C65" i="1" l="1"/>
  <c r="G65" i="1"/>
  <c r="E65" i="1"/>
</calcChain>
</file>

<file path=xl/sharedStrings.xml><?xml version="1.0" encoding="utf-8"?>
<sst xmlns="http://schemas.openxmlformats.org/spreadsheetml/2006/main" count="53" uniqueCount="38">
  <si>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</si>
  <si>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</si>
  <si>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</si>
  <si>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</si>
  <si>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</si>
  <si>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</si>
  <si>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</si>
  <si>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</si>
  <si>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</si>
  <si>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</si>
  <si>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</si>
  <si>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</si>
  <si>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</si>
  <si>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</si>
  <si>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</si>
  <si>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</si>
  <si>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</si>
  <si>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</si>
  <si>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</si>
  <si>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</si>
  <si>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</si>
  <si>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</si>
  <si>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</si>
  <si>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</si>
  <si>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</si>
  <si>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</si>
  <si>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</si>
  <si>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</si>
  <si>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</si>
  <si>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</si>
  <si>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</si>
  <si>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</si>
  <si>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</si>
  <si>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Travel Reduction Results from Annual Travel Reduction Survey</t>
  </si>
  <si>
    <t>Department of Insurance and Financial Insititutions* - Capitol Mall</t>
  </si>
  <si>
    <t>*Department of Insurance and Department of Financial Institutions merged into a single agency in 2020.  Both agencies were located in the same building in prior years.</t>
  </si>
  <si>
    <t>YES</t>
  </si>
  <si>
    <t>Bus/Light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</si>
</sst>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5" formatCode="0.0%"/>
  </numFmts>
  <fonts count="19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11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3" xfId="0" applyFont="1" applyBorder="1" applyAlignment="1">
      <alignment horizontal="center"/>
    </xf>
    <xf numFmtId="3" fontId="10" fillId="0" borderId="14" xfId="1" applyNumberFormat="1" applyFont="1" applyBorder="1"/>
    <xf numFmtId="175" fontId="10" fillId="0" borderId="15" xfId="2" applyNumberFormat="1" applyFont="1" applyBorder="1"/>
    <xf numFmtId="175" fontId="17" fillId="0" borderId="0" xfId="0" applyNumberFormat="1" applyFont="1" applyBorder="1"/>
    <xf numFmtId="0" fontId="10" fillId="0" borderId="16" xfId="0" applyFont="1" applyBorder="1"/>
    <xf numFmtId="3" fontId="10" fillId="0" borderId="17" xfId="1" applyNumberFormat="1" applyFont="1" applyBorder="1"/>
    <xf numFmtId="175" fontId="10" fillId="0" borderId="12" xfId="2" applyNumberFormat="1" applyFont="1" applyBorder="1"/>
    <xf numFmtId="0" fontId="10" fillId="0" borderId="16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75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8" xfId="2" applyNumberFormat="1" applyFont="1" applyBorder="1"/>
    <xf numFmtId="1" fontId="10" fillId="0" borderId="19" xfId="2" applyNumberFormat="1" applyFont="1" applyBorder="1" applyAlignment="1">
      <alignment horizontal="center"/>
    </xf>
    <xf numFmtId="1" fontId="10" fillId="0" borderId="20" xfId="2" applyNumberFormat="1" applyFont="1" applyBorder="1"/>
    <xf numFmtId="1" fontId="10" fillId="0" borderId="21" xfId="2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3" fontId="18" fillId="0" borderId="0" xfId="0" applyNumberFormat="1" applyFont="1" applyBorder="1"/>
    <xf numFmtId="175" fontId="18" fillId="0" borderId="0" xfId="0" applyNumberFormat="1" applyFont="1" applyBorder="1"/>
    <xf numFmtId="0" fontId="10" fillId="0" borderId="2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3" fontId="10" fillId="0" borderId="22" xfId="0" applyNumberFormat="1" applyFont="1" applyBorder="1"/>
    <xf numFmtId="175" fontId="10" fillId="0" borderId="23" xfId="2" applyNumberFormat="1" applyFont="1" applyBorder="1"/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5" fontId="2" fillId="0" borderId="0" xfId="2" applyNumberFormat="1" applyFont="1" applyAlignment="1">
      <alignment horizontal="center"/>
    </xf>
    <xf numFmtId="175" fontId="11" fillId="0" borderId="0" xfId="2" applyNumberFormat="1" applyFont="1" applyAlignment="1">
      <alignment horizontal="center"/>
    </xf>
    <xf numFmtId="175" fontId="11" fillId="0" borderId="13" xfId="2" applyNumberFormat="1" applyFont="1" applyBorder="1" applyAlignment="1">
      <alignment horizontal="center"/>
    </xf>
    <xf numFmtId="175" fontId="11" fillId="0" borderId="6" xfId="2" applyNumberFormat="1" applyFont="1" applyBorder="1" applyAlignment="1">
      <alignment horizontal="center"/>
    </xf>
    <xf numFmtId="175" fontId="11" fillId="0" borderId="7" xfId="2" applyNumberFormat="1" applyFont="1" applyBorder="1" applyAlignment="1">
      <alignment horizontal="center"/>
    </xf>
    <xf numFmtId="175" fontId="11" fillId="0" borderId="24" xfId="2" applyNumberFormat="1" applyFont="1" applyBorder="1" applyAlignment="1">
      <alignment horizontal="center"/>
    </xf>
    <xf numFmtId="0" fontId="14" fillId="0" borderId="0" xfId="0" applyFont="1"/>
    <xf numFmtId="0" fontId="11" fillId="0" borderId="0" xfId="0" applyFont="1" applyBorder="1" applyAlignment="1">
      <alignment horizontal="center"/>
    </xf>
    <xf numFmtId="175" fontId="11" fillId="0" borderId="0" xfId="2" applyNumberFormat="1" applyFont="1" applyBorder="1" applyAlignment="1">
      <alignment horizontal="center"/>
    </xf>
    <xf numFmtId="1" fontId="10" fillId="0" borderId="25" xfId="2" applyNumberFormat="1" applyFont="1" applyBorder="1" applyAlignment="1">
      <alignment horizontal="center"/>
    </xf>
    <xf numFmtId="1" fontId="10" fillId="0" borderId="9" xfId="2" applyNumberFormat="1" applyFont="1" applyBorder="1" applyAlignment="1">
      <alignment horizontal="center"/>
    </xf>
    <xf numFmtId="0" fontId="5" fillId="0" borderId="0" xfId="0" applyFont="1" applyAlignme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4" fillId="0" borderId="28" xfId="0" applyFont="1" applyBorder="1"/>
    <xf numFmtId="0" fontId="14" fillId="0" borderId="27" xfId="0" applyFont="1" applyBorder="1"/>
    <xf numFmtId="0" fontId="13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75" fontId="2" fillId="0" borderId="13" xfId="2" applyNumberFormat="1" applyFont="1" applyBorder="1" applyAlignment="1">
      <alignment horizontal="center"/>
    </xf>
    <xf numFmtId="175" fontId="2" fillId="0" borderId="6" xfId="2" applyNumberFormat="1" applyFont="1" applyBorder="1" applyAlignment="1">
      <alignment horizontal="center"/>
    </xf>
    <xf numFmtId="175" fontId="2" fillId="0" borderId="7" xfId="2" applyNumberFormat="1" applyFont="1" applyBorder="1" applyAlignment="1">
      <alignment horizontal="center"/>
    </xf>
    <xf numFmtId="175" fontId="2" fillId="0" borderId="24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031716455290415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447412353923209E-2"/>
          <c:y val="0.16141732283464566"/>
          <c:w val="0.86978297161936557"/>
          <c:h val="0.60236220472440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DIFI!$B$53:$C$53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DIFI!$A$56:$A$64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DIFI!$C$56:$C$64</c:f>
              <c:numCache>
                <c:formatCode>0.0%</c:formatCode>
                <c:ptCount val="9"/>
                <c:pt idx="0">
                  <c:v>1.6466876971608833E-2</c:v>
                </c:pt>
                <c:pt idx="1">
                  <c:v>4.7318611987381704E-3</c:v>
                </c:pt>
                <c:pt idx="2">
                  <c:v>5.2050473186119876E-2</c:v>
                </c:pt>
                <c:pt idx="3">
                  <c:v>0.14195583596214512</c:v>
                </c:pt>
                <c:pt idx="4">
                  <c:v>2.6813880126182965E-2</c:v>
                </c:pt>
                <c:pt idx="5">
                  <c:v>1.7350157728706624E-2</c:v>
                </c:pt>
                <c:pt idx="6">
                  <c:v>3.3123028391167195E-2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DIFI!$D$53:$E$53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DIFI!$A$56:$A$64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DIFI!$E$56:$E$64</c:f>
              <c:numCache>
                <c:formatCode>0.0%</c:formatCode>
                <c:ptCount val="9"/>
                <c:pt idx="0">
                  <c:v>1.7626628075253257E-2</c:v>
                </c:pt>
                <c:pt idx="1">
                  <c:v>4.3415340086830683E-3</c:v>
                </c:pt>
                <c:pt idx="2">
                  <c:v>6.0781476121562955E-2</c:v>
                </c:pt>
                <c:pt idx="3">
                  <c:v>0.11577424023154848</c:v>
                </c:pt>
                <c:pt idx="4">
                  <c:v>2.0260492040520984E-2</c:v>
                </c:pt>
                <c:pt idx="5">
                  <c:v>1.3024602026049204E-2</c:v>
                </c:pt>
                <c:pt idx="6">
                  <c:v>6.6570188133140376E-2</c:v>
                </c:pt>
                <c:pt idx="7">
                  <c:v>0</c:v>
                </c:pt>
                <c:pt idx="8">
                  <c:v>5.7887120115774236E-3</c:v>
                </c:pt>
              </c:numCache>
            </c:numRef>
          </c:val>
        </c:ser>
        <c:ser>
          <c:idx val="2"/>
          <c:order val="2"/>
          <c:tx>
            <c:strRef>
              <c:f>DIFI!$F$53:$G$53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DIFI!$A$56:$A$64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DIFI!$G$56:$G$64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5.272407732864675E-3</c:v>
                </c:pt>
                <c:pt idx="3">
                  <c:v>1.5817223198594025E-2</c:v>
                </c:pt>
                <c:pt idx="4">
                  <c:v>2.4604569420035149E-2</c:v>
                </c:pt>
                <c:pt idx="5">
                  <c:v>1.7574692442882249E-3</c:v>
                </c:pt>
                <c:pt idx="6">
                  <c:v>0.8189806678383128</c:v>
                </c:pt>
                <c:pt idx="7">
                  <c:v>0</c:v>
                </c:pt>
                <c:pt idx="8">
                  <c:v>7.0298769771528994E-3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6243600"/>
        <c:axId val="756244776"/>
      </c:barChart>
      <c:catAx>
        <c:axId val="75624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56244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6244776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56243600"/>
        <c:crosses val="autoZero"/>
        <c:crossBetween val="between"/>
        <c:majorUnit val="8.0000000000000016E-2"/>
      </c:valAx>
      <c:spPr>
        <a:gradFill rotWithShape="0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9888030053"/>
          <c:y val="3.4482698030946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672450987614047"/>
          <c:w val="0.86080740042532411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DIFI!$A$15:$A$17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DIFI!$B$15:$B$17</c:f>
              <c:numCache>
                <c:formatCode>0.0%</c:formatCode>
                <c:ptCount val="3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DIFI!$A$15:$A$17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DIFI!$C$15:$C$17</c:f>
              <c:numCache>
                <c:formatCode>0.0%</c:formatCode>
                <c:ptCount val="3"/>
                <c:pt idx="0">
                  <c:v>0.70750000000000002</c:v>
                </c:pt>
                <c:pt idx="1">
                  <c:v>0.69579999999999997</c:v>
                </c:pt>
                <c:pt idx="2">
                  <c:v>0.1265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DIFI!$A$15:$A$17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DIFI!$I$15:$I$17</c:f>
              <c:numCache>
                <c:formatCode>0.0%</c:formatCode>
                <c:ptCount val="3"/>
                <c:pt idx="0">
                  <c:v>0.73650000000000004</c:v>
                </c:pt>
                <c:pt idx="1">
                  <c:v>0.73740000000000006</c:v>
                </c:pt>
                <c:pt idx="2">
                  <c:v>0.4874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9077384"/>
        <c:axId val="899079736"/>
      </c:lineChart>
      <c:catAx>
        <c:axId val="899077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99079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907973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9907738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018343807941437"/>
          <c:y val="0.88411996617577615"/>
          <c:w val="0.66117325242601543"/>
          <c:h val="8.5837094630953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7619494813"/>
          <c:y val="4.16669867486076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2500091553106905"/>
          <c:w val="0.85714439021074829"/>
          <c:h val="0.5250021362391611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DIFI!$A$15:$A$17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DIFI!$E$15:$E$17</c:f>
              <c:numCache>
                <c:formatCode>0.0%</c:formatCode>
                <c:ptCount val="3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DIFI!$A$15:$A$17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DIFI!$F$15:$F$17</c:f>
              <c:numCache>
                <c:formatCode>0.0%</c:formatCode>
                <c:ptCount val="3"/>
                <c:pt idx="0">
                  <c:v>0.72389999999999999</c:v>
                </c:pt>
                <c:pt idx="1">
                  <c:v>0.70050000000000001</c:v>
                </c:pt>
                <c:pt idx="2">
                  <c:v>0.09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DIFI!$A$15:$A$17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DIFI!$J$15:$J$17</c:f>
              <c:numCache>
                <c:formatCode>0.0%</c:formatCode>
                <c:ptCount val="3"/>
                <c:pt idx="0">
                  <c:v>0.69230000000000003</c:v>
                </c:pt>
                <c:pt idx="1">
                  <c:v>0.70799999999999996</c:v>
                </c:pt>
                <c:pt idx="2">
                  <c:v>0.4672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9076600"/>
        <c:axId val="761772432"/>
      </c:lineChart>
      <c:catAx>
        <c:axId val="899076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6177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177243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9907660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835185051409858"/>
          <c:y val="0.89167018756801741"/>
          <c:w val="0.66117325242601543"/>
          <c:h val="8.33339734972152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65</xdr:row>
      <xdr:rowOff>152400</xdr:rowOff>
    </xdr:from>
    <xdr:to>
      <xdr:col>8</xdr:col>
      <xdr:colOff>219075</xdr:colOff>
      <xdr:row>81</xdr:row>
      <xdr:rowOff>66675</xdr:rowOff>
    </xdr:to>
    <xdr:graphicFrame macro="">
      <xdr:nvGraphicFramePr>
        <xdr:cNvPr id="2673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66675</xdr:rowOff>
    </xdr:from>
    <xdr:to>
      <xdr:col>6</xdr:col>
      <xdr:colOff>523875</xdr:colOff>
      <xdr:row>33</xdr:row>
      <xdr:rowOff>0</xdr:rowOff>
    </xdr:to>
    <xdr:graphicFrame macro="">
      <xdr:nvGraphicFramePr>
        <xdr:cNvPr id="26734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34</xdr:row>
      <xdr:rowOff>9525</xdr:rowOff>
    </xdr:from>
    <xdr:to>
      <xdr:col>6</xdr:col>
      <xdr:colOff>504825</xdr:colOff>
      <xdr:row>49</xdr:row>
      <xdr:rowOff>9525</xdr:rowOff>
    </xdr:to>
    <xdr:graphicFrame macro="">
      <xdr:nvGraphicFramePr>
        <xdr:cNvPr id="2673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104</xdr:row>
      <xdr:rowOff>114300</xdr:rowOff>
    </xdr:from>
    <xdr:to>
      <xdr:col>0</xdr:col>
      <xdr:colOff>771525</xdr:colOff>
      <xdr:row>105</xdr:row>
      <xdr:rowOff>152400</xdr:rowOff>
    </xdr:to>
    <xdr:sp macro="" textlink="">
      <xdr:nvSpPr>
        <xdr:cNvPr id="267350" name="Text Box 5"/>
        <xdr:cNvSpPr txBox="1">
          <a:spLocks noChangeArrowheads="1"/>
        </xdr:cNvSpPr>
      </xdr:nvSpPr>
      <xdr:spPr bwMode="auto">
        <a:xfrm>
          <a:off x="695325" y="18945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39544</xdr:colOff>
      <xdr:row>18</xdr:row>
      <xdr:rowOff>136526</xdr:rowOff>
    </xdr:from>
    <xdr:to>
      <xdr:col>9</xdr:col>
      <xdr:colOff>17395</xdr:colOff>
      <xdr:row>23</xdr:row>
      <xdr:rowOff>103909</xdr:rowOff>
    </xdr:to>
    <xdr:sp macro="" textlink="">
      <xdr:nvSpPr>
        <xdr:cNvPr id="6152" name="AutoShape 8">
          <a:extLst/>
        </xdr:cNvPr>
        <xdr:cNvSpPr>
          <a:spLocks/>
        </xdr:cNvSpPr>
      </xdr:nvSpPr>
      <xdr:spPr bwMode="auto">
        <a:xfrm>
          <a:off x="5520749" y="3617481"/>
          <a:ext cx="1371964" cy="746701"/>
        </a:xfrm>
        <a:prstGeom prst="borderCallout1">
          <a:avLst>
            <a:gd name="adj1" fmla="val 12194"/>
            <a:gd name="adj2" fmla="val -8931"/>
            <a:gd name="adj3" fmla="val 12901"/>
            <a:gd name="adj4" fmla="val -16361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652607</xdr:colOff>
      <xdr:row>35</xdr:row>
      <xdr:rowOff>58304</xdr:rowOff>
    </xdr:from>
    <xdr:to>
      <xdr:col>8</xdr:col>
      <xdr:colOff>751056</xdr:colOff>
      <xdr:row>37</xdr:row>
      <xdr:rowOff>144028</xdr:rowOff>
    </xdr:to>
    <xdr:sp macro="" textlink="">
      <xdr:nvSpPr>
        <xdr:cNvPr id="6153" name="AutoShape 9">
          <a:extLst/>
        </xdr:cNvPr>
        <xdr:cNvSpPr>
          <a:spLocks/>
        </xdr:cNvSpPr>
      </xdr:nvSpPr>
      <xdr:spPr bwMode="auto">
        <a:xfrm>
          <a:off x="5371812" y="6188940"/>
          <a:ext cx="1492562" cy="397452"/>
        </a:xfrm>
        <a:prstGeom prst="borderCallout1">
          <a:avLst>
            <a:gd name="adj1" fmla="val 18519"/>
            <a:gd name="adj2" fmla="val -8694"/>
            <a:gd name="adj3" fmla="val 5539"/>
            <a:gd name="adj4" fmla="val -10757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457200</xdr:colOff>
      <xdr:row>83</xdr:row>
      <xdr:rowOff>0</xdr:rowOff>
    </xdr:from>
    <xdr:to>
      <xdr:col>4</xdr:col>
      <xdr:colOff>533400</xdr:colOff>
      <xdr:row>83</xdr:row>
      <xdr:rowOff>190500</xdr:rowOff>
    </xdr:to>
    <xdr:sp macro="" textlink="">
      <xdr:nvSpPr>
        <xdr:cNvPr id="267353" name="Text Box 10"/>
        <xdr:cNvSpPr txBox="1">
          <a:spLocks noChangeArrowheads="1"/>
        </xdr:cNvSpPr>
      </xdr:nvSpPr>
      <xdr:spPr bwMode="auto">
        <a:xfrm>
          <a:off x="3657600" y="1483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117475</xdr:colOff>
      <xdr:row>80</xdr:row>
      <xdr:rowOff>6350</xdr:rowOff>
    </xdr:from>
    <xdr:ext cx="1376976" cy="173605"/>
    <xdr:sp macro="" textlink="">
      <xdr:nvSpPr>
        <xdr:cNvPr id="6155" name="Text Box 11">
          <a:extLst/>
        </xdr:cNvPr>
        <xdr:cNvSpPr txBox="1">
          <a:spLocks noChangeArrowheads="1"/>
        </xdr:cNvSpPr>
      </xdr:nvSpPr>
      <xdr:spPr bwMode="auto">
        <a:xfrm>
          <a:off x="127000" y="12909550"/>
          <a:ext cx="1369698" cy="146194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457200</xdr:colOff>
      <xdr:row>83</xdr:row>
      <xdr:rowOff>0</xdr:rowOff>
    </xdr:from>
    <xdr:to>
      <xdr:col>4</xdr:col>
      <xdr:colOff>533400</xdr:colOff>
      <xdr:row>83</xdr:row>
      <xdr:rowOff>190500</xdr:rowOff>
    </xdr:to>
    <xdr:sp macro="" textlink="">
      <xdr:nvSpPr>
        <xdr:cNvPr id="267355" name="Text Box 23"/>
        <xdr:cNvSpPr txBox="1">
          <a:spLocks noChangeArrowheads="1"/>
        </xdr:cNvSpPr>
      </xdr:nvSpPr>
      <xdr:spPr bwMode="auto">
        <a:xfrm>
          <a:off x="3657600" y="1483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114300</xdr:rowOff>
    </xdr:from>
    <xdr:to>
      <xdr:col>0</xdr:col>
      <xdr:colOff>771525</xdr:colOff>
      <xdr:row>98</xdr:row>
      <xdr:rowOff>152400</xdr:rowOff>
    </xdr:to>
    <xdr:sp macro="" textlink="">
      <xdr:nvSpPr>
        <xdr:cNvPr id="267356" name="Text Box 24"/>
        <xdr:cNvSpPr txBox="1">
          <a:spLocks noChangeArrowheads="1"/>
        </xdr:cNvSpPr>
      </xdr:nvSpPr>
      <xdr:spPr bwMode="auto">
        <a:xfrm>
          <a:off x="695325" y="17859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114300</xdr:rowOff>
    </xdr:from>
    <xdr:to>
      <xdr:col>0</xdr:col>
      <xdr:colOff>771525</xdr:colOff>
      <xdr:row>98</xdr:row>
      <xdr:rowOff>152400</xdr:rowOff>
    </xdr:to>
    <xdr:sp macro="" textlink="">
      <xdr:nvSpPr>
        <xdr:cNvPr id="267357" name="Text Box 25"/>
        <xdr:cNvSpPr txBox="1">
          <a:spLocks noChangeArrowheads="1"/>
        </xdr:cNvSpPr>
      </xdr:nvSpPr>
      <xdr:spPr bwMode="auto">
        <a:xfrm>
          <a:off x="695325" y="17859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96</xdr:row>
      <xdr:rowOff>0</xdr:rowOff>
    </xdr:from>
    <xdr:to>
      <xdr:col>0</xdr:col>
      <xdr:colOff>771525</xdr:colOff>
      <xdr:row>96</xdr:row>
      <xdr:rowOff>190500</xdr:rowOff>
    </xdr:to>
    <xdr:sp macro="" textlink="">
      <xdr:nvSpPr>
        <xdr:cNvPr id="267358" name="Text Box 26"/>
        <xdr:cNvSpPr txBox="1">
          <a:spLocks noChangeArrowheads="1"/>
        </xdr:cNvSpPr>
      </xdr:nvSpPr>
      <xdr:spPr bwMode="auto">
        <a:xfrm>
          <a:off x="695325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96</xdr:row>
      <xdr:rowOff>0</xdr:rowOff>
    </xdr:from>
    <xdr:to>
      <xdr:col>4</xdr:col>
      <xdr:colOff>533400</xdr:colOff>
      <xdr:row>96</xdr:row>
      <xdr:rowOff>190500</xdr:rowOff>
    </xdr:to>
    <xdr:sp macro="" textlink="">
      <xdr:nvSpPr>
        <xdr:cNvPr id="267359" name="Text Box 27"/>
        <xdr:cNvSpPr txBox="1">
          <a:spLocks noChangeArrowheads="1"/>
        </xdr:cNvSpPr>
      </xdr:nvSpPr>
      <xdr:spPr bwMode="auto">
        <a:xfrm>
          <a:off x="3657600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96</xdr:row>
      <xdr:rowOff>0</xdr:rowOff>
    </xdr:from>
    <xdr:to>
      <xdr:col>4</xdr:col>
      <xdr:colOff>533400</xdr:colOff>
      <xdr:row>96</xdr:row>
      <xdr:rowOff>190500</xdr:rowOff>
    </xdr:to>
    <xdr:sp macro="" textlink="">
      <xdr:nvSpPr>
        <xdr:cNvPr id="267360" name="Text Box 28"/>
        <xdr:cNvSpPr txBox="1">
          <a:spLocks noChangeArrowheads="1"/>
        </xdr:cNvSpPr>
      </xdr:nvSpPr>
      <xdr:spPr bwMode="auto">
        <a:xfrm>
          <a:off x="3657600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96</xdr:row>
      <xdr:rowOff>0</xdr:rowOff>
    </xdr:from>
    <xdr:to>
      <xdr:col>0</xdr:col>
      <xdr:colOff>771525</xdr:colOff>
      <xdr:row>96</xdr:row>
      <xdr:rowOff>190500</xdr:rowOff>
    </xdr:to>
    <xdr:sp macro="" textlink="">
      <xdr:nvSpPr>
        <xdr:cNvPr id="267361" name="Text Box 29"/>
        <xdr:cNvSpPr txBox="1">
          <a:spLocks noChangeArrowheads="1"/>
        </xdr:cNvSpPr>
      </xdr:nvSpPr>
      <xdr:spPr bwMode="auto">
        <a:xfrm>
          <a:off x="695325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96</xdr:row>
      <xdr:rowOff>0</xdr:rowOff>
    </xdr:from>
    <xdr:to>
      <xdr:col>0</xdr:col>
      <xdr:colOff>771525</xdr:colOff>
      <xdr:row>96</xdr:row>
      <xdr:rowOff>190500</xdr:rowOff>
    </xdr:to>
    <xdr:sp macro="" textlink="">
      <xdr:nvSpPr>
        <xdr:cNvPr id="267362" name="Text Box 30"/>
        <xdr:cNvSpPr txBox="1">
          <a:spLocks noChangeArrowheads="1"/>
        </xdr:cNvSpPr>
      </xdr:nvSpPr>
      <xdr:spPr bwMode="auto">
        <a:xfrm>
          <a:off x="695325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96</xdr:row>
      <xdr:rowOff>0</xdr:rowOff>
    </xdr:from>
    <xdr:to>
      <xdr:col>0</xdr:col>
      <xdr:colOff>771525</xdr:colOff>
      <xdr:row>96</xdr:row>
      <xdr:rowOff>190500</xdr:rowOff>
    </xdr:to>
    <xdr:sp macro="" textlink="">
      <xdr:nvSpPr>
        <xdr:cNvPr id="267363" name="Text Box 31"/>
        <xdr:cNvSpPr txBox="1">
          <a:spLocks noChangeArrowheads="1"/>
        </xdr:cNvSpPr>
      </xdr:nvSpPr>
      <xdr:spPr bwMode="auto">
        <a:xfrm>
          <a:off x="695325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96</xdr:row>
      <xdr:rowOff>0</xdr:rowOff>
    </xdr:from>
    <xdr:to>
      <xdr:col>0</xdr:col>
      <xdr:colOff>771525</xdr:colOff>
      <xdr:row>96</xdr:row>
      <xdr:rowOff>190500</xdr:rowOff>
    </xdr:to>
    <xdr:sp macro="" textlink="">
      <xdr:nvSpPr>
        <xdr:cNvPr id="267364" name="Text Box 32"/>
        <xdr:cNvSpPr txBox="1">
          <a:spLocks noChangeArrowheads="1"/>
        </xdr:cNvSpPr>
      </xdr:nvSpPr>
      <xdr:spPr bwMode="auto">
        <a:xfrm>
          <a:off x="695325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96</xdr:row>
      <xdr:rowOff>0</xdr:rowOff>
    </xdr:from>
    <xdr:to>
      <xdr:col>0</xdr:col>
      <xdr:colOff>771525</xdr:colOff>
      <xdr:row>96</xdr:row>
      <xdr:rowOff>190500</xdr:rowOff>
    </xdr:to>
    <xdr:sp macro="" textlink="">
      <xdr:nvSpPr>
        <xdr:cNvPr id="267365" name="Text Box 33"/>
        <xdr:cNvSpPr txBox="1">
          <a:spLocks noChangeArrowheads="1"/>
        </xdr:cNvSpPr>
      </xdr:nvSpPr>
      <xdr:spPr bwMode="auto">
        <a:xfrm>
          <a:off x="695325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96</xdr:row>
      <xdr:rowOff>0</xdr:rowOff>
    </xdr:from>
    <xdr:to>
      <xdr:col>0</xdr:col>
      <xdr:colOff>771525</xdr:colOff>
      <xdr:row>96</xdr:row>
      <xdr:rowOff>190500</xdr:rowOff>
    </xdr:to>
    <xdr:sp macro="" textlink="">
      <xdr:nvSpPr>
        <xdr:cNvPr id="267366" name="Text Box 34"/>
        <xdr:cNvSpPr txBox="1">
          <a:spLocks noChangeArrowheads="1"/>
        </xdr:cNvSpPr>
      </xdr:nvSpPr>
      <xdr:spPr bwMode="auto">
        <a:xfrm>
          <a:off x="695325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96</xdr:row>
      <xdr:rowOff>0</xdr:rowOff>
    </xdr:from>
    <xdr:to>
      <xdr:col>0</xdr:col>
      <xdr:colOff>771525</xdr:colOff>
      <xdr:row>96</xdr:row>
      <xdr:rowOff>190500</xdr:rowOff>
    </xdr:to>
    <xdr:sp macro="" textlink="">
      <xdr:nvSpPr>
        <xdr:cNvPr id="267367" name="Text Box 35"/>
        <xdr:cNvSpPr txBox="1">
          <a:spLocks noChangeArrowheads="1"/>
        </xdr:cNvSpPr>
      </xdr:nvSpPr>
      <xdr:spPr bwMode="auto">
        <a:xfrm>
          <a:off x="695325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96</xdr:row>
      <xdr:rowOff>0</xdr:rowOff>
    </xdr:from>
    <xdr:to>
      <xdr:col>0</xdr:col>
      <xdr:colOff>771525</xdr:colOff>
      <xdr:row>96</xdr:row>
      <xdr:rowOff>190500</xdr:rowOff>
    </xdr:to>
    <xdr:sp macro="" textlink="">
      <xdr:nvSpPr>
        <xdr:cNvPr id="267368" name="Text Box 36"/>
        <xdr:cNvSpPr txBox="1">
          <a:spLocks noChangeArrowheads="1"/>
        </xdr:cNvSpPr>
      </xdr:nvSpPr>
      <xdr:spPr bwMode="auto">
        <a:xfrm>
          <a:off x="695325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96</xdr:row>
      <xdr:rowOff>0</xdr:rowOff>
    </xdr:from>
    <xdr:to>
      <xdr:col>0</xdr:col>
      <xdr:colOff>771525</xdr:colOff>
      <xdr:row>96</xdr:row>
      <xdr:rowOff>190500</xdr:rowOff>
    </xdr:to>
    <xdr:sp macro="" textlink="">
      <xdr:nvSpPr>
        <xdr:cNvPr id="267369" name="Text Box 37"/>
        <xdr:cNvSpPr txBox="1">
          <a:spLocks noChangeArrowheads="1"/>
        </xdr:cNvSpPr>
      </xdr:nvSpPr>
      <xdr:spPr bwMode="auto">
        <a:xfrm>
          <a:off x="695325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96</xdr:row>
      <xdr:rowOff>0</xdr:rowOff>
    </xdr:from>
    <xdr:to>
      <xdr:col>0</xdr:col>
      <xdr:colOff>771525</xdr:colOff>
      <xdr:row>96</xdr:row>
      <xdr:rowOff>190500</xdr:rowOff>
    </xdr:to>
    <xdr:sp macro="" textlink="">
      <xdr:nvSpPr>
        <xdr:cNvPr id="267370" name="Text Box 38"/>
        <xdr:cNvSpPr txBox="1">
          <a:spLocks noChangeArrowheads="1"/>
        </xdr:cNvSpPr>
      </xdr:nvSpPr>
      <xdr:spPr bwMode="auto">
        <a:xfrm>
          <a:off x="695325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96</xdr:row>
      <xdr:rowOff>0</xdr:rowOff>
    </xdr:from>
    <xdr:to>
      <xdr:col>4</xdr:col>
      <xdr:colOff>533400</xdr:colOff>
      <xdr:row>96</xdr:row>
      <xdr:rowOff>190500</xdr:rowOff>
    </xdr:to>
    <xdr:sp macro="" textlink="">
      <xdr:nvSpPr>
        <xdr:cNvPr id="267371" name="Text Box 39"/>
        <xdr:cNvSpPr txBox="1">
          <a:spLocks noChangeArrowheads="1"/>
        </xdr:cNvSpPr>
      </xdr:nvSpPr>
      <xdr:spPr bwMode="auto">
        <a:xfrm>
          <a:off x="3657600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96</xdr:row>
      <xdr:rowOff>0</xdr:rowOff>
    </xdr:from>
    <xdr:to>
      <xdr:col>4</xdr:col>
      <xdr:colOff>533400</xdr:colOff>
      <xdr:row>96</xdr:row>
      <xdr:rowOff>190500</xdr:rowOff>
    </xdr:to>
    <xdr:sp macro="" textlink="">
      <xdr:nvSpPr>
        <xdr:cNvPr id="267372" name="Text Box 40"/>
        <xdr:cNvSpPr txBox="1">
          <a:spLocks noChangeArrowheads="1"/>
        </xdr:cNvSpPr>
      </xdr:nvSpPr>
      <xdr:spPr bwMode="auto">
        <a:xfrm>
          <a:off x="3657600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0.93368</cdr:x>
      <cdr:y>0.5054</cdr:y>
    </cdr:from>
    <cdr:to>
      <cdr:x>0.98208</cdr:x>
      <cdr:y>0.70725</cdr:y>
    </cdr:to>
    <cdr:sp macro="" textlink="">
      <cdr:nvSpPr>
        <cdr:cNvPr id="71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6009" y="1282954"/>
          <a:ext cx="272558" cy="539067"/>
        </a:xfrm>
        <a:prstGeom xmlns:a="http://schemas.openxmlformats.org/drawingml/2006/main" prst="upArrow">
          <a:avLst>
            <a:gd name="adj1" fmla="val 50000"/>
            <a:gd name="adj2" fmla="val 4944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0.94398</cdr:x>
      <cdr:y>0.31577</cdr:y>
    </cdr:from>
    <cdr:to>
      <cdr:x>0.99061</cdr:x>
      <cdr:y>0.4699</cdr:y>
    </cdr:to>
    <cdr:sp macro="" textlink="">
      <cdr:nvSpPr>
        <cdr:cNvPr id="819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62003"/>
          <a:ext cx="226335" cy="372244"/>
        </a:xfrm>
        <a:prstGeom xmlns:a="http://schemas.openxmlformats.org/drawingml/2006/main" prst="downArrow">
          <a:avLst>
            <a:gd name="adj1" fmla="val 50000"/>
            <a:gd name="adj2" fmla="val 4111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0.94399</cdr:x>
      <cdr:y>0.34574</cdr:y>
    </cdr:from>
    <cdr:to>
      <cdr:x>0.98914</cdr:x>
      <cdr:y>0.49002</cdr:y>
    </cdr:to>
    <cdr:sp macro="" textlink="">
      <cdr:nvSpPr>
        <cdr:cNvPr id="921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6602" y="763139"/>
          <a:ext cx="230172" cy="363595"/>
        </a:xfrm>
        <a:prstGeom xmlns:a="http://schemas.openxmlformats.org/drawingml/2006/main" prst="downArrow">
          <a:avLst>
            <a:gd name="adj1" fmla="val 50000"/>
            <a:gd name="adj2" fmla="val 3741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BK100"/>
  <sheetViews>
    <sheetView showGridLines="0" tabSelected="1" zoomScale="110" zoomScaleNormal="110" zoomScaleSheetLayoutView="100" workbookViewId="0">
      <selection activeCell="J93" sqref="J93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7" width="11.42578125" style="4" customWidth="1"/>
    <col min="8" max="8" width="9.42578125" style="4" customWidth="1"/>
    <col min="9" max="9" width="11.42578125" style="4" customWidth="1"/>
    <col min="10" max="11" width="11.42578125" style="5" customWidth="1"/>
    <col min="12" max="12" width="12.140625" style="5" customWidth="1"/>
    <col min="13" max="13" width="14.85546875" style="5" customWidth="1"/>
    <col min="14" max="52" width="5" style="5" customWidth="1"/>
    <col min="53" max="53" width="11.42578125" style="5" customWidth="1"/>
    <col min="54" max="16384" width="11.42578125" style="4"/>
  </cols>
  <sheetData>
    <row r="1" spans="1:53" ht="15" customHeight="1"/>
    <row r="2" spans="1:53" ht="22.5">
      <c r="A2" s="66" t="s">
        <v>34</v>
      </c>
      <c r="B2" s="66"/>
      <c r="C2" s="66"/>
      <c r="D2" s="66"/>
      <c r="E2" s="66"/>
      <c r="F2" s="66"/>
      <c r="G2" s="66"/>
      <c r="H2" s="67"/>
      <c r="I2" s="67"/>
      <c r="J2" s="6"/>
    </row>
    <row r="3" spans="1:53" ht="15.75" customHeight="1">
      <c r="A3" s="68" t="s">
        <v>33</v>
      </c>
      <c r="B3" s="68"/>
      <c r="C3" s="68"/>
      <c r="D3" s="68"/>
      <c r="E3" s="68"/>
      <c r="F3" s="68"/>
      <c r="G3" s="68"/>
      <c r="H3" s="67"/>
      <c r="I3" s="67"/>
      <c r="J3" s="6"/>
    </row>
    <row r="4" spans="1:53" ht="6.75" customHeight="1">
      <c r="F4" s="7"/>
    </row>
    <row r="5" spans="1:53" ht="18" customHeight="1">
      <c r="A5" s="65" t="s">
        <v>35</v>
      </c>
      <c r="B5" s="65"/>
      <c r="C5" s="65"/>
      <c r="D5" s="65"/>
      <c r="E5" s="65"/>
      <c r="F5" s="7"/>
    </row>
    <row r="6" spans="1:53" ht="13.5" thickBot="1">
      <c r="F6" s="7"/>
    </row>
    <row r="7" spans="1:53" s="1" customFormat="1" ht="15.75" thickBot="1">
      <c r="A7" s="8" t="s">
        <v>0</v>
      </c>
      <c r="B7" s="8">
        <v>2019</v>
      </c>
      <c r="C7" s="8">
        <v>2020</v>
      </c>
      <c r="D7" s="8">
        <v>2021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3" s="1" customFormat="1" ht="15">
      <c r="A8" s="9" t="s">
        <v>1</v>
      </c>
      <c r="B8" s="10">
        <v>0.96889999999999998</v>
      </c>
      <c r="C8" s="10">
        <f>132/133</f>
        <v>0.99248120300751874</v>
      </c>
      <c r="D8" s="10">
        <v>0.82389999999999997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3" ht="15" customHeight="1">
      <c r="D9" s="3"/>
    </row>
    <row r="10" spans="1:53" ht="15" customHeight="1"/>
    <row r="11" spans="1:53" ht="18.75">
      <c r="A11" s="69" t="s">
        <v>2</v>
      </c>
      <c r="B11" s="69"/>
      <c r="C11" s="69"/>
      <c r="D11" s="69"/>
      <c r="E11" s="69"/>
      <c r="F11" s="69"/>
      <c r="G11" s="69"/>
      <c r="H11" s="70"/>
      <c r="I11" s="70"/>
    </row>
    <row r="12" spans="1:53" ht="12" customHeight="1" thickBot="1">
      <c r="A12" s="77"/>
      <c r="B12" s="77"/>
      <c r="C12" s="77"/>
      <c r="D12" s="77"/>
      <c r="E12" s="77"/>
      <c r="F12" s="77"/>
      <c r="G12" s="77"/>
      <c r="H12" s="11"/>
    </row>
    <row r="13" spans="1:53" s="1" customFormat="1" ht="15.75" thickBot="1">
      <c r="B13" s="72" t="s">
        <v>3</v>
      </c>
      <c r="C13" s="73"/>
      <c r="D13" s="74"/>
      <c r="E13" s="72" t="s">
        <v>4</v>
      </c>
      <c r="F13" s="75"/>
      <c r="G13" s="76"/>
      <c r="H13" s="12" t="s">
        <v>5</v>
      </c>
      <c r="I13" s="81" t="s">
        <v>6</v>
      </c>
      <c r="J13" s="8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3" s="1" customFormat="1" ht="15.75" thickBot="1">
      <c r="A14" s="13"/>
      <c r="B14" s="14" t="s">
        <v>7</v>
      </c>
      <c r="C14" s="15" t="s">
        <v>8</v>
      </c>
      <c r="D14" s="16" t="s">
        <v>9</v>
      </c>
      <c r="E14" s="17" t="s">
        <v>7</v>
      </c>
      <c r="F14" s="15" t="s">
        <v>8</v>
      </c>
      <c r="G14" s="16" t="s">
        <v>9</v>
      </c>
      <c r="H14" s="18" t="s">
        <v>10</v>
      </c>
      <c r="I14" s="1" t="s">
        <v>11</v>
      </c>
      <c r="J14" s="1" t="s">
        <v>12</v>
      </c>
      <c r="K14" s="2"/>
      <c r="L14" s="2"/>
      <c r="M14" s="2"/>
      <c r="N14" s="2"/>
      <c r="O14" s="2"/>
      <c r="P14" s="2"/>
      <c r="Q14" s="2"/>
      <c r="R14" s="2"/>
      <c r="S14" s="2"/>
      <c r="T14" s="19"/>
      <c r="U14" s="2"/>
      <c r="V14" s="2"/>
      <c r="W14" s="2"/>
      <c r="X14" s="19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3" s="60" customFormat="1" ht="15.75" thickBot="1">
      <c r="A15" s="20">
        <v>2019</v>
      </c>
      <c r="B15" s="83">
        <v>0.6</v>
      </c>
      <c r="C15" s="84">
        <v>0.70750000000000002</v>
      </c>
      <c r="D15" s="85"/>
      <c r="E15" s="83">
        <v>0.6</v>
      </c>
      <c r="F15" s="84">
        <v>0.72389999999999999</v>
      </c>
      <c r="G15" s="85"/>
      <c r="H15" s="21" t="s">
        <v>13</v>
      </c>
      <c r="I15" s="54">
        <v>0.73650000000000004</v>
      </c>
      <c r="J15" s="54">
        <v>0.69230000000000003</v>
      </c>
      <c r="K15" s="23"/>
      <c r="L15" s="23"/>
      <c r="M15" s="23"/>
      <c r="N15" s="23"/>
      <c r="O15" s="23"/>
      <c r="P15" s="23"/>
      <c r="Q15" s="23"/>
      <c r="R15" s="23"/>
      <c r="S15" s="23"/>
      <c r="T15" s="22"/>
      <c r="U15" s="23"/>
      <c r="V15" s="23"/>
      <c r="W15" s="23"/>
      <c r="X15" s="22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1:53" s="60" customFormat="1" ht="15.75" thickBot="1">
      <c r="A16" s="20">
        <v>2020</v>
      </c>
      <c r="B16" s="83">
        <v>0.6</v>
      </c>
      <c r="C16" s="84">
        <v>0.69579999999999997</v>
      </c>
      <c r="D16" s="85">
        <f>(C16-C15)/C15</f>
        <v>-1.6537102473498294E-2</v>
      </c>
      <c r="E16" s="86">
        <v>0.6</v>
      </c>
      <c r="F16" s="84">
        <v>0.70050000000000001</v>
      </c>
      <c r="G16" s="85">
        <f>(F16-F15)/F15</f>
        <v>-3.2324906755076634E-2</v>
      </c>
      <c r="H16" s="21" t="s">
        <v>13</v>
      </c>
      <c r="I16" s="54">
        <v>0.73740000000000006</v>
      </c>
      <c r="J16" s="54">
        <v>0.70799999999999996</v>
      </c>
      <c r="K16" s="23"/>
      <c r="L16" s="23"/>
      <c r="M16" s="23"/>
      <c r="N16" s="23"/>
      <c r="O16" s="23"/>
      <c r="P16" s="23"/>
      <c r="Q16" s="23"/>
      <c r="R16" s="23"/>
      <c r="S16" s="23"/>
      <c r="T16" s="22"/>
      <c r="U16" s="23"/>
      <c r="V16" s="23"/>
      <c r="W16" s="23"/>
      <c r="X16" s="22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60" customFormat="1" ht="15.75" thickBot="1">
      <c r="A17" s="52">
        <v>2021</v>
      </c>
      <c r="B17" s="56">
        <v>0.6</v>
      </c>
      <c r="C17" s="57">
        <v>0.1265</v>
      </c>
      <c r="D17" s="85">
        <f>(C17-C16)/C16</f>
        <v>-0.81819488358723758</v>
      </c>
      <c r="E17" s="59">
        <v>0.6</v>
      </c>
      <c r="F17" s="57">
        <v>0.09</v>
      </c>
      <c r="G17" s="58">
        <f>IFERROR((F17-F16)/F16,"")</f>
        <v>-0.87152034261241973</v>
      </c>
      <c r="H17" s="53" t="s">
        <v>36</v>
      </c>
      <c r="I17" s="55">
        <v>0.4874</v>
      </c>
      <c r="J17" s="55">
        <v>0.4672</v>
      </c>
      <c r="K17" s="23"/>
      <c r="L17" s="23"/>
      <c r="M17" s="23"/>
      <c r="N17" s="23"/>
      <c r="O17" s="23"/>
      <c r="P17" s="23"/>
      <c r="Q17" s="23"/>
      <c r="R17" s="23"/>
      <c r="S17" s="23"/>
      <c r="T17" s="22"/>
      <c r="U17" s="23"/>
      <c r="V17" s="23"/>
      <c r="W17" s="23"/>
      <c r="X17" s="22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</row>
    <row r="18" spans="1:53" s="60" customFormat="1" ht="14.25">
      <c r="A18" s="61"/>
      <c r="B18" s="62"/>
      <c r="C18" s="62"/>
      <c r="D18" s="62"/>
      <c r="E18" s="62"/>
      <c r="F18" s="62"/>
      <c r="G18" s="62"/>
      <c r="H18" s="61"/>
      <c r="I18" s="55"/>
      <c r="J18" s="55"/>
      <c r="K18" s="23"/>
      <c r="L18" s="23"/>
      <c r="M18" s="23"/>
      <c r="N18" s="23"/>
      <c r="O18" s="23"/>
      <c r="P18" s="23"/>
      <c r="Q18" s="23"/>
      <c r="R18" s="23"/>
      <c r="S18" s="23"/>
      <c r="T18" s="22"/>
      <c r="U18" s="23"/>
      <c r="V18" s="23"/>
      <c r="W18" s="23"/>
      <c r="X18" s="22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</row>
    <row r="19" spans="1:53">
      <c r="T19" s="22"/>
      <c r="U19" s="23"/>
      <c r="X19" s="22"/>
      <c r="Y19" s="23"/>
    </row>
    <row r="20" spans="1:53">
      <c r="T20" s="22"/>
      <c r="U20" s="23"/>
      <c r="X20" s="22"/>
      <c r="Y20" s="23"/>
    </row>
    <row r="21" spans="1:53">
      <c r="T21" s="22"/>
      <c r="U21" s="23"/>
      <c r="X21" s="22"/>
      <c r="Y21" s="23"/>
    </row>
    <row r="22" spans="1:53">
      <c r="T22" s="22"/>
      <c r="U22" s="23"/>
      <c r="X22" s="22"/>
      <c r="Y22" s="23"/>
    </row>
    <row r="23" spans="1:53">
      <c r="T23" s="22"/>
      <c r="U23" s="23"/>
      <c r="X23" s="22"/>
      <c r="Y23" s="23"/>
    </row>
    <row r="24" spans="1:53">
      <c r="T24" s="22"/>
      <c r="U24" s="23"/>
      <c r="X24" s="22"/>
      <c r="Y24" s="23"/>
    </row>
    <row r="25" spans="1:53">
      <c r="T25" s="22"/>
      <c r="U25" s="23"/>
      <c r="X25" s="22"/>
      <c r="Y25" s="23"/>
    </row>
    <row r="26" spans="1:53">
      <c r="L26" s="23"/>
      <c r="M26" s="23"/>
    </row>
    <row r="28" spans="1:53">
      <c r="W28" s="24"/>
    </row>
    <row r="29" spans="1:53">
      <c r="W29" s="24"/>
    </row>
    <row r="30" spans="1:53">
      <c r="W30" s="24"/>
    </row>
    <row r="31" spans="1:53">
      <c r="W31" s="24"/>
    </row>
    <row r="32" spans="1:53">
      <c r="W32" s="24"/>
    </row>
    <row r="33" spans="23:23">
      <c r="W33" s="24"/>
    </row>
    <row r="50" spans="1:43" ht="12" customHeight="1"/>
    <row r="51" spans="1:43" ht="18.75" customHeight="1">
      <c r="A51" s="71" t="s">
        <v>14</v>
      </c>
      <c r="B51" s="71"/>
      <c r="C51" s="71"/>
      <c r="D51" s="71"/>
      <c r="E51" s="71"/>
      <c r="F51" s="71"/>
      <c r="G51" s="71"/>
      <c r="H51" s="70"/>
      <c r="I51" s="70"/>
    </row>
    <row r="52" spans="1:43" ht="12.75" thickBot="1"/>
    <row r="53" spans="1:43" s="7" customFormat="1" ht="14.1" customHeight="1" thickBot="1">
      <c r="B53" s="78">
        <v>2019</v>
      </c>
      <c r="C53" s="79"/>
      <c r="D53" s="78">
        <v>2020</v>
      </c>
      <c r="E53" s="79"/>
      <c r="F53" s="78">
        <v>2021</v>
      </c>
      <c r="G53" s="79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</row>
    <row r="54" spans="1:43" s="7" customFormat="1" ht="13.5" thickBot="1">
      <c r="A54" s="49" t="s">
        <v>15</v>
      </c>
      <c r="B54" s="26" t="s">
        <v>16</v>
      </c>
      <c r="C54" s="16" t="s">
        <v>17</v>
      </c>
      <c r="D54" s="26" t="s">
        <v>16</v>
      </c>
      <c r="E54" s="16" t="s">
        <v>17</v>
      </c>
      <c r="F54" s="26" t="s">
        <v>16</v>
      </c>
      <c r="G54" s="16" t="s">
        <v>17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</row>
    <row r="55" spans="1:43" s="7" customFormat="1" ht="12.75">
      <c r="A55" s="30" t="s">
        <v>18</v>
      </c>
      <c r="B55" s="27">
        <v>448.56000000000006</v>
      </c>
      <c r="C55" s="28">
        <f>B55/B65</f>
        <v>0.70750788643533136</v>
      </c>
      <c r="D55" s="27">
        <v>480.82</v>
      </c>
      <c r="E55" s="28">
        <f>D55/D65</f>
        <v>0.69583212735166422</v>
      </c>
      <c r="F55" s="27">
        <v>72</v>
      </c>
      <c r="G55" s="28">
        <f>F55/F65</f>
        <v>0.1265377855887522</v>
      </c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</row>
    <row r="56" spans="1:43" s="7" customFormat="1" ht="12.75">
      <c r="A56" s="30" t="s">
        <v>24</v>
      </c>
      <c r="B56" s="31">
        <v>10.44</v>
      </c>
      <c r="C56" s="32">
        <f>B56/B65</f>
        <v>1.6466876971608833E-2</v>
      </c>
      <c r="D56" s="31">
        <v>12.18</v>
      </c>
      <c r="E56" s="32">
        <f>D56/D65</f>
        <v>1.7626628075253257E-2</v>
      </c>
      <c r="F56" s="31">
        <v>0</v>
      </c>
      <c r="G56" s="32">
        <f>F56/F65</f>
        <v>0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</row>
    <row r="57" spans="1:43" s="7" customFormat="1" ht="12.75">
      <c r="A57" s="30" t="s">
        <v>21</v>
      </c>
      <c r="B57" s="31">
        <v>3</v>
      </c>
      <c r="C57" s="32">
        <f>B57/B65</f>
        <v>4.7318611987381704E-3</v>
      </c>
      <c r="D57" s="31">
        <v>3</v>
      </c>
      <c r="E57" s="32">
        <f>D57/D65</f>
        <v>4.3415340086830683E-3</v>
      </c>
      <c r="F57" s="31">
        <v>0</v>
      </c>
      <c r="G57" s="32">
        <f>F57/F65</f>
        <v>0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</row>
    <row r="58" spans="1:43" s="7" customFormat="1" ht="12.75">
      <c r="A58" s="30" t="s">
        <v>19</v>
      </c>
      <c r="B58" s="31">
        <v>33</v>
      </c>
      <c r="C58" s="32">
        <f>B58/B65</f>
        <v>5.2050473186119876E-2</v>
      </c>
      <c r="D58" s="31">
        <v>42</v>
      </c>
      <c r="E58" s="32">
        <f>D58/D65</f>
        <v>6.0781476121562955E-2</v>
      </c>
      <c r="F58" s="31">
        <v>3</v>
      </c>
      <c r="G58" s="32">
        <f>F58/F65</f>
        <v>5.272407732864675E-3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</row>
    <row r="59" spans="1:43" s="7" customFormat="1" ht="12.75">
      <c r="A59" s="30" t="s">
        <v>20</v>
      </c>
      <c r="B59" s="31">
        <v>90</v>
      </c>
      <c r="C59" s="32">
        <f>B59/B65</f>
        <v>0.14195583596214512</v>
      </c>
      <c r="D59" s="31">
        <v>80</v>
      </c>
      <c r="E59" s="32">
        <f>D59/D65</f>
        <v>0.11577424023154848</v>
      </c>
      <c r="F59" s="31">
        <v>9</v>
      </c>
      <c r="G59" s="32">
        <f>F59/F65</f>
        <v>1.5817223198594025E-2</v>
      </c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</row>
    <row r="60" spans="1:43" s="7" customFormat="1" ht="12.75" customHeight="1">
      <c r="A60" s="33" t="s">
        <v>25</v>
      </c>
      <c r="B60" s="31">
        <v>17</v>
      </c>
      <c r="C60" s="32">
        <f>B60/B65</f>
        <v>2.6813880126182965E-2</v>
      </c>
      <c r="D60" s="31">
        <v>14</v>
      </c>
      <c r="E60" s="32">
        <f>D60/D65</f>
        <v>2.0260492040520984E-2</v>
      </c>
      <c r="F60" s="31">
        <v>14</v>
      </c>
      <c r="G60" s="32">
        <f>F60/F65</f>
        <v>2.4604569420035149E-2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</row>
    <row r="61" spans="1:43" s="7" customFormat="1" ht="12.75">
      <c r="A61" s="30" t="s">
        <v>28</v>
      </c>
      <c r="B61" s="31">
        <v>11</v>
      </c>
      <c r="C61" s="32">
        <f>B61/B65</f>
        <v>1.7350157728706624E-2</v>
      </c>
      <c r="D61" s="31">
        <v>9</v>
      </c>
      <c r="E61" s="32">
        <f>D61/D65</f>
        <v>1.3024602026049204E-2</v>
      </c>
      <c r="F61" s="31">
        <v>1</v>
      </c>
      <c r="G61" s="32">
        <f>F61/F65</f>
        <v>1.7574692442882249E-3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</row>
    <row r="62" spans="1:43" s="7" customFormat="1" ht="12.75">
      <c r="A62" s="30" t="s">
        <v>27</v>
      </c>
      <c r="B62" s="31">
        <v>21</v>
      </c>
      <c r="C62" s="32">
        <f>B62/B65</f>
        <v>3.3123028391167195E-2</v>
      </c>
      <c r="D62" s="31">
        <v>46</v>
      </c>
      <c r="E62" s="32">
        <f>D62/D65</f>
        <v>6.6570188133140376E-2</v>
      </c>
      <c r="F62" s="31">
        <v>466</v>
      </c>
      <c r="G62" s="32">
        <f>F62/F65</f>
        <v>0.8189806678383128</v>
      </c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</row>
    <row r="63" spans="1:43" s="7" customFormat="1" ht="12.75">
      <c r="A63" s="30" t="s">
        <v>23</v>
      </c>
      <c r="B63" s="31">
        <v>0</v>
      </c>
      <c r="C63" s="32">
        <f>B63/B65</f>
        <v>0</v>
      </c>
      <c r="D63" s="31">
        <v>0</v>
      </c>
      <c r="E63" s="32">
        <f>D63/D65</f>
        <v>0</v>
      </c>
      <c r="F63" s="31">
        <v>0</v>
      </c>
      <c r="G63" s="32">
        <f>F63/F65</f>
        <v>0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</row>
    <row r="64" spans="1:43" s="7" customFormat="1" ht="12.75">
      <c r="A64" s="30" t="s">
        <v>22</v>
      </c>
      <c r="B64" s="31">
        <v>0</v>
      </c>
      <c r="C64" s="32">
        <f>B64/B65</f>
        <v>0</v>
      </c>
      <c r="D64" s="31">
        <v>4</v>
      </c>
      <c r="E64" s="32">
        <f>D64/D65</f>
        <v>5.7887120115774236E-3</v>
      </c>
      <c r="F64" s="31">
        <v>4</v>
      </c>
      <c r="G64" s="32">
        <f>F64/F65</f>
        <v>7.0298769771528994E-3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</row>
    <row r="65" spans="1:53" s="7" customFormat="1" ht="13.5" thickBot="1">
      <c r="A65" s="30" t="s">
        <v>26</v>
      </c>
      <c r="B65" s="50">
        <f t="shared" ref="B65:C65" si="0">SUM(B55:B64)</f>
        <v>634</v>
      </c>
      <c r="C65" s="51">
        <f t="shared" si="0"/>
        <v>1</v>
      </c>
      <c r="D65" s="50">
        <f>SUM(D55:D64)</f>
        <v>691</v>
      </c>
      <c r="E65" s="51">
        <f>SUM(E55:E64)</f>
        <v>0.99999999999999989</v>
      </c>
      <c r="F65" s="50">
        <f>SUM(F55:F64)</f>
        <v>569</v>
      </c>
      <c r="G65" s="51">
        <f>SUM(G55:G64)</f>
        <v>0.99999999999999989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</row>
    <row r="66" spans="1:53" s="7" customFormat="1" ht="12.75">
      <c r="A66" s="34"/>
      <c r="B66" s="35"/>
      <c r="C66" s="36"/>
      <c r="D66" s="37"/>
      <c r="E66" s="29"/>
      <c r="F66" s="46"/>
      <c r="G66" s="47"/>
      <c r="H66" s="29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</row>
    <row r="67" spans="1:53" s="7" customFormat="1" ht="12.75">
      <c r="A67" s="34"/>
      <c r="B67" s="35"/>
      <c r="C67" s="36"/>
      <c r="D67" s="37"/>
      <c r="E67" s="29"/>
      <c r="F67" s="37"/>
      <c r="G67" s="29"/>
      <c r="H67" s="29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1:53" s="7" customFormat="1" ht="12.75">
      <c r="A68" s="34"/>
      <c r="B68" s="35"/>
      <c r="C68" s="36"/>
      <c r="D68" s="37"/>
      <c r="E68" s="29"/>
      <c r="F68" s="37"/>
      <c r="G68" s="29"/>
      <c r="H68" s="29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</row>
    <row r="69" spans="1:53" s="7" customFormat="1" ht="12.75">
      <c r="A69" s="34"/>
      <c r="B69" s="35"/>
      <c r="C69" s="36"/>
      <c r="D69" s="37"/>
      <c r="E69" s="29"/>
      <c r="F69" s="37"/>
      <c r="G69" s="29"/>
      <c r="H69" s="29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</row>
    <row r="70" spans="1:53" s="7" customFormat="1" ht="12.75">
      <c r="A70" s="34"/>
      <c r="B70" s="35"/>
      <c r="C70" s="36"/>
      <c r="D70" s="37"/>
      <c r="E70" s="29"/>
      <c r="F70" s="37"/>
      <c r="G70" s="29"/>
      <c r="H70" s="29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</row>
    <row r="71" spans="1:53" s="7" customFormat="1" ht="12.75">
      <c r="A71" s="34"/>
      <c r="B71" s="35"/>
      <c r="C71" s="36"/>
      <c r="D71" s="37"/>
      <c r="E71" s="29"/>
      <c r="F71" s="37"/>
      <c r="G71" s="29"/>
      <c r="H71" s="29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</row>
    <row r="83" spans="1:53" ht="14.25" customHeight="1"/>
    <row r="84" spans="1:53" ht="41.1" customHeight="1">
      <c r="A84" s="38"/>
      <c r="B84" s="80" t="s">
        <v>29</v>
      </c>
      <c r="C84" s="80"/>
      <c r="D84" s="80"/>
      <c r="E84" s="80"/>
      <c r="F84" s="80"/>
      <c r="G84" s="38"/>
      <c r="H84" s="39"/>
      <c r="I84" s="39"/>
    </row>
    <row r="85" spans="1:53" ht="12.75" thickBot="1"/>
    <row r="86" spans="1:53" s="7" customFormat="1" ht="13.5" thickBot="1">
      <c r="D86" s="40">
        <v>2019</v>
      </c>
      <c r="E86" s="40">
        <v>2020</v>
      </c>
      <c r="F86" s="40">
        <v>2021</v>
      </c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</row>
    <row r="87" spans="1:53" s="7" customFormat="1" ht="12.75">
      <c r="B87" s="30" t="s">
        <v>24</v>
      </c>
      <c r="C87" s="41"/>
      <c r="D87" s="63">
        <v>12</v>
      </c>
      <c r="E87" s="42">
        <v>12</v>
      </c>
      <c r="F87" s="42">
        <v>7</v>
      </c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</row>
    <row r="88" spans="1:53" s="7" customFormat="1" ht="12.75">
      <c r="B88" s="30" t="s">
        <v>21</v>
      </c>
      <c r="C88" s="43"/>
      <c r="D88" s="63">
        <v>4</v>
      </c>
      <c r="E88" s="42">
        <v>4</v>
      </c>
      <c r="F88" s="42">
        <v>3</v>
      </c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</row>
    <row r="89" spans="1:53" s="7" customFormat="1" ht="12.75">
      <c r="B89" s="30" t="s">
        <v>37</v>
      </c>
      <c r="C89" s="43"/>
      <c r="D89" s="63">
        <v>25</v>
      </c>
      <c r="E89" s="42">
        <v>24</v>
      </c>
      <c r="F89" s="42">
        <v>8</v>
      </c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</row>
    <row r="90" spans="1:53" s="7" customFormat="1" ht="12.75">
      <c r="B90" s="30" t="s">
        <v>20</v>
      </c>
      <c r="C90" s="43"/>
      <c r="D90" s="63">
        <v>11</v>
      </c>
      <c r="E90" s="42">
        <v>14</v>
      </c>
      <c r="F90" s="42">
        <v>5</v>
      </c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</row>
    <row r="91" spans="1:53" s="7" customFormat="1" ht="12.75">
      <c r="B91" s="33" t="s">
        <v>25</v>
      </c>
      <c r="C91" s="43"/>
      <c r="D91" s="63">
        <v>49</v>
      </c>
      <c r="E91" s="42">
        <v>60</v>
      </c>
      <c r="F91" s="42">
        <v>46</v>
      </c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</row>
    <row r="92" spans="1:53" s="7" customFormat="1" ht="15" customHeight="1">
      <c r="B92" s="30" t="s">
        <v>27</v>
      </c>
      <c r="C92" s="43"/>
      <c r="D92" s="63">
        <v>86</v>
      </c>
      <c r="E92" s="42">
        <v>98</v>
      </c>
      <c r="F92" s="42">
        <v>85</v>
      </c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</row>
    <row r="93" spans="1:53" s="7" customFormat="1" ht="15" customHeight="1">
      <c r="B93" s="30" t="s">
        <v>23</v>
      </c>
      <c r="C93" s="43"/>
      <c r="D93" s="63">
        <v>5</v>
      </c>
      <c r="E93" s="42">
        <v>4</v>
      </c>
      <c r="F93" s="42">
        <v>0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</row>
    <row r="94" spans="1:53" ht="13.5" thickBot="1">
      <c r="B94" s="30" t="s">
        <v>22</v>
      </c>
      <c r="C94" s="41"/>
      <c r="D94" s="64">
        <v>0</v>
      </c>
      <c r="E94" s="44">
        <v>0</v>
      </c>
      <c r="F94" s="44">
        <v>1</v>
      </c>
      <c r="G94" s="5"/>
      <c r="H94" s="5"/>
      <c r="I94" s="5"/>
      <c r="AW94" s="4"/>
      <c r="AX94" s="4"/>
      <c r="AY94" s="4"/>
      <c r="AZ94" s="4"/>
      <c r="BA94" s="4"/>
    </row>
    <row r="97" spans="2:63" ht="18.75" customHeight="1">
      <c r="B97" s="80" t="s">
        <v>30</v>
      </c>
      <c r="C97" s="80"/>
      <c r="D97" s="80"/>
      <c r="E97" s="80"/>
      <c r="F97" s="80"/>
      <c r="BB97" s="5"/>
      <c r="BC97" s="5"/>
      <c r="BD97" s="5"/>
      <c r="BE97" s="5"/>
      <c r="BF97" s="5"/>
      <c r="BG97" s="5"/>
      <c r="BH97" s="5"/>
      <c r="BI97" s="5"/>
      <c r="BJ97" s="5"/>
      <c r="BK97" s="5"/>
    </row>
    <row r="98" spans="2:63">
      <c r="BB98" s="5"/>
      <c r="BC98" s="5"/>
      <c r="BD98" s="5"/>
      <c r="BE98" s="5"/>
      <c r="BF98" s="5"/>
      <c r="BG98" s="5"/>
      <c r="BH98" s="5"/>
      <c r="BI98" s="5"/>
      <c r="BJ98" s="5"/>
      <c r="BK98" s="5"/>
    </row>
    <row r="99" spans="2:63" ht="12.75">
      <c r="C99" s="48">
        <v>18.059999999999999</v>
      </c>
      <c r="D99" s="34" t="s">
        <v>31</v>
      </c>
      <c r="BB99" s="5"/>
      <c r="BC99" s="5"/>
      <c r="BD99" s="5"/>
      <c r="BE99" s="5"/>
      <c r="BF99" s="5"/>
      <c r="BG99" s="5"/>
      <c r="BH99" s="5"/>
      <c r="BI99" s="5"/>
      <c r="BJ99" s="5"/>
      <c r="BK99" s="5"/>
    </row>
    <row r="100" spans="2:63" ht="12.75">
      <c r="C100" s="45">
        <v>36.04</v>
      </c>
      <c r="D100" s="34" t="s">
        <v>32</v>
      </c>
      <c r="BB100" s="5"/>
      <c r="BC100" s="5"/>
      <c r="BD100" s="5"/>
      <c r="BE100" s="5"/>
      <c r="BF100" s="5"/>
      <c r="BG100" s="5"/>
      <c r="BH100" s="5"/>
      <c r="BI100" s="5"/>
      <c r="BJ100" s="5"/>
      <c r="BK100" s="5"/>
    </row>
  </sheetData>
  <mergeCells count="13">
    <mergeCell ref="D53:E53"/>
    <mergeCell ref="B84:F84"/>
    <mergeCell ref="I13:J13"/>
    <mergeCell ref="B97:F97"/>
    <mergeCell ref="B53:C53"/>
    <mergeCell ref="F53:G53"/>
    <mergeCell ref="A2:I2"/>
    <mergeCell ref="A3:I3"/>
    <mergeCell ref="A11:I11"/>
    <mergeCell ref="A51:I51"/>
    <mergeCell ref="B13:D13"/>
    <mergeCell ref="E13:G13"/>
    <mergeCell ref="A12:G12"/>
  </mergeCells>
  <phoneticPr fontId="0" type="noConversion"/>
  <pageMargins left="0.75" right="0.75" top="1" bottom="0.65" header="0.5" footer="0.5"/>
  <pageSetup orientation="portrait" r:id="rId1"/>
  <headerFooter alignWithMargins="0"/>
  <rowBreaks count="1" manualBreakCount="1">
    <brk id="49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DIFI</vt:lpstr>
      <vt:lpstr>DIFI!Print_Area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Mary Marshall</cp:lastModifiedBy>
  <cp:lastPrinted>2011-10-14T20:46:15Z</cp:lastPrinted>
  <dcterms:created xsi:type="dcterms:W3CDTF">2001-08-06T18:17:49Z</dcterms:created>
  <dcterms:modified xsi:type="dcterms:W3CDTF">2021-07-28T22:58:32Z</dcterms:modified>
</cp:coreProperties>
</file>