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90" windowWidth="13680" windowHeight="13200" tabRatio="599" activeTab="0"/>
  </bookViews>
  <sheets>
    <sheet name="Capitol Complex" sheetId="1" r:id="rId1"/>
    <sheet name="State Hospital" sheetId="2" r:id="rId2"/>
  </sheets>
  <definedNames>
    <definedName name="_xlnm.Print_Area" localSheetId="0">'Capitol Complex'!$A$1:$I$108</definedName>
    <definedName name="_xlnm.Print_Area" localSheetId="1">'State Hospital'!$A$1:$I$107</definedName>
  </definedNames>
  <calcPr fullCalcOnLoad="1"/>
</workbook>
</file>

<file path=xl/sharedStrings.xml><?xml version="1.0" encoding="utf-8"?>
<sst xmlns="http://schemas.openxmlformats.org/spreadsheetml/2006/main" count="130" uniqueCount="39">
  <si>
    <t>Travel Reduction Results from Annual "Think Pink" Survey</t>
  </si>
  <si>
    <t>Survey Year</t>
  </si>
  <si>
    <t>Response Rate</t>
  </si>
  <si>
    <t>Annual TRP Goals (as Established by Maricopa County) and Actuals</t>
  </si>
  <si>
    <t>SOV Trip Rate</t>
  </si>
  <si>
    <t>SOV Miles Traveled Rate</t>
  </si>
  <si>
    <t>Achieved</t>
  </si>
  <si>
    <t>All State Employees</t>
  </si>
  <si>
    <t>Goal</t>
  </si>
  <si>
    <t>Actual</t>
  </si>
  <si>
    <t>% Change</t>
  </si>
  <si>
    <t>Goal?</t>
  </si>
  <si>
    <t>SOV Trip Actual</t>
  </si>
  <si>
    <t>SOVMT Actual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</si>
  <si>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</si>
  <si>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</si>
  <si>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</si>
  <si>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</si>
  <si>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</si>
  <si>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</si>
  <si>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</si>
  <si>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</si>
  <si>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</si>
  <si>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</si>
  <si>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</si>
  <si>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CWW</t>
  </si>
  <si>
    <t>TOTAL</t>
  </si>
  <si>
    <t>NO</t>
  </si>
  <si>
    <t>Health Services - Capitol Complex</t>
  </si>
  <si>
    <t>Health Services - State Hospital Complex</t>
  </si>
  <si>
    <t>Telework</t>
  </si>
  <si>
    <t>YES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</si>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</sst>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.75"/>
      <color indexed="8"/>
      <name val="Tms Rmn"/>
      <family val="0"/>
    </font>
    <font>
      <sz val="8"/>
      <color indexed="8"/>
      <name val="Tms Rmn"/>
      <family val="0"/>
    </font>
    <font>
      <sz val="9.75"/>
      <color indexed="8"/>
      <name val="Tms Rmn"/>
      <family val="0"/>
    </font>
    <font>
      <sz val="8.05"/>
      <color indexed="8"/>
      <name val="Tms Rmn"/>
      <family val="0"/>
    </font>
    <font>
      <sz val="7.35"/>
      <color indexed="8"/>
      <name val="Tms Rmn"/>
      <family val="0"/>
    </font>
    <font>
      <sz val="8.5"/>
      <color indexed="8"/>
      <name val="Tms Rmn"/>
      <family val="0"/>
    </font>
    <font>
      <sz val="7.8"/>
      <color indexed="8"/>
      <name val="Tms Rmn"/>
      <family val="0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9" fontId="16" fillId="0" borderId="0" xfId="59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23" fillId="0" borderId="12" xfId="59" applyFont="1" applyBorder="1" applyAlignment="1">
      <alignment/>
    </xf>
    <xf numFmtId="0" fontId="25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7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19" xfId="59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2" fontId="8" fillId="0" borderId="0" xfId="0" applyNumberFormat="1" applyFont="1" applyAlignment="1">
      <alignment/>
    </xf>
    <xf numFmtId="0" fontId="23" fillId="0" borderId="21" xfId="0" applyFont="1" applyBorder="1" applyAlignment="1">
      <alignment horizontal="center"/>
    </xf>
    <xf numFmtId="2" fontId="27" fillId="0" borderId="0" xfId="0" applyNumberFormat="1" applyFont="1" applyAlignment="1">
      <alignment/>
    </xf>
    <xf numFmtId="0" fontId="23" fillId="0" borderId="0" xfId="0" applyFont="1" applyAlignment="1">
      <alignment/>
    </xf>
    <xf numFmtId="2" fontId="28" fillId="0" borderId="0" xfId="0" applyNumberFormat="1" applyFont="1" applyAlignment="1">
      <alignment/>
    </xf>
    <xf numFmtId="0" fontId="28" fillId="0" borderId="0" xfId="0" applyFont="1" applyAlignment="1">
      <alignment/>
    </xf>
    <xf numFmtId="2" fontId="18" fillId="0" borderId="0" xfId="0" applyNumberFormat="1" applyFont="1" applyAlignment="1">
      <alignment/>
    </xf>
    <xf numFmtId="0" fontId="29" fillId="0" borderId="0" xfId="0" applyFont="1" applyAlignment="1">
      <alignment/>
    </xf>
    <xf numFmtId="0" fontId="22" fillId="0" borderId="22" xfId="0" applyFont="1" applyBorder="1" applyAlignment="1">
      <alignment horizontal="center"/>
    </xf>
    <xf numFmtId="3" fontId="22" fillId="0" borderId="23" xfId="42" applyNumberFormat="1" applyFont="1" applyBorder="1" applyAlignment="1">
      <alignment/>
    </xf>
    <xf numFmtId="167" fontId="22" fillId="0" borderId="24" xfId="59" applyNumberFormat="1" applyFont="1" applyBorder="1" applyAlignment="1">
      <alignment/>
    </xf>
    <xf numFmtId="167" fontId="29" fillId="0" borderId="0" xfId="0" applyNumberFormat="1" applyFont="1" applyBorder="1" applyAlignment="1">
      <alignment/>
    </xf>
    <xf numFmtId="0" fontId="22" fillId="0" borderId="25" xfId="0" applyFont="1" applyBorder="1" applyAlignment="1">
      <alignment/>
    </xf>
    <xf numFmtId="3" fontId="22" fillId="0" borderId="26" xfId="42" applyNumberFormat="1" applyFont="1" applyBorder="1" applyAlignment="1">
      <alignment/>
    </xf>
    <xf numFmtId="167" fontId="22" fillId="0" borderId="27" xfId="59" applyNumberFormat="1" applyFont="1" applyBorder="1" applyAlignment="1">
      <alignment/>
    </xf>
    <xf numFmtId="0" fontId="22" fillId="0" borderId="25" xfId="0" applyFont="1" applyBorder="1" applyAlignment="1">
      <alignment wrapText="1"/>
    </xf>
    <xf numFmtId="0" fontId="22" fillId="0" borderId="0" xfId="0" applyFont="1" applyBorder="1" applyAlignment="1">
      <alignment/>
    </xf>
    <xf numFmtId="3" fontId="22" fillId="0" borderId="0" xfId="0" applyNumberFormat="1" applyFont="1" applyBorder="1" applyAlignment="1">
      <alignment/>
    </xf>
    <xf numFmtId="167" fontId="22" fillId="0" borderId="0" xfId="59" applyNumberFormat="1" applyFont="1" applyBorder="1" applyAlignment="1">
      <alignment/>
    </xf>
    <xf numFmtId="3" fontId="29" fillId="0" borderId="0" xfId="0" applyNumberFormat="1" applyFont="1" applyBorder="1" applyAlignment="1">
      <alignment/>
    </xf>
    <xf numFmtId="0" fontId="25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22" fillId="0" borderId="10" xfId="0" applyFont="1" applyBorder="1" applyAlignment="1">
      <alignment horizontal="center"/>
    </xf>
    <xf numFmtId="1" fontId="22" fillId="0" borderId="28" xfId="59" applyNumberFormat="1" applyFont="1" applyBorder="1" applyAlignment="1">
      <alignment/>
    </xf>
    <xf numFmtId="1" fontId="22" fillId="0" borderId="29" xfId="59" applyNumberFormat="1" applyFont="1" applyBorder="1" applyAlignment="1">
      <alignment horizontal="center"/>
    </xf>
    <xf numFmtId="1" fontId="22" fillId="0" borderId="30" xfId="59" applyNumberFormat="1" applyFont="1" applyBorder="1" applyAlignment="1">
      <alignment/>
    </xf>
    <xf numFmtId="1" fontId="22" fillId="0" borderId="31" xfId="59" applyNumberFormat="1" applyFont="1" applyBorder="1" applyAlignment="1">
      <alignment/>
    </xf>
    <xf numFmtId="1" fontId="22" fillId="0" borderId="18" xfId="59" applyNumberFormat="1" applyFont="1" applyBorder="1" applyAlignment="1">
      <alignment horizontal="center"/>
    </xf>
    <xf numFmtId="171" fontId="22" fillId="0" borderId="30" xfId="0" applyNumberFormat="1" applyFont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167" fontId="4" fillId="0" borderId="27" xfId="59" applyNumberFormat="1" applyFont="1" applyBorder="1" applyAlignment="1">
      <alignment horizontal="center"/>
    </xf>
    <xf numFmtId="1" fontId="22" fillId="0" borderId="32" xfId="59" applyNumberFormat="1" applyFont="1" applyBorder="1" applyAlignment="1">
      <alignment horizontal="center"/>
    </xf>
    <xf numFmtId="1" fontId="22" fillId="0" borderId="33" xfId="59" applyNumberFormat="1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3" fontId="22" fillId="0" borderId="34" xfId="0" applyNumberFormat="1" applyFont="1" applyBorder="1" applyAlignment="1">
      <alignment/>
    </xf>
    <xf numFmtId="167" fontId="22" fillId="0" borderId="35" xfId="59" applyNumberFormat="1" applyFont="1" applyBorder="1" applyAlignment="1">
      <alignment/>
    </xf>
    <xf numFmtId="0" fontId="25" fillId="0" borderId="0" xfId="0" applyFont="1" applyAlignment="1">
      <alignment horizontal="center" wrapText="1"/>
    </xf>
    <xf numFmtId="0" fontId="23" fillId="0" borderId="36" xfId="0" applyFont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23" fillId="0" borderId="38" xfId="0" applyFont="1" applyBorder="1" applyAlignment="1">
      <alignment horizontal="center"/>
    </xf>
    <xf numFmtId="0" fontId="26" fillId="0" borderId="37" xfId="0" applyFont="1" applyBorder="1" applyAlignment="1">
      <alignment/>
    </xf>
    <xf numFmtId="0" fontId="26" fillId="0" borderId="38" xfId="0" applyFont="1" applyBorder="1" applyAlignment="1">
      <alignment/>
    </xf>
    <xf numFmtId="0" fontId="22" fillId="0" borderId="36" xfId="0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7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7" fontId="4" fillId="0" borderId="0" xfId="59" applyNumberFormat="1" applyFont="1" applyAlignment="1">
      <alignment horizontal="center"/>
    </xf>
    <xf numFmtId="167" fontId="23" fillId="0" borderId="0" xfId="59" applyNumberFormat="1" applyFont="1" applyAlignment="1">
      <alignment horizontal="center"/>
    </xf>
    <xf numFmtId="167" fontId="4" fillId="0" borderId="39" xfId="59" applyNumberFormat="1" applyFont="1" applyBorder="1" applyAlignment="1">
      <alignment horizontal="center"/>
    </xf>
    <xf numFmtId="167" fontId="4" fillId="0" borderId="40" xfId="59" applyNumberFormat="1" applyFont="1" applyBorder="1" applyAlignment="1">
      <alignment horizontal="center"/>
    </xf>
    <xf numFmtId="167" fontId="4" fillId="0" borderId="41" xfId="59" applyNumberFormat="1" applyFont="1" applyBorder="1" applyAlignment="1">
      <alignment horizontal="center"/>
    </xf>
    <xf numFmtId="167" fontId="23" fillId="0" borderId="22" xfId="59" applyNumberFormat="1" applyFont="1" applyBorder="1" applyAlignment="1">
      <alignment horizontal="center"/>
    </xf>
    <xf numFmtId="167" fontId="23" fillId="0" borderId="15" xfId="59" applyNumberFormat="1" applyFont="1" applyBorder="1" applyAlignment="1">
      <alignment horizontal="center"/>
    </xf>
    <xf numFmtId="167" fontId="23" fillId="0" borderId="16" xfId="59" applyNumberFormat="1" applyFont="1" applyBorder="1" applyAlignment="1">
      <alignment horizontal="center"/>
    </xf>
    <xf numFmtId="167" fontId="23" fillId="0" borderId="42" xfId="59" applyNumberFormat="1" applyFont="1" applyBorder="1" applyAlignment="1">
      <alignment horizontal="center"/>
    </xf>
    <xf numFmtId="167" fontId="4" fillId="0" borderId="43" xfId="59" applyNumberFormat="1" applyFont="1" applyBorder="1" applyAlignment="1">
      <alignment horizontal="center"/>
    </xf>
    <xf numFmtId="0" fontId="2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05"/>
          <c:w val="0.944"/>
          <c:h val="0.84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'Capitol Complex'!$B$57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Complex'!$C$60:$C$68</c:f>
              <c:numCache/>
            </c:numRef>
          </c:val>
        </c:ser>
        <c:ser>
          <c:idx val="2"/>
          <c:order val="1"/>
          <c:tx>
            <c:strRef>
              <c:f>'Capitol Complex'!$D$57:$E$57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Complex'!$E$60:$E$68</c:f>
              <c:numCache/>
            </c:numRef>
          </c:val>
        </c:ser>
        <c:ser>
          <c:idx val="3"/>
          <c:order val="2"/>
          <c:tx>
            <c:strRef>
              <c:f>'Capitol Complex'!$F$57:$G$57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Complex'!$G$60:$G$68</c:f>
              <c:numCache/>
            </c:numRef>
          </c:val>
        </c:ser>
        <c:ser>
          <c:idx val="4"/>
          <c:order val="3"/>
          <c:tx>
            <c:strRef>
              <c:f>'Capitol Complex'!$H$57:$I$57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Complex'!$I$60:$I$68</c:f>
              <c:numCache/>
            </c:numRef>
          </c:val>
        </c:ser>
        <c:ser>
          <c:idx val="1"/>
          <c:order val="4"/>
          <c:tx>
            <c:strRef>
              <c:f>'Capitol Complex'!$J$57:$K$57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Complex'!$K$60:$K$68</c:f>
              <c:numCache/>
            </c:numRef>
          </c:val>
        </c:ser>
        <c:axId val="31300861"/>
        <c:axId val="13272294"/>
      </c:barChart>
      <c:catAx>
        <c:axId val="31300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272294"/>
        <c:crosses val="autoZero"/>
        <c:auto val="1"/>
        <c:lblOffset val="100"/>
        <c:tickLblSkip val="1"/>
        <c:noMultiLvlLbl val="0"/>
      </c:catAx>
      <c:valAx>
        <c:axId val="13272294"/>
        <c:scaling>
          <c:orientation val="minMax"/>
          <c:max val="0.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1300861"/>
        <c:crossesAt val="1"/>
        <c:crossBetween val="between"/>
        <c:dispUnits/>
        <c:majorUnit val="0.05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55"/>
          <c:y val="0.93325"/>
          <c:w val="0.38525"/>
          <c:h val="0.0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38"/>
          <c:w val="0.963"/>
          <c:h val="0.719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Complex'!$A$14:$A$22</c:f>
              <c:numCache/>
            </c:numRef>
          </c:cat>
          <c:val>
            <c:numRef>
              <c:f>'Capitol Complex'!$B$14:$B$22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Complex'!$A$14:$A$22</c:f>
              <c:numCache/>
            </c:numRef>
          </c:cat>
          <c:val>
            <c:numRef>
              <c:f>'Capitol Complex'!$C$14:$C$22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Complex'!$A$14:$A$22</c:f>
              <c:numCache/>
            </c:numRef>
          </c:cat>
          <c:val>
            <c:numRef>
              <c:f>'Capitol Complex'!$I$14:$I$22</c:f>
              <c:numCache/>
            </c:numRef>
          </c:val>
          <c:smooth val="0"/>
        </c:ser>
        <c:marker val="1"/>
        <c:axId val="52341783"/>
        <c:axId val="1314000"/>
      </c:lineChart>
      <c:catAx>
        <c:axId val="52341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14000"/>
        <c:crosses val="autoZero"/>
        <c:auto val="1"/>
        <c:lblOffset val="100"/>
        <c:tickLblSkip val="1"/>
        <c:noMultiLvlLbl val="0"/>
      </c:catAx>
      <c:valAx>
        <c:axId val="1314000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41783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9017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6075"/>
          <c:w val="0.95925"/>
          <c:h val="0.697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Complex'!$A$14:$A$22</c:f>
              <c:numCache/>
            </c:numRef>
          </c:cat>
          <c:val>
            <c:numRef>
              <c:f>'Capitol Complex'!$E$14:$E$22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Complex'!$A$14:$A$22</c:f>
              <c:numCache/>
            </c:numRef>
          </c:cat>
          <c:val>
            <c:numRef>
              <c:f>'Capitol Complex'!$F$14:$F$22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Complex'!$A$14:$A$22</c:f>
              <c:numCache/>
            </c:numRef>
          </c:cat>
          <c:val>
            <c:numRef>
              <c:f>'Capitol Complex'!$J$14:$J$22</c:f>
              <c:numCache/>
            </c:numRef>
          </c:val>
          <c:smooth val="0"/>
        </c:ser>
        <c:marker val="1"/>
        <c:axId val="11826001"/>
        <c:axId val="39325146"/>
      </c:lineChart>
      <c:catAx>
        <c:axId val="11826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25146"/>
        <c:crosses val="autoZero"/>
        <c:auto val="1"/>
        <c:lblOffset val="100"/>
        <c:tickLblSkip val="1"/>
        <c:noMultiLvlLbl val="0"/>
      </c:catAx>
      <c:valAx>
        <c:axId val="39325146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826001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4"/>
          <c:y val="0.909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05"/>
          <c:w val="0.94525"/>
          <c:h val="0.8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'State Hospital'!$B$57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Hospital'!$A$60:$A$68</c:f>
              <c:strCache/>
            </c:strRef>
          </c:cat>
          <c:val>
            <c:numRef>
              <c:f>'State Hospital'!$C$60:$C$68</c:f>
              <c:numCache/>
            </c:numRef>
          </c:val>
        </c:ser>
        <c:ser>
          <c:idx val="2"/>
          <c:order val="1"/>
          <c:tx>
            <c:strRef>
              <c:f>'State Hospital'!$D$57:$E$57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Hospital'!$A$60:$A$68</c:f>
              <c:strCache/>
            </c:strRef>
          </c:cat>
          <c:val>
            <c:numRef>
              <c:f>'State Hospital'!$E$60:$E$68</c:f>
              <c:numCache/>
            </c:numRef>
          </c:val>
        </c:ser>
        <c:ser>
          <c:idx val="3"/>
          <c:order val="2"/>
          <c:tx>
            <c:strRef>
              <c:f>'State Hospital'!$F$57:$G$57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Hospital'!$A$60:$A$68</c:f>
              <c:strCache/>
            </c:strRef>
          </c:cat>
          <c:val>
            <c:numRef>
              <c:f>'State Hospital'!$G$60:$G$68</c:f>
              <c:numCache/>
            </c:numRef>
          </c:val>
        </c:ser>
        <c:ser>
          <c:idx val="4"/>
          <c:order val="3"/>
          <c:tx>
            <c:strRef>
              <c:f>'State Hospital'!$H$57:$I$57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Hospital'!$A$60:$A$68</c:f>
              <c:strCache/>
            </c:strRef>
          </c:cat>
          <c:val>
            <c:numRef>
              <c:f>'State Hospital'!$I$60:$I$68</c:f>
              <c:numCache/>
            </c:numRef>
          </c:val>
        </c:ser>
        <c:ser>
          <c:idx val="1"/>
          <c:order val="4"/>
          <c:tx>
            <c:strRef>
              <c:f>'State Hospital'!$J$57:$K$57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Hospital'!$A$60:$A$68</c:f>
              <c:strCache/>
            </c:strRef>
          </c:cat>
          <c:val>
            <c:numRef>
              <c:f>'State Hospital'!$K$60:$K$68</c:f>
              <c:numCache/>
            </c:numRef>
          </c:val>
        </c:ser>
        <c:axId val="18381995"/>
        <c:axId val="31220228"/>
      </c:barChart>
      <c:catAx>
        <c:axId val="18381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220228"/>
        <c:crosses val="autoZero"/>
        <c:auto val="1"/>
        <c:lblOffset val="100"/>
        <c:tickLblSkip val="1"/>
        <c:noMultiLvlLbl val="0"/>
      </c:catAx>
      <c:valAx>
        <c:axId val="31220228"/>
        <c:scaling>
          <c:orientation val="minMax"/>
          <c:max val="0.1200000000000000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8381995"/>
        <c:crossesAt val="1"/>
        <c:crossBetween val="between"/>
        <c:dispUnits/>
        <c:majorUnit val="0.03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725"/>
          <c:y val="0.93"/>
          <c:w val="0.3267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4075"/>
          <c:w val="0.963"/>
          <c:h val="0.71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'State Hospital'!$A$14:$A$22</c:f>
              <c:numCache/>
            </c:numRef>
          </c:cat>
          <c:val>
            <c:numRef>
              <c:f>'State Hospital'!$B$14:$B$22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'State Hospital'!$A$14:$A$22</c:f>
              <c:numCache/>
            </c:numRef>
          </c:cat>
          <c:val>
            <c:numRef>
              <c:f>'State Hospital'!$C$14:$C$22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'State Hospital'!$A$14:$A$22</c:f>
              <c:numCache/>
            </c:numRef>
          </c:cat>
          <c:val>
            <c:numRef>
              <c:f>'State Hospital'!$I$14:$I$22</c:f>
              <c:numCache/>
            </c:numRef>
          </c:val>
          <c:smooth val="0"/>
        </c:ser>
        <c:marker val="1"/>
        <c:axId val="12546597"/>
        <c:axId val="45810510"/>
      </c:lineChart>
      <c:catAx>
        <c:axId val="12546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810510"/>
        <c:crosses val="autoZero"/>
        <c:auto val="1"/>
        <c:lblOffset val="100"/>
        <c:tickLblSkip val="1"/>
        <c:noMultiLvlLbl val="0"/>
      </c:catAx>
      <c:valAx>
        <c:axId val="45810510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46597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9017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545"/>
          <c:w val="0.95925"/>
          <c:h val="0.706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'State Hospital'!$A$14:$A$22</c:f>
              <c:numCache/>
            </c:numRef>
          </c:cat>
          <c:val>
            <c:numRef>
              <c:f>'State Hospital'!$E$14:$E$22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'State Hospital'!$A$14:$A$22</c:f>
              <c:numCache/>
            </c:numRef>
          </c:cat>
          <c:val>
            <c:numRef>
              <c:f>'State Hospital'!$F$14:$F$22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'State Hospital'!$A$14:$A$22</c:f>
              <c:numCache/>
            </c:numRef>
          </c:cat>
          <c:val>
            <c:numRef>
              <c:f>'State Hospital'!$J$14:$J$22</c:f>
              <c:numCache/>
            </c:numRef>
          </c:val>
          <c:smooth val="0"/>
        </c:ser>
        <c:marker val="1"/>
        <c:axId val="9641407"/>
        <c:axId val="19663800"/>
      </c:lineChart>
      <c:catAx>
        <c:axId val="9641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63800"/>
        <c:crosses val="autoZero"/>
        <c:auto val="1"/>
        <c:lblOffset val="100"/>
        <c:tickLblSkip val="1"/>
        <c:noMultiLvlLbl val="0"/>
      </c:catAx>
      <c:valAx>
        <c:axId val="19663800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41407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225"/>
          <c:y val="0.913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0.946</cdr:x>
      <cdr:y>0.5365</cdr:y>
    </cdr:from>
    <cdr:to>
      <cdr:x>0.99075</cdr:x>
      <cdr:y>0.73075</cdr:y>
    </cdr:to>
    <cdr:sp>
      <cdr:nvSpPr>
        <cdr:cNvPr id="1" name="AutoShape 1"/>
        <cdr:cNvSpPr>
          <a:spLocks/>
        </cdr:cNvSpPr>
      </cdr:nvSpPr>
      <cdr:spPr>
        <a:xfrm>
          <a:off x="6877050" y="1495425"/>
          <a:ext cx="323850" cy="5429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0.95625</cdr:x>
      <cdr:y>0.294</cdr:y>
    </cdr:from>
    <cdr:to>
      <cdr:x>1</cdr:x>
      <cdr:y>0.47</cdr:y>
    </cdr:to>
    <cdr:sp>
      <cdr:nvSpPr>
        <cdr:cNvPr id="1" name="AutoShape 1"/>
        <cdr:cNvSpPr>
          <a:spLocks/>
        </cdr:cNvSpPr>
      </cdr:nvSpPr>
      <cdr:spPr>
        <a:xfrm>
          <a:off x="5648325" y="647700"/>
          <a:ext cx="257175" cy="3905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</cdr:x>
      <cdr:y>0.3155</cdr:y>
    </cdr:from>
    <cdr:to>
      <cdr:x>1</cdr:x>
      <cdr:y>0.48175</cdr:y>
    </cdr:to>
    <cdr:sp>
      <cdr:nvSpPr>
        <cdr:cNvPr id="1" name="AutoShape 1"/>
        <cdr:cNvSpPr>
          <a:spLocks/>
        </cdr:cNvSpPr>
      </cdr:nvSpPr>
      <cdr:spPr>
        <a:xfrm>
          <a:off x="5657850" y="714375"/>
          <a:ext cx="266700" cy="381000"/>
        </a:xfrm>
        <a:prstGeom prst="downArrow">
          <a:avLst>
            <a:gd name="adj" fmla="val 2561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70</xdr:row>
      <xdr:rowOff>19050</xdr:rowOff>
    </xdr:from>
    <xdr:to>
      <xdr:col>8</xdr:col>
      <xdr:colOff>238125</xdr:colOff>
      <xdr:row>88</xdr:row>
      <xdr:rowOff>28575</xdr:rowOff>
    </xdr:to>
    <xdr:graphicFrame>
      <xdr:nvGraphicFramePr>
        <xdr:cNvPr id="1" name="Chart 1"/>
        <xdr:cNvGraphicFramePr/>
      </xdr:nvGraphicFramePr>
      <xdr:xfrm>
        <a:off x="0" y="11811000"/>
        <a:ext cx="727710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23</xdr:row>
      <xdr:rowOff>47625</xdr:rowOff>
    </xdr:from>
    <xdr:to>
      <xdr:col>6</xdr:col>
      <xdr:colOff>581025</xdr:colOff>
      <xdr:row>37</xdr:row>
      <xdr:rowOff>133350</xdr:rowOff>
    </xdr:to>
    <xdr:graphicFrame>
      <xdr:nvGraphicFramePr>
        <xdr:cNvPr id="2" name="Chart 2"/>
        <xdr:cNvGraphicFramePr/>
      </xdr:nvGraphicFramePr>
      <xdr:xfrm>
        <a:off x="47625" y="4419600"/>
        <a:ext cx="591502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38</xdr:row>
      <xdr:rowOff>76200</xdr:rowOff>
    </xdr:from>
    <xdr:to>
      <xdr:col>6</xdr:col>
      <xdr:colOff>552450</xdr:colOff>
      <xdr:row>53</xdr:row>
      <xdr:rowOff>76200</xdr:rowOff>
    </xdr:to>
    <xdr:graphicFrame>
      <xdr:nvGraphicFramePr>
        <xdr:cNvPr id="3" name="Chart 3"/>
        <xdr:cNvGraphicFramePr/>
      </xdr:nvGraphicFramePr>
      <xdr:xfrm>
        <a:off x="9525" y="6734175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116</xdr:row>
      <xdr:rowOff>114300</xdr:rowOff>
    </xdr:from>
    <xdr:ext cx="85725" cy="190500"/>
    <xdr:sp fLocksText="0">
      <xdr:nvSpPr>
        <xdr:cNvPr id="4" name="Text Box 5"/>
        <xdr:cNvSpPr txBox="1">
          <a:spLocks noChangeArrowheads="1"/>
        </xdr:cNvSpPr>
      </xdr:nvSpPr>
      <xdr:spPr>
        <a:xfrm>
          <a:off x="790575" y="19611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685800</xdr:colOff>
      <xdr:row>23</xdr:row>
      <xdr:rowOff>19050</xdr:rowOff>
    </xdr:from>
    <xdr:to>
      <xdr:col>8</xdr:col>
      <xdr:colOff>438150</xdr:colOff>
      <xdr:row>26</xdr:row>
      <xdr:rowOff>142875</xdr:rowOff>
    </xdr:to>
    <xdr:sp>
      <xdr:nvSpPr>
        <xdr:cNvPr id="5" name="AutoShape 8"/>
        <xdr:cNvSpPr>
          <a:spLocks/>
        </xdr:cNvSpPr>
      </xdr:nvSpPr>
      <xdr:spPr>
        <a:xfrm>
          <a:off x="6067425" y="4391025"/>
          <a:ext cx="1409700" cy="581025"/>
        </a:xfrm>
        <a:prstGeom prst="borderCallout1">
          <a:avLst>
            <a:gd name="adj1" fmla="val -268157"/>
            <a:gd name="adj2" fmla="val -30736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647700</xdr:colOff>
      <xdr:row>38</xdr:row>
      <xdr:rowOff>95250</xdr:rowOff>
    </xdr:from>
    <xdr:to>
      <xdr:col>8</xdr:col>
      <xdr:colOff>581025</xdr:colOff>
      <xdr:row>40</xdr:row>
      <xdr:rowOff>123825</xdr:rowOff>
    </xdr:to>
    <xdr:sp>
      <xdr:nvSpPr>
        <xdr:cNvPr id="6" name="AutoShape 9"/>
        <xdr:cNvSpPr>
          <a:spLocks/>
        </xdr:cNvSpPr>
      </xdr:nvSpPr>
      <xdr:spPr>
        <a:xfrm>
          <a:off x="6029325" y="6753225"/>
          <a:ext cx="1590675" cy="333375"/>
        </a:xfrm>
        <a:prstGeom prst="borderCallout1">
          <a:avLst>
            <a:gd name="adj1" fmla="val -207157"/>
            <a:gd name="adj2" fmla="val -17611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90</xdr:row>
      <xdr:rowOff>0</xdr:rowOff>
    </xdr:from>
    <xdr:ext cx="85725" cy="190500"/>
    <xdr:sp fLocksText="0">
      <xdr:nvSpPr>
        <xdr:cNvPr id="7" name="Text Box 10"/>
        <xdr:cNvSpPr txBox="1">
          <a:spLocks noChangeArrowheads="1"/>
        </xdr:cNvSpPr>
      </xdr:nvSpPr>
      <xdr:spPr>
        <a:xfrm>
          <a:off x="4152900" y="14887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85725</xdr:colOff>
      <xdr:row>86</xdr:row>
      <xdr:rowOff>114300</xdr:rowOff>
    </xdr:from>
    <xdr:ext cx="1657350" cy="161925"/>
    <xdr:sp>
      <xdr:nvSpPr>
        <xdr:cNvPr id="8" name="Text Box 11"/>
        <xdr:cNvSpPr txBox="1">
          <a:spLocks noChangeArrowheads="1"/>
        </xdr:cNvSpPr>
      </xdr:nvSpPr>
      <xdr:spPr>
        <a:xfrm>
          <a:off x="85725" y="14392275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90</xdr:row>
      <xdr:rowOff>0</xdr:rowOff>
    </xdr:from>
    <xdr:ext cx="85725" cy="190500"/>
    <xdr:sp fLocksText="0">
      <xdr:nvSpPr>
        <xdr:cNvPr id="9" name="Text Box 25"/>
        <xdr:cNvSpPr txBox="1">
          <a:spLocks noChangeArrowheads="1"/>
        </xdr:cNvSpPr>
      </xdr:nvSpPr>
      <xdr:spPr>
        <a:xfrm>
          <a:off x="4152900" y="14887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0" name="Text Box 26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1" name="Text Box 27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2" name="Text Box 28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3" name="Text Box 29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4" name="Text Box 30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5" name="Text Box 31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6" name="Text Box 32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7" name="Text Box 33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18" name="Text Box 34"/>
        <xdr:cNvSpPr txBox="1">
          <a:spLocks noChangeArrowheads="1"/>
        </xdr:cNvSpPr>
      </xdr:nvSpPr>
      <xdr:spPr>
        <a:xfrm>
          <a:off x="4152900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19" name="Text Box 35"/>
        <xdr:cNvSpPr txBox="1">
          <a:spLocks noChangeArrowheads="1"/>
        </xdr:cNvSpPr>
      </xdr:nvSpPr>
      <xdr:spPr>
        <a:xfrm>
          <a:off x="4152900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0.9475</cdr:x>
      <cdr:y>0.528</cdr:y>
    </cdr:from>
    <cdr:to>
      <cdr:x>0.99125</cdr:x>
      <cdr:y>0.76825</cdr:y>
    </cdr:to>
    <cdr:sp>
      <cdr:nvSpPr>
        <cdr:cNvPr id="1" name="AutoShape 1"/>
        <cdr:cNvSpPr>
          <a:spLocks/>
        </cdr:cNvSpPr>
      </cdr:nvSpPr>
      <cdr:spPr>
        <a:xfrm>
          <a:off x="6905625" y="1400175"/>
          <a:ext cx="323850" cy="63817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0.95675</cdr:x>
      <cdr:y>0.29025</cdr:y>
    </cdr:from>
    <cdr:to>
      <cdr:x>1</cdr:x>
      <cdr:y>0.467</cdr:y>
    </cdr:to>
    <cdr:sp>
      <cdr:nvSpPr>
        <cdr:cNvPr id="1" name="AutoShape 1"/>
        <cdr:cNvSpPr>
          <a:spLocks/>
        </cdr:cNvSpPr>
      </cdr:nvSpPr>
      <cdr:spPr>
        <a:xfrm>
          <a:off x="5667375" y="638175"/>
          <a:ext cx="257175" cy="3905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0.9555</cdr:x>
      <cdr:y>0.29725</cdr:y>
    </cdr:from>
    <cdr:to>
      <cdr:x>1</cdr:x>
      <cdr:y>0.462</cdr:y>
    </cdr:to>
    <cdr:sp>
      <cdr:nvSpPr>
        <cdr:cNvPr id="1" name="AutoShape 1"/>
        <cdr:cNvSpPr>
          <a:spLocks/>
        </cdr:cNvSpPr>
      </cdr:nvSpPr>
      <cdr:spPr>
        <a:xfrm>
          <a:off x="5657850" y="676275"/>
          <a:ext cx="266700" cy="3810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70</xdr:row>
      <xdr:rowOff>19050</xdr:rowOff>
    </xdr:from>
    <xdr:to>
      <xdr:col>8</xdr:col>
      <xdr:colOff>257175</xdr:colOff>
      <xdr:row>87</xdr:row>
      <xdr:rowOff>47625</xdr:rowOff>
    </xdr:to>
    <xdr:graphicFrame>
      <xdr:nvGraphicFramePr>
        <xdr:cNvPr id="1" name="Chart 1025"/>
        <xdr:cNvGraphicFramePr/>
      </xdr:nvGraphicFramePr>
      <xdr:xfrm>
        <a:off x="0" y="11753850"/>
        <a:ext cx="729615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23</xdr:row>
      <xdr:rowOff>38100</xdr:rowOff>
    </xdr:from>
    <xdr:to>
      <xdr:col>6</xdr:col>
      <xdr:colOff>571500</xdr:colOff>
      <xdr:row>37</xdr:row>
      <xdr:rowOff>123825</xdr:rowOff>
    </xdr:to>
    <xdr:graphicFrame>
      <xdr:nvGraphicFramePr>
        <xdr:cNvPr id="2" name="Chart 1026"/>
        <xdr:cNvGraphicFramePr/>
      </xdr:nvGraphicFramePr>
      <xdr:xfrm>
        <a:off x="28575" y="4352925"/>
        <a:ext cx="592455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104775</xdr:rowOff>
    </xdr:from>
    <xdr:to>
      <xdr:col>6</xdr:col>
      <xdr:colOff>561975</xdr:colOff>
      <xdr:row>53</xdr:row>
      <xdr:rowOff>104775</xdr:rowOff>
    </xdr:to>
    <xdr:graphicFrame>
      <xdr:nvGraphicFramePr>
        <xdr:cNvPr id="3" name="Chart 1027"/>
        <xdr:cNvGraphicFramePr/>
      </xdr:nvGraphicFramePr>
      <xdr:xfrm>
        <a:off x="19050" y="6705600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4" name="Text Box 1029"/>
        <xdr:cNvSpPr txBox="1">
          <a:spLocks noChangeArrowheads="1"/>
        </xdr:cNvSpPr>
      </xdr:nvSpPr>
      <xdr:spPr>
        <a:xfrm>
          <a:off x="790575" y="17354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733425</xdr:colOff>
      <xdr:row>22</xdr:row>
      <xdr:rowOff>133350</xdr:rowOff>
    </xdr:from>
    <xdr:to>
      <xdr:col>8</xdr:col>
      <xdr:colOff>495300</xdr:colOff>
      <xdr:row>26</xdr:row>
      <xdr:rowOff>123825</xdr:rowOff>
    </xdr:to>
    <xdr:sp>
      <xdr:nvSpPr>
        <xdr:cNvPr id="5" name="AutoShape 1032"/>
        <xdr:cNvSpPr>
          <a:spLocks/>
        </xdr:cNvSpPr>
      </xdr:nvSpPr>
      <xdr:spPr>
        <a:xfrm>
          <a:off x="6115050" y="4295775"/>
          <a:ext cx="1419225" cy="600075"/>
        </a:xfrm>
        <a:prstGeom prst="borderCallout1">
          <a:avLst>
            <a:gd name="adj1" fmla="val -280175"/>
            <a:gd name="adj2" fmla="val -26837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647700</xdr:colOff>
      <xdr:row>37</xdr:row>
      <xdr:rowOff>142875</xdr:rowOff>
    </xdr:from>
    <xdr:to>
      <xdr:col>8</xdr:col>
      <xdr:colOff>781050</xdr:colOff>
      <xdr:row>42</xdr:row>
      <xdr:rowOff>28575</xdr:rowOff>
    </xdr:to>
    <xdr:sp>
      <xdr:nvSpPr>
        <xdr:cNvPr id="6" name="AutoShape 1033"/>
        <xdr:cNvSpPr>
          <a:spLocks/>
        </xdr:cNvSpPr>
      </xdr:nvSpPr>
      <xdr:spPr>
        <a:xfrm>
          <a:off x="6029325" y="6591300"/>
          <a:ext cx="1790700" cy="647700"/>
        </a:xfrm>
        <a:prstGeom prst="borderCallout1">
          <a:avLst>
            <a:gd name="adj1" fmla="val -213097"/>
            <a:gd name="adj2" fmla="val -14666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7" name="Text Box 1034"/>
        <xdr:cNvSpPr txBox="1">
          <a:spLocks noChangeArrowheads="1"/>
        </xdr:cNvSpPr>
      </xdr:nvSpPr>
      <xdr:spPr>
        <a:xfrm>
          <a:off x="4152900" y="14525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142875</xdr:colOff>
      <xdr:row>85</xdr:row>
      <xdr:rowOff>123825</xdr:rowOff>
    </xdr:from>
    <xdr:ext cx="1647825" cy="161925"/>
    <xdr:sp>
      <xdr:nvSpPr>
        <xdr:cNvPr id="8" name="Text Box 1035"/>
        <xdr:cNvSpPr txBox="1">
          <a:spLocks noChangeArrowheads="1"/>
        </xdr:cNvSpPr>
      </xdr:nvSpPr>
      <xdr:spPr>
        <a:xfrm>
          <a:off x="142875" y="14192250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9" name="Text Box 1049"/>
        <xdr:cNvSpPr txBox="1">
          <a:spLocks noChangeArrowheads="1"/>
        </xdr:cNvSpPr>
      </xdr:nvSpPr>
      <xdr:spPr>
        <a:xfrm>
          <a:off x="4152900" y="146780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0" name="Text Box 1050"/>
        <xdr:cNvSpPr txBox="1">
          <a:spLocks noChangeArrowheads="1"/>
        </xdr:cNvSpPr>
      </xdr:nvSpPr>
      <xdr:spPr>
        <a:xfrm>
          <a:off x="790575" y="17354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1" name="Text Box 1051"/>
        <xdr:cNvSpPr txBox="1">
          <a:spLocks noChangeArrowheads="1"/>
        </xdr:cNvSpPr>
      </xdr:nvSpPr>
      <xdr:spPr>
        <a:xfrm>
          <a:off x="790575" y="17354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2" name="Text Box 1052"/>
        <xdr:cNvSpPr txBox="1">
          <a:spLocks noChangeArrowheads="1"/>
        </xdr:cNvSpPr>
      </xdr:nvSpPr>
      <xdr:spPr>
        <a:xfrm>
          <a:off x="790575" y="17354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3" name="Text Box 1053"/>
        <xdr:cNvSpPr txBox="1">
          <a:spLocks noChangeArrowheads="1"/>
        </xdr:cNvSpPr>
      </xdr:nvSpPr>
      <xdr:spPr>
        <a:xfrm>
          <a:off x="790575" y="17354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4" name="Text Box 1054"/>
        <xdr:cNvSpPr txBox="1">
          <a:spLocks noChangeArrowheads="1"/>
        </xdr:cNvSpPr>
      </xdr:nvSpPr>
      <xdr:spPr>
        <a:xfrm>
          <a:off x="790575" y="17354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5" name="Text Box 1055"/>
        <xdr:cNvSpPr txBox="1">
          <a:spLocks noChangeArrowheads="1"/>
        </xdr:cNvSpPr>
      </xdr:nvSpPr>
      <xdr:spPr>
        <a:xfrm>
          <a:off x="790575" y="17354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6" name="Text Box 1056"/>
        <xdr:cNvSpPr txBox="1">
          <a:spLocks noChangeArrowheads="1"/>
        </xdr:cNvSpPr>
      </xdr:nvSpPr>
      <xdr:spPr>
        <a:xfrm>
          <a:off x="790575" y="17354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7" name="Text Box 1057"/>
        <xdr:cNvSpPr txBox="1">
          <a:spLocks noChangeArrowheads="1"/>
        </xdr:cNvSpPr>
      </xdr:nvSpPr>
      <xdr:spPr>
        <a:xfrm>
          <a:off x="790575" y="17354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18" name="Text Box 1058"/>
        <xdr:cNvSpPr txBox="1">
          <a:spLocks noChangeArrowheads="1"/>
        </xdr:cNvSpPr>
      </xdr:nvSpPr>
      <xdr:spPr>
        <a:xfrm>
          <a:off x="4152900" y="17354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19" name="Text Box 1059"/>
        <xdr:cNvSpPr txBox="1">
          <a:spLocks noChangeArrowheads="1"/>
        </xdr:cNvSpPr>
      </xdr:nvSpPr>
      <xdr:spPr>
        <a:xfrm>
          <a:off x="4152900" y="17354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K108"/>
  <sheetViews>
    <sheetView showGridLines="0" tabSelected="1" zoomScaleSheetLayoutView="100" zoomScalePageLayoutView="0" workbookViewId="0" topLeftCell="A1">
      <selection activeCell="C109" sqref="C109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10.375" style="4" customWidth="1"/>
    <col min="9" max="9" width="11.375" style="4" customWidth="1"/>
    <col min="10" max="11" width="11.375" style="5" customWidth="1"/>
    <col min="12" max="51" width="5.00390625" style="5" customWidth="1"/>
    <col min="52" max="55" width="11.375" style="5" customWidth="1"/>
    <col min="56" max="16384" width="11.375" style="4" customWidth="1"/>
  </cols>
  <sheetData>
    <row r="1" ht="15" customHeight="1"/>
    <row r="2" spans="1:10" ht="22.5">
      <c r="A2" s="74" t="s">
        <v>28</v>
      </c>
      <c r="B2" s="74"/>
      <c r="C2" s="74"/>
      <c r="D2" s="74"/>
      <c r="E2" s="74"/>
      <c r="F2" s="74"/>
      <c r="G2" s="74"/>
      <c r="H2" s="75"/>
      <c r="I2" s="75"/>
      <c r="J2" s="6"/>
    </row>
    <row r="3" spans="1:10" ht="15.75" customHeight="1">
      <c r="A3" s="76" t="s">
        <v>0</v>
      </c>
      <c r="B3" s="76"/>
      <c r="C3" s="76"/>
      <c r="D3" s="76"/>
      <c r="E3" s="76"/>
      <c r="F3" s="76"/>
      <c r="G3" s="76"/>
      <c r="H3" s="75"/>
      <c r="I3" s="75"/>
      <c r="J3" s="6"/>
    </row>
    <row r="4" ht="6.75" customHeight="1">
      <c r="F4" s="7"/>
    </row>
    <row r="5" ht="13.5" thickBot="1">
      <c r="F5" s="7"/>
    </row>
    <row r="6" spans="1:55" s="1" customFormat="1" ht="15.75" thickBot="1">
      <c r="A6" s="8" t="s">
        <v>1</v>
      </c>
      <c r="B6" s="9">
        <v>2010</v>
      </c>
      <c r="C6" s="9">
        <v>2011</v>
      </c>
      <c r="D6" s="9">
        <v>2012</v>
      </c>
      <c r="E6" s="9">
        <v>2013</v>
      </c>
      <c r="F6" s="9" t="s">
        <v>38</v>
      </c>
      <c r="G6" s="9">
        <v>2016</v>
      </c>
      <c r="H6" s="9">
        <v>2017</v>
      </c>
      <c r="I6" s="9">
        <v>2018</v>
      </c>
      <c r="J6" s="8">
        <v>2019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55" s="1" customFormat="1" ht="15">
      <c r="A7" s="10" t="s">
        <v>2</v>
      </c>
      <c r="B7" s="11">
        <v>0.72</v>
      </c>
      <c r="C7" s="11">
        <v>0.77</v>
      </c>
      <c r="D7" s="11">
        <v>0.84</v>
      </c>
      <c r="E7" s="11">
        <v>0.87</v>
      </c>
      <c r="F7" s="11">
        <v>0.8</v>
      </c>
      <c r="G7" s="11">
        <v>0.87</v>
      </c>
      <c r="H7" s="11">
        <v>0.83</v>
      </c>
      <c r="I7" s="11">
        <v>0.98</v>
      </c>
      <c r="J7" s="12">
        <v>0.83102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ht="15" customHeight="1">
      <c r="D8" s="3" t="s">
        <v>37</v>
      </c>
    </row>
    <row r="9" ht="15" customHeight="1"/>
    <row r="10" spans="1:9" ht="18.75">
      <c r="A10" s="77" t="s">
        <v>3</v>
      </c>
      <c r="B10" s="77"/>
      <c r="C10" s="77"/>
      <c r="D10" s="77"/>
      <c r="E10" s="77"/>
      <c r="F10" s="77"/>
      <c r="G10" s="77"/>
      <c r="H10" s="78"/>
      <c r="I10" s="78"/>
    </row>
    <row r="11" spans="1:8" ht="12" customHeight="1" thickBot="1">
      <c r="A11" s="80"/>
      <c r="B11" s="80"/>
      <c r="C11" s="80"/>
      <c r="D11" s="80"/>
      <c r="E11" s="80"/>
      <c r="F11" s="80"/>
      <c r="G11" s="80"/>
      <c r="H11" s="13"/>
    </row>
    <row r="12" spans="2:54" s="1" customFormat="1" ht="15.75" thickBot="1">
      <c r="B12" s="67" t="s">
        <v>4</v>
      </c>
      <c r="C12" s="68"/>
      <c r="D12" s="69"/>
      <c r="E12" s="67" t="s">
        <v>5</v>
      </c>
      <c r="F12" s="70"/>
      <c r="G12" s="71"/>
      <c r="H12" s="14" t="s">
        <v>6</v>
      </c>
      <c r="I12" s="81" t="s">
        <v>7</v>
      </c>
      <c r="J12" s="7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s="1" customFormat="1" ht="15.75" thickBot="1">
      <c r="A13" s="15"/>
      <c r="B13" s="16" t="s">
        <v>8</v>
      </c>
      <c r="C13" s="17" t="s">
        <v>9</v>
      </c>
      <c r="D13" s="18" t="s">
        <v>10</v>
      </c>
      <c r="E13" s="19" t="s">
        <v>8</v>
      </c>
      <c r="F13" s="17" t="s">
        <v>9</v>
      </c>
      <c r="G13" s="18" t="s">
        <v>10</v>
      </c>
      <c r="H13" s="20" t="s">
        <v>11</v>
      </c>
      <c r="I13" s="1" t="s">
        <v>12</v>
      </c>
      <c r="J13" s="1" t="s">
        <v>13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s="1" customFormat="1" ht="15">
      <c r="A14" s="22">
        <v>2010</v>
      </c>
      <c r="B14" s="23">
        <v>0.6</v>
      </c>
      <c r="C14" s="24">
        <v>0.5861</v>
      </c>
      <c r="D14" s="25">
        <v>0.007</v>
      </c>
      <c r="E14" s="23">
        <v>0.6</v>
      </c>
      <c r="F14" s="24">
        <v>0.5727</v>
      </c>
      <c r="G14" s="25">
        <v>0.057</v>
      </c>
      <c r="H14" s="26" t="s">
        <v>31</v>
      </c>
      <c r="I14" s="82">
        <v>0.67</v>
      </c>
      <c r="J14" s="82">
        <v>0.651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s="1" customFormat="1" ht="15">
      <c r="A15" s="22">
        <v>2011</v>
      </c>
      <c r="B15" s="23">
        <v>0.6</v>
      </c>
      <c r="C15" s="24">
        <v>0.6151</v>
      </c>
      <c r="D15" s="25">
        <f aca="true" t="shared" si="0" ref="D15:D22">(C15-C14)/C14</f>
        <v>0.04947961098788607</v>
      </c>
      <c r="E15" s="23">
        <v>0.6</v>
      </c>
      <c r="F15" s="24">
        <v>0.5863</v>
      </c>
      <c r="G15" s="25">
        <f aca="true" t="shared" si="1" ref="G15:G22">(F15-F14)/F14</f>
        <v>0.023747162563296766</v>
      </c>
      <c r="H15" s="26" t="s">
        <v>31</v>
      </c>
      <c r="I15" s="82">
        <v>0.695</v>
      </c>
      <c r="J15" s="82">
        <v>0.666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s="1" customFormat="1" ht="15">
      <c r="A16" s="22">
        <v>2012</v>
      </c>
      <c r="B16" s="23">
        <v>0.6</v>
      </c>
      <c r="C16" s="24">
        <v>0.6042</v>
      </c>
      <c r="D16" s="25">
        <f t="shared" si="0"/>
        <v>-0.017720695821817626</v>
      </c>
      <c r="E16" s="23">
        <v>0.6</v>
      </c>
      <c r="F16" s="24">
        <v>0.5821</v>
      </c>
      <c r="G16" s="25">
        <f t="shared" si="1"/>
        <v>-0.007163568139178052</v>
      </c>
      <c r="H16" s="26" t="s">
        <v>31</v>
      </c>
      <c r="I16" s="82">
        <v>0.6939</v>
      </c>
      <c r="J16" s="82">
        <v>0.6664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</row>
    <row r="17" spans="1:54" s="1" customFormat="1" ht="15">
      <c r="A17" s="22">
        <v>2013</v>
      </c>
      <c r="B17" s="23">
        <v>0.6</v>
      </c>
      <c r="C17" s="24">
        <v>0.6468</v>
      </c>
      <c r="D17" s="25">
        <f t="shared" si="0"/>
        <v>0.07050645481628613</v>
      </c>
      <c r="E17" s="23">
        <v>0.6</v>
      </c>
      <c r="F17" s="24">
        <v>0.6133</v>
      </c>
      <c r="G17" s="25">
        <f t="shared" si="1"/>
        <v>0.05359903796598524</v>
      </c>
      <c r="H17" s="26" t="s">
        <v>27</v>
      </c>
      <c r="I17" s="82">
        <v>0.7081</v>
      </c>
      <c r="J17" s="82">
        <v>0.6741</v>
      </c>
      <c r="K17" s="2"/>
      <c r="L17" s="2"/>
      <c r="M17" s="2"/>
      <c r="N17" s="2"/>
      <c r="O17" s="2"/>
      <c r="P17" s="2"/>
      <c r="Q17" s="2"/>
      <c r="R17" s="2"/>
      <c r="S17" s="27"/>
      <c r="T17" s="2"/>
      <c r="U17" s="2"/>
      <c r="V17" s="2"/>
      <c r="W17" s="27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1:54" s="1" customFormat="1" ht="15">
      <c r="A18" s="58">
        <v>2015</v>
      </c>
      <c r="B18" s="23">
        <v>0.6</v>
      </c>
      <c r="C18" s="24">
        <v>0.6031</v>
      </c>
      <c r="D18" s="25">
        <f t="shared" si="0"/>
        <v>-0.06756338899196053</v>
      </c>
      <c r="E18" s="23">
        <v>0.6</v>
      </c>
      <c r="F18" s="24">
        <v>0.5625</v>
      </c>
      <c r="G18" s="25">
        <f t="shared" si="1"/>
        <v>-0.08283058861894661</v>
      </c>
      <c r="H18" s="26" t="s">
        <v>31</v>
      </c>
      <c r="I18" s="82">
        <v>0.7083</v>
      </c>
      <c r="J18" s="82">
        <v>0.668</v>
      </c>
      <c r="K18" s="2"/>
      <c r="L18" s="2"/>
      <c r="M18" s="2"/>
      <c r="N18" s="2"/>
      <c r="O18" s="2"/>
      <c r="P18" s="2"/>
      <c r="Q18" s="2"/>
      <c r="R18" s="2"/>
      <c r="S18" s="27"/>
      <c r="T18" s="2"/>
      <c r="U18" s="2"/>
      <c r="V18" s="2"/>
      <c r="W18" s="27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</row>
    <row r="19" spans="1:54" s="30" customFormat="1" ht="15">
      <c r="A19" s="58">
        <v>2016</v>
      </c>
      <c r="B19" s="23">
        <v>0.6</v>
      </c>
      <c r="C19" s="24">
        <v>0.6291</v>
      </c>
      <c r="D19" s="25">
        <f t="shared" si="0"/>
        <v>0.04311059525783456</v>
      </c>
      <c r="E19" s="23">
        <v>0.6</v>
      </c>
      <c r="F19" s="24">
        <v>0.5755</v>
      </c>
      <c r="G19" s="25">
        <f t="shared" si="1"/>
        <v>0.02311111111111113</v>
      </c>
      <c r="H19" s="26" t="s">
        <v>31</v>
      </c>
      <c r="I19" s="82">
        <v>0.7158</v>
      </c>
      <c r="J19" s="82">
        <v>0.6789</v>
      </c>
      <c r="K19" s="21"/>
      <c r="L19" s="21"/>
      <c r="M19" s="21"/>
      <c r="N19" s="21"/>
      <c r="O19" s="21"/>
      <c r="P19" s="21"/>
      <c r="Q19" s="21"/>
      <c r="R19" s="21"/>
      <c r="S19" s="29"/>
      <c r="T19" s="21"/>
      <c r="U19" s="21"/>
      <c r="V19" s="21"/>
      <c r="W19" s="29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</row>
    <row r="20" spans="1:54" s="1" customFormat="1" ht="15">
      <c r="A20" s="58">
        <v>2017</v>
      </c>
      <c r="B20" s="23">
        <v>0.6</v>
      </c>
      <c r="C20" s="24">
        <v>0.668</v>
      </c>
      <c r="D20" s="25">
        <f t="shared" si="0"/>
        <v>0.061834366555396675</v>
      </c>
      <c r="E20" s="23">
        <v>0.6</v>
      </c>
      <c r="F20" s="24">
        <v>0.611</v>
      </c>
      <c r="G20" s="25">
        <f t="shared" si="1"/>
        <v>0.061685490877497785</v>
      </c>
      <c r="H20" s="26" t="s">
        <v>27</v>
      </c>
      <c r="I20" s="82">
        <v>0.7517</v>
      </c>
      <c r="J20" s="82">
        <v>0.7189</v>
      </c>
      <c r="K20" s="2"/>
      <c r="L20" s="2"/>
      <c r="M20" s="2"/>
      <c r="N20" s="2"/>
      <c r="O20" s="2"/>
      <c r="P20" s="2"/>
      <c r="Q20" s="2"/>
      <c r="R20" s="2"/>
      <c r="S20" s="27"/>
      <c r="T20" s="21"/>
      <c r="U20" s="2"/>
      <c r="V20" s="2"/>
      <c r="W20" s="27"/>
      <c r="X20" s="21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</row>
    <row r="21" spans="1:25" ht="15.75" thickBot="1">
      <c r="A21" s="58">
        <v>2018</v>
      </c>
      <c r="B21" s="84">
        <v>0.6</v>
      </c>
      <c r="C21" s="85">
        <v>0.6573</v>
      </c>
      <c r="D21" s="86">
        <f t="shared" si="0"/>
        <v>-0.01601796407185635</v>
      </c>
      <c r="E21" s="84">
        <v>0.6</v>
      </c>
      <c r="F21" s="85">
        <v>0.6361</v>
      </c>
      <c r="G21" s="86">
        <f t="shared" si="1"/>
        <v>0.041080196399345355</v>
      </c>
      <c r="H21" s="26" t="s">
        <v>27</v>
      </c>
      <c r="I21" s="82">
        <v>0.7593</v>
      </c>
      <c r="J21" s="82">
        <v>0.7154</v>
      </c>
      <c r="T21" s="31"/>
      <c r="U21" s="32"/>
      <c r="X21" s="31"/>
      <c r="Y21" s="32"/>
    </row>
    <row r="22" spans="1:25" ht="15" thickBot="1">
      <c r="A22" s="57">
        <v>2019</v>
      </c>
      <c r="B22" s="87">
        <v>0.6</v>
      </c>
      <c r="C22" s="88">
        <v>0.6399</v>
      </c>
      <c r="D22" s="89">
        <f t="shared" si="0"/>
        <v>-0.026471930625285214</v>
      </c>
      <c r="E22" s="90">
        <v>0.6</v>
      </c>
      <c r="F22" s="88">
        <v>0.6535</v>
      </c>
      <c r="G22" s="89">
        <f t="shared" si="1"/>
        <v>0.02735418959283127</v>
      </c>
      <c r="H22" s="28" t="s">
        <v>27</v>
      </c>
      <c r="I22" s="83">
        <v>0.7365</v>
      </c>
      <c r="J22" s="83">
        <v>0.6923</v>
      </c>
      <c r="T22" s="31"/>
      <c r="U22" s="32"/>
      <c r="X22" s="31"/>
      <c r="Y22" s="32"/>
    </row>
    <row r="23" spans="20:25" ht="12">
      <c r="T23" s="31"/>
      <c r="U23" s="32"/>
      <c r="X23" s="31"/>
      <c r="Y23" s="32"/>
    </row>
    <row r="24" spans="20:25" ht="12">
      <c r="T24" s="31"/>
      <c r="U24" s="32"/>
      <c r="X24" s="31"/>
      <c r="Y24" s="32"/>
    </row>
    <row r="25" spans="20:25" ht="12">
      <c r="T25" s="31"/>
      <c r="U25" s="32"/>
      <c r="X25" s="31"/>
      <c r="Y25" s="32"/>
    </row>
    <row r="26" spans="20:25" ht="12">
      <c r="T26" s="31"/>
      <c r="U26" s="32"/>
      <c r="X26" s="31"/>
      <c r="Y26" s="32"/>
    </row>
    <row r="27" spans="20:25" ht="12">
      <c r="T27" s="31"/>
      <c r="U27" s="32"/>
      <c r="X27" s="31"/>
      <c r="Y27" s="32"/>
    </row>
    <row r="28" spans="20:25" ht="12">
      <c r="T28" s="31"/>
      <c r="U28" s="32"/>
      <c r="X28" s="31"/>
      <c r="Y28" s="32"/>
    </row>
    <row r="29" spans="20:25" ht="12">
      <c r="T29" s="31"/>
      <c r="U29" s="32"/>
      <c r="X29" s="31"/>
      <c r="Y29" s="32"/>
    </row>
    <row r="30" spans="12:13" ht="12">
      <c r="L30" s="32"/>
      <c r="M30" s="32"/>
    </row>
    <row r="32" ht="12">
      <c r="W32" s="33"/>
    </row>
    <row r="33" ht="12">
      <c r="W33" s="33"/>
    </row>
    <row r="34" ht="12">
      <c r="W34" s="33"/>
    </row>
    <row r="35" ht="12">
      <c r="W35" s="33"/>
    </row>
    <row r="36" ht="12">
      <c r="W36" s="33"/>
    </row>
    <row r="37" ht="12">
      <c r="W37" s="33"/>
    </row>
    <row r="54" ht="12" customHeight="1"/>
    <row r="55" spans="1:9" ht="18.75" customHeight="1">
      <c r="A55" s="79" t="s">
        <v>14</v>
      </c>
      <c r="B55" s="79"/>
      <c r="C55" s="79"/>
      <c r="D55" s="79"/>
      <c r="E55" s="79"/>
      <c r="F55" s="79"/>
      <c r="G55" s="79"/>
      <c r="H55" s="78"/>
      <c r="I55" s="78"/>
    </row>
    <row r="56" ht="12.75" thickBot="1"/>
    <row r="57" spans="2:53" s="7" customFormat="1" ht="13.5" customHeight="1" thickBot="1">
      <c r="B57" s="72">
        <v>2015</v>
      </c>
      <c r="C57" s="73"/>
      <c r="D57" s="72">
        <v>2016</v>
      </c>
      <c r="E57" s="73"/>
      <c r="F57" s="72">
        <v>2017</v>
      </c>
      <c r="G57" s="73"/>
      <c r="H57" s="72">
        <v>2018</v>
      </c>
      <c r="I57" s="73"/>
      <c r="J57" s="72">
        <v>2019</v>
      </c>
      <c r="K57" s="73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</row>
    <row r="58" spans="1:53" s="7" customFormat="1" ht="13.5" thickBot="1">
      <c r="A58" s="63" t="s">
        <v>15</v>
      </c>
      <c r="B58" s="35" t="s">
        <v>16</v>
      </c>
      <c r="C58" s="18" t="s">
        <v>17</v>
      </c>
      <c r="D58" s="35" t="s">
        <v>16</v>
      </c>
      <c r="E58" s="18" t="s">
        <v>17</v>
      </c>
      <c r="F58" s="35" t="s">
        <v>16</v>
      </c>
      <c r="G58" s="18" t="s">
        <v>17</v>
      </c>
      <c r="H58" s="35" t="s">
        <v>16</v>
      </c>
      <c r="I58" s="18" t="s">
        <v>17</v>
      </c>
      <c r="J58" s="35" t="s">
        <v>16</v>
      </c>
      <c r="K58" s="18" t="s">
        <v>17</v>
      </c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</row>
    <row r="59" spans="1:53" s="7" customFormat="1" ht="12.75">
      <c r="A59" s="39" t="s">
        <v>18</v>
      </c>
      <c r="B59" s="36">
        <v>2261.5</v>
      </c>
      <c r="C59" s="37">
        <f>B59/B69</f>
        <v>0.6030666666666666</v>
      </c>
      <c r="D59" s="36">
        <v>2284</v>
      </c>
      <c r="E59" s="37">
        <f>D59/D69</f>
        <v>0.6291144470458615</v>
      </c>
      <c r="F59" s="36">
        <v>1849.4</v>
      </c>
      <c r="G59" s="37">
        <f>F59/F69</f>
        <v>0.637394451145959</v>
      </c>
      <c r="H59" s="36">
        <v>2264.279999999999</v>
      </c>
      <c r="I59" s="37">
        <f>H59/H69</f>
        <v>0.6572656023222059</v>
      </c>
      <c r="J59" s="36">
        <v>1952.3</v>
      </c>
      <c r="K59" s="37">
        <f>J59/J69</f>
        <v>0.6398885611274991</v>
      </c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</row>
    <row r="60" spans="1:53" s="7" customFormat="1" ht="12.75">
      <c r="A60" s="39" t="s">
        <v>24</v>
      </c>
      <c r="B60" s="40">
        <v>78</v>
      </c>
      <c r="C60" s="41">
        <f>B60/B69</f>
        <v>0.0208</v>
      </c>
      <c r="D60" s="40">
        <v>108.5</v>
      </c>
      <c r="E60" s="41">
        <f>D60/D69</f>
        <v>0.029885690676215396</v>
      </c>
      <c r="F60" s="40">
        <v>95.6</v>
      </c>
      <c r="G60" s="41">
        <f>F60/F69</f>
        <v>0.03294847492676202</v>
      </c>
      <c r="H60" s="40">
        <v>114.72000000000003</v>
      </c>
      <c r="I60" s="41">
        <f>H60/H69</f>
        <v>0.03330043541364298</v>
      </c>
      <c r="J60" s="40">
        <v>124.7</v>
      </c>
      <c r="K60" s="41">
        <f>J60/J69</f>
        <v>0.040871845296624056</v>
      </c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</row>
    <row r="61" spans="1:53" s="7" customFormat="1" ht="12.75">
      <c r="A61" s="39" t="s">
        <v>21</v>
      </c>
      <c r="B61" s="40">
        <v>11</v>
      </c>
      <c r="C61" s="41">
        <f>B61/B69</f>
        <v>0.0029333333333333334</v>
      </c>
      <c r="D61" s="40">
        <v>8</v>
      </c>
      <c r="E61" s="41">
        <f>D61/D69</f>
        <v>0.0022035532295827023</v>
      </c>
      <c r="F61" s="40">
        <v>7</v>
      </c>
      <c r="G61" s="41">
        <f>F61/F69</f>
        <v>0.0024125452352231603</v>
      </c>
      <c r="H61" s="40">
        <v>24</v>
      </c>
      <c r="I61" s="41">
        <f>H61/H69</f>
        <v>0.006966618287373006</v>
      </c>
      <c r="J61" s="40">
        <v>12</v>
      </c>
      <c r="K61" s="41">
        <f>J61/J69</f>
        <v>0.003933136676499509</v>
      </c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</row>
    <row r="62" spans="1:53" s="7" customFormat="1" ht="12.75">
      <c r="A62" s="39" t="s">
        <v>19</v>
      </c>
      <c r="B62" s="40">
        <v>449.5</v>
      </c>
      <c r="C62" s="41">
        <f>B62/B69</f>
        <v>0.11986666666666666</v>
      </c>
      <c r="D62" s="40">
        <v>360</v>
      </c>
      <c r="E62" s="41">
        <f>D62/D69</f>
        <v>0.09915989533122159</v>
      </c>
      <c r="F62" s="40">
        <v>311</v>
      </c>
      <c r="G62" s="41">
        <f>F62/F69</f>
        <v>0.10718593830777184</v>
      </c>
      <c r="H62" s="40">
        <v>280</v>
      </c>
      <c r="I62" s="41">
        <f>H62/H69</f>
        <v>0.08127721335268508</v>
      </c>
      <c r="J62" s="40">
        <v>281</v>
      </c>
      <c r="K62" s="41">
        <f>J62/J69</f>
        <v>0.09210095050803016</v>
      </c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</row>
    <row r="63" spans="1:53" s="7" customFormat="1" ht="12.75">
      <c r="A63" s="39" t="s">
        <v>20</v>
      </c>
      <c r="B63" s="40">
        <v>663.5</v>
      </c>
      <c r="C63" s="41">
        <f>B63/B69</f>
        <v>0.17693333333333333</v>
      </c>
      <c r="D63" s="40">
        <v>585.5</v>
      </c>
      <c r="E63" s="41">
        <f>D63/D69</f>
        <v>0.161272551990084</v>
      </c>
      <c r="F63" s="40">
        <v>441</v>
      </c>
      <c r="G63" s="41">
        <f>F63/F69</f>
        <v>0.1519903498190591</v>
      </c>
      <c r="H63" s="40">
        <v>519</v>
      </c>
      <c r="I63" s="41">
        <f>H63/H69</f>
        <v>0.15065312046444126</v>
      </c>
      <c r="J63" s="40">
        <v>413</v>
      </c>
      <c r="K63" s="41">
        <f>J63/J69</f>
        <v>0.13536545394952473</v>
      </c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</row>
    <row r="64" spans="1:53" s="7" customFormat="1" ht="12.75" customHeight="1">
      <c r="A64" s="42" t="s">
        <v>25</v>
      </c>
      <c r="B64" s="40">
        <v>39.5</v>
      </c>
      <c r="C64" s="41">
        <f>B64/B69</f>
        <v>0.010533333333333334</v>
      </c>
      <c r="D64" s="40">
        <v>44.5</v>
      </c>
      <c r="E64" s="41">
        <f>D64/D69</f>
        <v>0.012257264839553781</v>
      </c>
      <c r="F64" s="40">
        <v>35.5</v>
      </c>
      <c r="G64" s="41">
        <f>F64/F69</f>
        <v>0.0122350508357746</v>
      </c>
      <c r="H64" s="40"/>
      <c r="I64" s="41">
        <f>H64/H69</f>
        <v>0</v>
      </c>
      <c r="J64" s="40">
        <v>67</v>
      </c>
      <c r="K64" s="41">
        <f>J64/J69</f>
        <v>0.02196001311045559</v>
      </c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</row>
    <row r="65" spans="1:53" s="7" customFormat="1" ht="12.75">
      <c r="A65" s="39" t="s">
        <v>30</v>
      </c>
      <c r="B65" s="40">
        <v>18</v>
      </c>
      <c r="C65" s="41">
        <f>B65/B69</f>
        <v>0.0048</v>
      </c>
      <c r="D65" s="40">
        <v>13</v>
      </c>
      <c r="E65" s="41">
        <f>D65/D69</f>
        <v>0.003580773998071891</v>
      </c>
      <c r="F65" s="40">
        <v>25</v>
      </c>
      <c r="G65" s="41">
        <f>F65/F69</f>
        <v>0.00861623298293986</v>
      </c>
      <c r="H65" s="40">
        <v>22</v>
      </c>
      <c r="I65" s="41">
        <f>H65/H69</f>
        <v>0.0063860667634252554</v>
      </c>
      <c r="J65" s="40">
        <v>21</v>
      </c>
      <c r="K65" s="41">
        <f>J65/J69</f>
        <v>0.00688298918387414</v>
      </c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</row>
    <row r="66" spans="1:55" ht="12.75">
      <c r="A66" s="39" t="s">
        <v>32</v>
      </c>
      <c r="B66" s="40">
        <v>226</v>
      </c>
      <c r="C66" s="41">
        <f>B66/B69</f>
        <v>0.06026666666666667</v>
      </c>
      <c r="D66" s="40">
        <v>221</v>
      </c>
      <c r="E66" s="41">
        <f>D66/D69</f>
        <v>0.06087315796722215</v>
      </c>
      <c r="F66" s="40">
        <v>136</v>
      </c>
      <c r="G66" s="41">
        <f>F66/F69</f>
        <v>0.04687230742719283</v>
      </c>
      <c r="H66" s="40">
        <v>213</v>
      </c>
      <c r="I66" s="41">
        <f>H66/H69</f>
        <v>0.06182873730043543</v>
      </c>
      <c r="J66" s="40">
        <v>175</v>
      </c>
      <c r="K66" s="41">
        <f>J66/J69</f>
        <v>0.057358243198951164</v>
      </c>
      <c r="BB66" s="4"/>
      <c r="BC66" s="4"/>
    </row>
    <row r="67" spans="1:53" s="7" customFormat="1" ht="12.75">
      <c r="A67" s="39" t="s">
        <v>23</v>
      </c>
      <c r="B67" s="40">
        <v>0</v>
      </c>
      <c r="C67" s="41">
        <f>B67/B69</f>
        <v>0</v>
      </c>
      <c r="D67" s="40">
        <v>0</v>
      </c>
      <c r="E67" s="41">
        <f>D67/D69</f>
        <v>0</v>
      </c>
      <c r="F67" s="40">
        <v>0</v>
      </c>
      <c r="G67" s="41">
        <f>F67/F69</f>
        <v>0</v>
      </c>
      <c r="H67" s="40">
        <v>6</v>
      </c>
      <c r="I67" s="41">
        <f>H67/H69</f>
        <v>0.0017416545718432516</v>
      </c>
      <c r="J67" s="40">
        <v>5</v>
      </c>
      <c r="K67" s="41">
        <f>J67/J69</f>
        <v>0.0016388069485414618</v>
      </c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</row>
    <row r="68" spans="1:53" s="7" customFormat="1" ht="12.75">
      <c r="A68" s="39" t="s">
        <v>22</v>
      </c>
      <c r="B68" s="40">
        <v>3</v>
      </c>
      <c r="C68" s="41">
        <f>B68/B69</f>
        <v>0.0008</v>
      </c>
      <c r="D68" s="40">
        <v>6</v>
      </c>
      <c r="E68" s="41">
        <f>D68/D69</f>
        <v>0.0016526649221870265</v>
      </c>
      <c r="F68" s="40">
        <v>1</v>
      </c>
      <c r="G68" s="41">
        <f>F68/F69</f>
        <v>0.0003446493193175943</v>
      </c>
      <c r="H68" s="40">
        <v>2</v>
      </c>
      <c r="I68" s="41">
        <f>H68/H69</f>
        <v>0.0005805515239477505</v>
      </c>
      <c r="J68" s="40">
        <v>0</v>
      </c>
      <c r="K68" s="41">
        <f>J68/J69</f>
        <v>0</v>
      </c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</row>
    <row r="69" spans="1:53" s="7" customFormat="1" ht="13.5" thickBot="1">
      <c r="A69" s="39" t="s">
        <v>26</v>
      </c>
      <c r="B69" s="64">
        <f>SUM(B59:B68)</f>
        <v>3750</v>
      </c>
      <c r="C69" s="65">
        <f>SUM(C59:C68)</f>
        <v>1</v>
      </c>
      <c r="D69" s="64">
        <f>SUM(D59:D68)</f>
        <v>3630.5</v>
      </c>
      <c r="E69" s="65">
        <f>SUM(E59:E68)</f>
        <v>1</v>
      </c>
      <c r="F69" s="64">
        <f>SUM(F59:F68)</f>
        <v>2901.5</v>
      </c>
      <c r="G69" s="65">
        <f>SUM(G59:G68)</f>
        <v>1</v>
      </c>
      <c r="H69" s="64">
        <f>SUM(H59:H68)</f>
        <v>3444.999999999999</v>
      </c>
      <c r="I69" s="65">
        <f>SUM(I59:I68)</f>
        <v>1</v>
      </c>
      <c r="J69" s="64">
        <f>SUM(J59:J68)</f>
        <v>3051</v>
      </c>
      <c r="K69" s="65">
        <f>SUM(K59:K68)</f>
        <v>0.9999999999999999</v>
      </c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</row>
    <row r="70" spans="1:55" s="7" customFormat="1" ht="12.75">
      <c r="A70" s="43"/>
      <c r="B70" s="44"/>
      <c r="C70" s="45"/>
      <c r="D70" s="46"/>
      <c r="E70" s="38"/>
      <c r="F70" s="46"/>
      <c r="G70" s="38"/>
      <c r="H70" s="38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</row>
    <row r="71" spans="1:55" s="7" customFormat="1" ht="12.75">
      <c r="A71" s="43"/>
      <c r="B71" s="44"/>
      <c r="C71" s="45"/>
      <c r="D71" s="46"/>
      <c r="E71" s="38"/>
      <c r="F71" s="46"/>
      <c r="G71" s="38"/>
      <c r="H71" s="38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</row>
    <row r="72" spans="1:55" s="7" customFormat="1" ht="12.75">
      <c r="A72" s="43"/>
      <c r="B72" s="44"/>
      <c r="C72" s="45"/>
      <c r="D72" s="46"/>
      <c r="E72" s="38"/>
      <c r="F72" s="46"/>
      <c r="G72" s="38"/>
      <c r="H72" s="38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</row>
    <row r="73" spans="1:55" s="7" customFormat="1" ht="12.75">
      <c r="A73" s="43"/>
      <c r="B73" s="44"/>
      <c r="C73" s="45"/>
      <c r="D73" s="46"/>
      <c r="E73" s="38"/>
      <c r="F73" s="46"/>
      <c r="G73" s="38"/>
      <c r="H73" s="38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</row>
    <row r="74" spans="1:55" s="7" customFormat="1" ht="12.75">
      <c r="A74" s="43"/>
      <c r="B74" s="44"/>
      <c r="C74" s="45"/>
      <c r="D74" s="46"/>
      <c r="E74" s="38"/>
      <c r="F74" s="46"/>
      <c r="G74" s="38"/>
      <c r="H74" s="38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</row>
    <row r="75" spans="1:55" s="7" customFormat="1" ht="12.75">
      <c r="A75" s="43"/>
      <c r="B75" s="44"/>
      <c r="C75" s="45"/>
      <c r="D75" s="46"/>
      <c r="E75" s="38"/>
      <c r="F75" s="46"/>
      <c r="G75" s="38"/>
      <c r="H75" s="38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</row>
    <row r="87" ht="12"/>
    <row r="88" ht="12"/>
    <row r="91" spans="1:9" ht="40.5" customHeight="1">
      <c r="A91" s="47"/>
      <c r="B91" s="66" t="s">
        <v>33</v>
      </c>
      <c r="C91" s="66"/>
      <c r="D91" s="66"/>
      <c r="E91" s="66"/>
      <c r="F91" s="66"/>
      <c r="G91" s="47"/>
      <c r="H91" s="48"/>
      <c r="I91" s="48"/>
    </row>
    <row r="92" ht="12.75" thickBot="1"/>
    <row r="93" spans="4:54" s="7" customFormat="1" ht="13.5" thickBot="1">
      <c r="D93" s="49">
        <v>2015</v>
      </c>
      <c r="E93" s="49">
        <v>2016</v>
      </c>
      <c r="F93" s="49">
        <v>2017</v>
      </c>
      <c r="G93" s="49">
        <v>2018</v>
      </c>
      <c r="H93" s="49">
        <v>2019</v>
      </c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</row>
    <row r="94" spans="2:54" s="7" customFormat="1" ht="12.75">
      <c r="B94" s="39" t="s">
        <v>24</v>
      </c>
      <c r="C94" s="50"/>
      <c r="D94" s="51">
        <v>64</v>
      </c>
      <c r="E94" s="51">
        <v>85</v>
      </c>
      <c r="F94" s="51">
        <v>54</v>
      </c>
      <c r="G94" s="51">
        <v>67</v>
      </c>
      <c r="H94" s="51">
        <v>58</v>
      </c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</row>
    <row r="95" spans="2:54" s="7" customFormat="1" ht="12.75">
      <c r="B95" s="39" t="s">
        <v>21</v>
      </c>
      <c r="C95" s="52"/>
      <c r="D95" s="51">
        <v>36</v>
      </c>
      <c r="E95" s="51">
        <v>33</v>
      </c>
      <c r="F95" s="51">
        <v>34</v>
      </c>
      <c r="G95" s="51">
        <v>36</v>
      </c>
      <c r="H95" s="51">
        <v>26</v>
      </c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</row>
    <row r="96" spans="2:54" s="7" customFormat="1" ht="12.75">
      <c r="B96" s="39" t="s">
        <v>19</v>
      </c>
      <c r="C96" s="52"/>
      <c r="D96" s="51">
        <v>160</v>
      </c>
      <c r="E96" s="51">
        <v>146</v>
      </c>
      <c r="F96" s="51">
        <v>123</v>
      </c>
      <c r="G96" s="51">
        <v>161</v>
      </c>
      <c r="H96" s="51">
        <v>130</v>
      </c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</row>
    <row r="97" spans="2:54" s="7" customFormat="1" ht="12.75">
      <c r="B97" s="39" t="s">
        <v>20</v>
      </c>
      <c r="C97" s="52"/>
      <c r="D97" s="51">
        <v>140</v>
      </c>
      <c r="E97" s="51">
        <v>126</v>
      </c>
      <c r="F97" s="51">
        <v>107</v>
      </c>
      <c r="G97" s="51">
        <v>129</v>
      </c>
      <c r="H97" s="51">
        <v>103</v>
      </c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</row>
    <row r="98" spans="2:54" s="7" customFormat="1" ht="12.75" customHeight="1">
      <c r="B98" s="42" t="s">
        <v>25</v>
      </c>
      <c r="C98" s="52"/>
      <c r="D98" s="51">
        <v>328</v>
      </c>
      <c r="E98" s="51">
        <v>327</v>
      </c>
      <c r="F98" s="51">
        <v>295</v>
      </c>
      <c r="G98" s="51">
        <v>326</v>
      </c>
      <c r="H98" s="51">
        <v>283</v>
      </c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</row>
    <row r="99" spans="2:54" s="7" customFormat="1" ht="12.75" customHeight="1">
      <c r="B99" s="42" t="s">
        <v>32</v>
      </c>
      <c r="C99" s="52"/>
      <c r="D99" s="51">
        <v>105</v>
      </c>
      <c r="E99" s="51">
        <v>119</v>
      </c>
      <c r="F99" s="51">
        <v>70</v>
      </c>
      <c r="G99" s="51"/>
      <c r="H99" s="51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</row>
    <row r="100" spans="2:54" s="7" customFormat="1" ht="15" customHeight="1">
      <c r="B100" s="39" t="s">
        <v>30</v>
      </c>
      <c r="C100" s="52"/>
      <c r="D100" s="51">
        <v>440</v>
      </c>
      <c r="E100" s="51">
        <v>465</v>
      </c>
      <c r="F100" s="51">
        <v>37.4</v>
      </c>
      <c r="G100" s="51">
        <v>453</v>
      </c>
      <c r="H100" s="51">
        <v>382</v>
      </c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</row>
    <row r="101" spans="2:54" s="7" customFormat="1" ht="15" customHeight="1">
      <c r="B101" s="39" t="s">
        <v>23</v>
      </c>
      <c r="C101" s="52"/>
      <c r="D101" s="51">
        <v>37</v>
      </c>
      <c r="E101" s="51">
        <v>44</v>
      </c>
      <c r="F101" s="51">
        <v>39</v>
      </c>
      <c r="G101" s="51">
        <v>36</v>
      </c>
      <c r="H101" s="51">
        <v>36</v>
      </c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</row>
    <row r="102" spans="2:54" s="7" customFormat="1" ht="13.5" thickBot="1">
      <c r="B102" s="39" t="s">
        <v>22</v>
      </c>
      <c r="C102" s="53"/>
      <c r="D102" s="54">
        <v>9</v>
      </c>
      <c r="E102" s="54">
        <v>7</v>
      </c>
      <c r="F102" s="54">
        <v>11</v>
      </c>
      <c r="G102" s="54">
        <v>12</v>
      </c>
      <c r="H102" s="54">
        <v>4</v>
      </c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</row>
    <row r="105" spans="2:63" ht="18.75" customHeight="1">
      <c r="B105" s="66" t="s">
        <v>34</v>
      </c>
      <c r="C105" s="66"/>
      <c r="D105" s="66"/>
      <c r="E105" s="66"/>
      <c r="F105" s="66"/>
      <c r="BD105" s="5"/>
      <c r="BE105" s="5"/>
      <c r="BF105" s="5"/>
      <c r="BG105" s="5"/>
      <c r="BH105" s="5"/>
      <c r="BI105" s="5"/>
      <c r="BJ105" s="5"/>
      <c r="BK105" s="5"/>
    </row>
    <row r="106" spans="56:63" ht="12">
      <c r="BD106" s="5"/>
      <c r="BE106" s="5"/>
      <c r="BF106" s="5"/>
      <c r="BG106" s="5"/>
      <c r="BH106" s="5"/>
      <c r="BI106" s="5"/>
      <c r="BJ106" s="5"/>
      <c r="BK106" s="5"/>
    </row>
    <row r="107" spans="3:63" ht="12.75">
      <c r="C107" s="55">
        <v>20.66</v>
      </c>
      <c r="D107" s="43" t="s">
        <v>35</v>
      </c>
      <c r="BD107" s="5"/>
      <c r="BE107" s="5"/>
      <c r="BF107" s="5"/>
      <c r="BG107" s="5"/>
      <c r="BH107" s="5"/>
      <c r="BI107" s="5"/>
      <c r="BJ107" s="5"/>
      <c r="BK107" s="5"/>
    </row>
    <row r="108" spans="3:63" ht="12.75">
      <c r="C108" s="56">
        <v>41.75</v>
      </c>
      <c r="D108" s="43" t="s">
        <v>36</v>
      </c>
      <c r="BD108" s="5"/>
      <c r="BE108" s="5"/>
      <c r="BF108" s="5"/>
      <c r="BG108" s="5"/>
      <c r="BH108" s="5"/>
      <c r="BI108" s="5"/>
      <c r="BJ108" s="5"/>
      <c r="BK108" s="5"/>
    </row>
    <row r="118" ht="12"/>
  </sheetData>
  <sheetProtection/>
  <mergeCells count="15">
    <mergeCell ref="B105:F105"/>
    <mergeCell ref="A11:G11"/>
    <mergeCell ref="B57:C57"/>
    <mergeCell ref="F57:G57"/>
    <mergeCell ref="I12:J12"/>
    <mergeCell ref="D57:E57"/>
    <mergeCell ref="J57:K57"/>
    <mergeCell ref="B91:F91"/>
    <mergeCell ref="B12:D12"/>
    <mergeCell ref="E12:G12"/>
    <mergeCell ref="H57:I57"/>
    <mergeCell ref="A2:I2"/>
    <mergeCell ref="A3:I3"/>
    <mergeCell ref="A10:I10"/>
    <mergeCell ref="A55:I55"/>
  </mergeCells>
  <printOptions horizontalCentered="1"/>
  <pageMargins left="0.76" right="0.41" top="0.68" bottom="0.5" header="0.5" footer="0"/>
  <pageSetup orientation="portrait" r:id="rId2"/>
  <rowBreaks count="1" manualBreakCount="1">
    <brk id="53" max="8" man="1"/>
  </rowBreaks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K107"/>
  <sheetViews>
    <sheetView showGridLines="0" zoomScaleSheetLayoutView="100" zoomScalePageLayoutView="0" workbookViewId="0" topLeftCell="A1">
      <selection activeCell="H106" sqref="H106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10.375" style="4" customWidth="1"/>
    <col min="9" max="9" width="11.375" style="4" customWidth="1"/>
    <col min="10" max="11" width="11.375" style="5" customWidth="1"/>
    <col min="12" max="50" width="5.00390625" style="5" customWidth="1"/>
    <col min="51" max="57" width="11.375" style="5" customWidth="1"/>
    <col min="58" max="16384" width="11.375" style="4" customWidth="1"/>
  </cols>
  <sheetData>
    <row r="1" ht="15" customHeight="1"/>
    <row r="2" spans="1:10" ht="22.5">
      <c r="A2" s="74" t="s">
        <v>29</v>
      </c>
      <c r="B2" s="74"/>
      <c r="C2" s="74"/>
      <c r="D2" s="74"/>
      <c r="E2" s="74"/>
      <c r="F2" s="74"/>
      <c r="G2" s="74"/>
      <c r="H2" s="75"/>
      <c r="I2" s="75"/>
      <c r="J2" s="6"/>
    </row>
    <row r="3" spans="1:10" ht="15.75" customHeight="1">
      <c r="A3" s="76" t="s">
        <v>0</v>
      </c>
      <c r="B3" s="76"/>
      <c r="C3" s="76"/>
      <c r="D3" s="76"/>
      <c r="E3" s="76"/>
      <c r="F3" s="76"/>
      <c r="G3" s="76"/>
      <c r="H3" s="75"/>
      <c r="I3" s="75"/>
      <c r="J3" s="6"/>
    </row>
    <row r="4" ht="6.75" customHeight="1">
      <c r="F4" s="7"/>
    </row>
    <row r="5" ht="13.5" thickBot="1">
      <c r="F5" s="7"/>
    </row>
    <row r="6" spans="1:57" s="1" customFormat="1" ht="15.75" thickBot="1">
      <c r="A6" s="8" t="s">
        <v>1</v>
      </c>
      <c r="B6" s="9">
        <v>2010</v>
      </c>
      <c r="C6" s="9">
        <v>2011</v>
      </c>
      <c r="D6" s="9">
        <v>2012</v>
      </c>
      <c r="E6" s="9">
        <v>2013</v>
      </c>
      <c r="F6" s="9" t="s">
        <v>38</v>
      </c>
      <c r="G6" s="9">
        <v>2016</v>
      </c>
      <c r="H6" s="9">
        <v>2017</v>
      </c>
      <c r="I6" s="9">
        <v>2018</v>
      </c>
      <c r="J6" s="8">
        <v>2019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</row>
    <row r="7" spans="1:57" s="1" customFormat="1" ht="15">
      <c r="A7" s="10" t="s">
        <v>2</v>
      </c>
      <c r="B7" s="11">
        <v>0.72</v>
      </c>
      <c r="C7" s="11">
        <v>0.71</v>
      </c>
      <c r="D7" s="11">
        <v>0.8</v>
      </c>
      <c r="E7" s="11">
        <v>0.89</v>
      </c>
      <c r="F7" s="11">
        <v>0.81</v>
      </c>
      <c r="G7" s="11">
        <v>0.73</v>
      </c>
      <c r="H7" s="11">
        <v>0.842</v>
      </c>
      <c r="I7" s="11">
        <v>0.89</v>
      </c>
      <c r="J7" s="12">
        <v>0.89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ht="15" customHeight="1">
      <c r="D8" s="3" t="s">
        <v>37</v>
      </c>
    </row>
    <row r="9" ht="15" customHeight="1"/>
    <row r="10" spans="1:9" ht="18.75">
      <c r="A10" s="77" t="s">
        <v>3</v>
      </c>
      <c r="B10" s="77"/>
      <c r="C10" s="77"/>
      <c r="D10" s="77"/>
      <c r="E10" s="77"/>
      <c r="F10" s="77"/>
      <c r="G10" s="77"/>
      <c r="H10" s="78"/>
      <c r="I10" s="78"/>
    </row>
    <row r="11" spans="1:8" ht="12" customHeight="1" thickBot="1">
      <c r="A11" s="80"/>
      <c r="B11" s="80"/>
      <c r="C11" s="80"/>
      <c r="D11" s="80"/>
      <c r="E11" s="80"/>
      <c r="F11" s="80"/>
      <c r="G11" s="80"/>
      <c r="H11" s="13"/>
    </row>
    <row r="12" spans="2:56" s="1" customFormat="1" ht="15.75" thickBot="1">
      <c r="B12" s="67" t="s">
        <v>4</v>
      </c>
      <c r="C12" s="68"/>
      <c r="D12" s="69"/>
      <c r="E12" s="67" t="s">
        <v>5</v>
      </c>
      <c r="F12" s="70"/>
      <c r="G12" s="71"/>
      <c r="H12" s="14" t="s">
        <v>6</v>
      </c>
      <c r="I12" s="81" t="s">
        <v>7</v>
      </c>
      <c r="J12" s="75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</row>
    <row r="13" spans="1:56" s="1" customFormat="1" ht="15.75" thickBot="1">
      <c r="A13" s="15"/>
      <c r="B13" s="16" t="s">
        <v>8</v>
      </c>
      <c r="C13" s="17" t="s">
        <v>9</v>
      </c>
      <c r="D13" s="18" t="s">
        <v>10</v>
      </c>
      <c r="E13" s="19" t="s">
        <v>8</v>
      </c>
      <c r="F13" s="17" t="s">
        <v>9</v>
      </c>
      <c r="G13" s="18" t="s">
        <v>10</v>
      </c>
      <c r="H13" s="20" t="s">
        <v>11</v>
      </c>
      <c r="I13" s="1" t="s">
        <v>12</v>
      </c>
      <c r="J13" s="1" t="s">
        <v>13</v>
      </c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</row>
    <row r="14" spans="1:56" s="1" customFormat="1" ht="14.25" customHeight="1">
      <c r="A14" s="22">
        <v>2010</v>
      </c>
      <c r="B14" s="23">
        <v>0.6</v>
      </c>
      <c r="C14" s="24">
        <v>0.7449</v>
      </c>
      <c r="D14" s="59">
        <v>0.14</v>
      </c>
      <c r="E14" s="23">
        <v>0.6</v>
      </c>
      <c r="F14" s="24">
        <v>0.7458</v>
      </c>
      <c r="G14" s="59">
        <v>0.254</v>
      </c>
      <c r="H14" s="26" t="s">
        <v>27</v>
      </c>
      <c r="I14" s="82">
        <v>0.67</v>
      </c>
      <c r="J14" s="82">
        <v>0.651</v>
      </c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</row>
    <row r="15" spans="1:56" s="1" customFormat="1" ht="14.25" customHeight="1">
      <c r="A15" s="22">
        <v>2011</v>
      </c>
      <c r="B15" s="23">
        <v>0.6</v>
      </c>
      <c r="C15" s="24">
        <v>0.8047</v>
      </c>
      <c r="D15" s="59">
        <f aca="true" t="shared" si="0" ref="D15:D22">(C15-C14)/C14</f>
        <v>0.0802792321116928</v>
      </c>
      <c r="E15" s="23">
        <v>0.6</v>
      </c>
      <c r="F15" s="24">
        <v>0.8171</v>
      </c>
      <c r="G15" s="59">
        <f aca="true" t="shared" si="1" ref="G15:G22">(F15-F14)/F14</f>
        <v>0.09560203807991423</v>
      </c>
      <c r="H15" s="26" t="s">
        <v>27</v>
      </c>
      <c r="I15" s="82">
        <v>0.695</v>
      </c>
      <c r="J15" s="82">
        <v>0.666</v>
      </c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</row>
    <row r="16" spans="1:56" s="1" customFormat="1" ht="14.25" customHeight="1">
      <c r="A16" s="22">
        <v>2012</v>
      </c>
      <c r="B16" s="23">
        <v>0.6</v>
      </c>
      <c r="C16" s="24">
        <v>0.8354</v>
      </c>
      <c r="D16" s="59">
        <f t="shared" si="0"/>
        <v>0.03815086367590414</v>
      </c>
      <c r="E16" s="23">
        <v>0.6</v>
      </c>
      <c r="F16" s="24">
        <v>0.8419</v>
      </c>
      <c r="G16" s="59">
        <f t="shared" si="1"/>
        <v>0.030351242198017294</v>
      </c>
      <c r="H16" s="26" t="s">
        <v>27</v>
      </c>
      <c r="I16" s="82">
        <v>0.6939</v>
      </c>
      <c r="J16" s="82">
        <v>0.6664</v>
      </c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</row>
    <row r="17" spans="1:56" s="1" customFormat="1" ht="14.25" customHeight="1">
      <c r="A17" s="22">
        <v>2013</v>
      </c>
      <c r="B17" s="23">
        <v>0.6</v>
      </c>
      <c r="C17" s="24">
        <v>0.8223</v>
      </c>
      <c r="D17" s="59">
        <f t="shared" si="0"/>
        <v>-0.01568111084510414</v>
      </c>
      <c r="E17" s="23">
        <v>0.6</v>
      </c>
      <c r="F17" s="24">
        <v>0.8194</v>
      </c>
      <c r="G17" s="59">
        <f t="shared" si="1"/>
        <v>-0.02672526428316898</v>
      </c>
      <c r="H17" s="26" t="s">
        <v>27</v>
      </c>
      <c r="I17" s="82">
        <v>0.7081</v>
      </c>
      <c r="J17" s="82">
        <v>0.6741</v>
      </c>
      <c r="L17" s="2"/>
      <c r="M17" s="2"/>
      <c r="N17" s="2"/>
      <c r="O17" s="2"/>
      <c r="P17" s="2"/>
      <c r="Q17" s="2"/>
      <c r="R17" s="2"/>
      <c r="S17" s="27"/>
      <c r="T17" s="2"/>
      <c r="U17" s="2"/>
      <c r="V17" s="2"/>
      <c r="W17" s="27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</row>
    <row r="18" spans="1:56" s="1" customFormat="1" ht="14.25" customHeight="1">
      <c r="A18" s="58">
        <v>2015</v>
      </c>
      <c r="B18" s="23">
        <v>0.6</v>
      </c>
      <c r="C18" s="24">
        <v>0.7997</v>
      </c>
      <c r="D18" s="59">
        <f t="shared" si="0"/>
        <v>-0.027483886659370137</v>
      </c>
      <c r="E18" s="23">
        <v>0.6</v>
      </c>
      <c r="F18" s="24">
        <v>0.8037</v>
      </c>
      <c r="G18" s="59">
        <f t="shared" si="1"/>
        <v>-0.019160361239931714</v>
      </c>
      <c r="H18" s="26" t="s">
        <v>27</v>
      </c>
      <c r="I18" s="82">
        <v>0.7083</v>
      </c>
      <c r="J18" s="82">
        <v>0.668</v>
      </c>
      <c r="L18" s="2"/>
      <c r="M18" s="2"/>
      <c r="N18" s="2"/>
      <c r="O18" s="2"/>
      <c r="P18" s="2"/>
      <c r="Q18" s="2"/>
      <c r="R18" s="2"/>
      <c r="S18" s="27"/>
      <c r="T18" s="2"/>
      <c r="U18" s="2"/>
      <c r="V18" s="2"/>
      <c r="W18" s="27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</row>
    <row r="19" spans="1:56" s="30" customFormat="1" ht="14.25" customHeight="1">
      <c r="A19" s="58">
        <v>2016</v>
      </c>
      <c r="B19" s="23">
        <v>0.6</v>
      </c>
      <c r="C19" s="24">
        <v>0.7991</v>
      </c>
      <c r="D19" s="59">
        <f t="shared" si="0"/>
        <v>-0.000750281355508233</v>
      </c>
      <c r="E19" s="23">
        <v>0.6</v>
      </c>
      <c r="F19" s="24">
        <v>0.8052</v>
      </c>
      <c r="G19" s="59">
        <f t="shared" si="1"/>
        <v>0.0018663680477790927</v>
      </c>
      <c r="H19" s="26" t="s">
        <v>27</v>
      </c>
      <c r="I19" s="82">
        <v>0.7158</v>
      </c>
      <c r="J19" s="82">
        <v>0.6789</v>
      </c>
      <c r="L19" s="21"/>
      <c r="M19" s="21"/>
      <c r="N19" s="21"/>
      <c r="O19" s="21"/>
      <c r="P19" s="21"/>
      <c r="Q19" s="21"/>
      <c r="R19" s="21"/>
      <c r="S19" s="29"/>
      <c r="T19" s="21"/>
      <c r="U19" s="21"/>
      <c r="V19" s="21"/>
      <c r="W19" s="29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</row>
    <row r="20" spans="1:56" s="1" customFormat="1" ht="15">
      <c r="A20" s="58">
        <v>2017</v>
      </c>
      <c r="B20" s="23">
        <v>0.6</v>
      </c>
      <c r="C20" s="24">
        <v>0.879</v>
      </c>
      <c r="D20" s="59">
        <f t="shared" si="0"/>
        <v>0.09998748592166183</v>
      </c>
      <c r="E20" s="23">
        <v>0.6</v>
      </c>
      <c r="F20" s="24">
        <v>0.88</v>
      </c>
      <c r="G20" s="59">
        <f t="shared" si="1"/>
        <v>0.09289617486338794</v>
      </c>
      <c r="H20" s="26" t="s">
        <v>27</v>
      </c>
      <c r="I20" s="82">
        <v>0.7517</v>
      </c>
      <c r="J20" s="82">
        <v>0.7189</v>
      </c>
      <c r="L20" s="2"/>
      <c r="M20" s="2"/>
      <c r="N20" s="2"/>
      <c r="O20" s="2"/>
      <c r="P20" s="2"/>
      <c r="Q20" s="2"/>
      <c r="R20" s="2"/>
      <c r="S20" s="27"/>
      <c r="T20" s="21"/>
      <c r="U20" s="2"/>
      <c r="V20" s="2"/>
      <c r="W20" s="27"/>
      <c r="X20" s="21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</row>
    <row r="21" spans="1:25" ht="15.75" thickBot="1">
      <c r="A21" s="58">
        <v>2018</v>
      </c>
      <c r="B21" s="84">
        <v>0.6</v>
      </c>
      <c r="C21" s="85">
        <v>0.823</v>
      </c>
      <c r="D21" s="91">
        <f t="shared" si="0"/>
        <v>-0.0637087599544938</v>
      </c>
      <c r="E21" s="84">
        <v>0.6</v>
      </c>
      <c r="F21" s="85">
        <v>0.815</v>
      </c>
      <c r="G21" s="91">
        <f t="shared" si="1"/>
        <v>-0.07386363636363642</v>
      </c>
      <c r="H21" s="26" t="s">
        <v>27</v>
      </c>
      <c r="I21" s="82">
        <v>0.7593</v>
      </c>
      <c r="J21" s="82">
        <v>0.7154</v>
      </c>
      <c r="K21" s="4"/>
      <c r="T21" s="31"/>
      <c r="U21" s="32"/>
      <c r="X21" s="31"/>
      <c r="Y21" s="32"/>
    </row>
    <row r="22" spans="1:57" s="92" customFormat="1" ht="15" thickBot="1">
      <c r="A22" s="57">
        <v>2019</v>
      </c>
      <c r="B22" s="87">
        <v>0.6</v>
      </c>
      <c r="C22" s="88">
        <v>0.7718</v>
      </c>
      <c r="D22" s="89">
        <f t="shared" si="0"/>
        <v>-0.06221142162818945</v>
      </c>
      <c r="E22" s="90">
        <v>0.6</v>
      </c>
      <c r="F22" s="88">
        <v>0.7936</v>
      </c>
      <c r="G22" s="89">
        <f t="shared" si="1"/>
        <v>-0.026257668711656412</v>
      </c>
      <c r="H22" s="28" t="s">
        <v>27</v>
      </c>
      <c r="I22" s="83">
        <v>0.7365</v>
      </c>
      <c r="J22" s="83">
        <v>0.6923</v>
      </c>
      <c r="L22" s="32"/>
      <c r="M22" s="32"/>
      <c r="N22" s="32"/>
      <c r="O22" s="32"/>
      <c r="P22" s="32"/>
      <c r="Q22" s="32"/>
      <c r="R22" s="32"/>
      <c r="S22" s="32"/>
      <c r="T22" s="31"/>
      <c r="U22" s="32"/>
      <c r="V22" s="32"/>
      <c r="W22" s="32"/>
      <c r="X22" s="31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</row>
    <row r="23" spans="20:25" ht="12">
      <c r="T23" s="31"/>
      <c r="U23" s="32"/>
      <c r="X23" s="31"/>
      <c r="Y23" s="32"/>
    </row>
    <row r="24" spans="20:25" ht="12">
      <c r="T24" s="31"/>
      <c r="U24" s="32"/>
      <c r="X24" s="31"/>
      <c r="Y24" s="32"/>
    </row>
    <row r="25" spans="20:25" ht="12">
      <c r="T25" s="31"/>
      <c r="U25" s="32"/>
      <c r="X25" s="31"/>
      <c r="Y25" s="32"/>
    </row>
    <row r="26" spans="20:25" ht="12">
      <c r="T26" s="31"/>
      <c r="U26" s="32"/>
      <c r="X26" s="31"/>
      <c r="Y26" s="32"/>
    </row>
    <row r="27" spans="20:25" ht="12">
      <c r="T27" s="31"/>
      <c r="U27" s="32"/>
      <c r="X27" s="31"/>
      <c r="Y27" s="32"/>
    </row>
    <row r="28" spans="20:25" ht="12">
      <c r="T28" s="31"/>
      <c r="U28" s="32"/>
      <c r="X28" s="31"/>
      <c r="Y28" s="32"/>
    </row>
    <row r="29" spans="20:25" ht="12">
      <c r="T29" s="31"/>
      <c r="U29" s="32"/>
      <c r="X29" s="31"/>
      <c r="Y29" s="32"/>
    </row>
    <row r="30" spans="12:13" ht="12">
      <c r="L30" s="32"/>
      <c r="M30" s="32"/>
    </row>
    <row r="32" ht="12">
      <c r="W32" s="33"/>
    </row>
    <row r="33" ht="12">
      <c r="W33" s="33"/>
    </row>
    <row r="34" ht="12">
      <c r="W34" s="33"/>
    </row>
    <row r="35" ht="12">
      <c r="W35" s="33"/>
    </row>
    <row r="36" ht="12">
      <c r="W36" s="33"/>
    </row>
    <row r="37" ht="12">
      <c r="W37" s="33"/>
    </row>
    <row r="54" ht="12" customHeight="1"/>
    <row r="55" spans="1:9" ht="18.75" customHeight="1">
      <c r="A55" s="79" t="s">
        <v>14</v>
      </c>
      <c r="B55" s="79"/>
      <c r="C55" s="79"/>
      <c r="D55" s="79"/>
      <c r="E55" s="79"/>
      <c r="F55" s="79"/>
      <c r="G55" s="79"/>
      <c r="H55" s="78"/>
      <c r="I55" s="78"/>
    </row>
    <row r="56" ht="12.75" thickBot="1"/>
    <row r="57" spans="2:55" s="7" customFormat="1" ht="13.5" customHeight="1" thickBot="1">
      <c r="B57" s="72">
        <v>2015</v>
      </c>
      <c r="C57" s="73"/>
      <c r="D57" s="72">
        <v>2016</v>
      </c>
      <c r="E57" s="73"/>
      <c r="F57" s="72">
        <v>2017</v>
      </c>
      <c r="G57" s="73"/>
      <c r="H57" s="72">
        <v>2018</v>
      </c>
      <c r="I57" s="73"/>
      <c r="J57" s="72">
        <v>2019</v>
      </c>
      <c r="K57" s="73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</row>
    <row r="58" spans="1:55" s="7" customFormat="1" ht="13.5" thickBot="1">
      <c r="A58" s="63" t="s">
        <v>15</v>
      </c>
      <c r="B58" s="35" t="s">
        <v>16</v>
      </c>
      <c r="C58" s="18" t="s">
        <v>17</v>
      </c>
      <c r="D58" s="35" t="s">
        <v>16</v>
      </c>
      <c r="E58" s="18" t="s">
        <v>17</v>
      </c>
      <c r="F58" s="35" t="s">
        <v>16</v>
      </c>
      <c r="G58" s="18" t="s">
        <v>17</v>
      </c>
      <c r="H58" s="35" t="s">
        <v>16</v>
      </c>
      <c r="I58" s="18" t="s">
        <v>17</v>
      </c>
      <c r="J58" s="35" t="s">
        <v>16</v>
      </c>
      <c r="K58" s="18" t="s">
        <v>17</v>
      </c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</row>
    <row r="59" spans="1:55" s="7" customFormat="1" ht="12.75">
      <c r="A59" s="39" t="s">
        <v>18</v>
      </c>
      <c r="B59" s="36">
        <v>2105.5</v>
      </c>
      <c r="C59" s="37">
        <f>B59/B69</f>
        <v>0.7996581845803267</v>
      </c>
      <c r="D59" s="36">
        <v>1994.5</v>
      </c>
      <c r="E59" s="37">
        <f>D59/D69</f>
        <v>0.7990785256410257</v>
      </c>
      <c r="F59" s="36">
        <v>1941</v>
      </c>
      <c r="G59" s="37">
        <f>F59/F69</f>
        <v>0.7934561330357361</v>
      </c>
      <c r="H59" s="36">
        <v>2143.6199999999994</v>
      </c>
      <c r="I59" s="37">
        <f>H59/H69</f>
        <v>0.8225709900230237</v>
      </c>
      <c r="J59" s="36">
        <v>1739.74</v>
      </c>
      <c r="K59" s="37">
        <f>J59/J69</f>
        <v>0.7718456078083408</v>
      </c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</row>
    <row r="60" spans="1:55" s="7" customFormat="1" ht="12.75">
      <c r="A60" s="39" t="s">
        <v>24</v>
      </c>
      <c r="B60" s="40">
        <v>129</v>
      </c>
      <c r="C60" s="41">
        <f>B60/B69</f>
        <v>0.04899354348651728</v>
      </c>
      <c r="D60" s="40">
        <v>132</v>
      </c>
      <c r="E60" s="41">
        <f>D60/D69</f>
        <v>0.052884615384615384</v>
      </c>
      <c r="F60" s="40">
        <v>164.26</v>
      </c>
      <c r="G60" s="41">
        <f>F60/F69</f>
        <v>0.06714740052161257</v>
      </c>
      <c r="H60" s="40">
        <v>112.38000000000002</v>
      </c>
      <c r="I60" s="41">
        <f>H60/H69</f>
        <v>0.04312356101304683</v>
      </c>
      <c r="J60" s="40">
        <v>113.26</v>
      </c>
      <c r="K60" s="41">
        <f>J60/J69</f>
        <v>0.050248447204968946</v>
      </c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</row>
    <row r="61" spans="1:55" s="7" customFormat="1" ht="12.75">
      <c r="A61" s="39" t="s">
        <v>21</v>
      </c>
      <c r="B61" s="40">
        <v>13</v>
      </c>
      <c r="C61" s="41">
        <f>B61/B69</f>
        <v>0.004937333839726547</v>
      </c>
      <c r="D61" s="40">
        <v>14</v>
      </c>
      <c r="E61" s="41">
        <f>D61/D69</f>
        <v>0.005608974358974359</v>
      </c>
      <c r="F61" s="40">
        <v>5</v>
      </c>
      <c r="G61" s="41">
        <f>F61/F69</f>
        <v>0.0020439364581033904</v>
      </c>
      <c r="H61" s="40">
        <v>23</v>
      </c>
      <c r="I61" s="41">
        <f>H61/H69</f>
        <v>0.008825786646201076</v>
      </c>
      <c r="J61" s="40">
        <v>8</v>
      </c>
      <c r="K61" s="41">
        <f>J61/J69</f>
        <v>0.00354924578527063</v>
      </c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</row>
    <row r="62" spans="1:55" s="7" customFormat="1" ht="12.75">
      <c r="A62" s="39" t="s">
        <v>19</v>
      </c>
      <c r="B62" s="40">
        <v>62</v>
      </c>
      <c r="C62" s="41">
        <f>B62/B69</f>
        <v>0.023547284466388152</v>
      </c>
      <c r="D62" s="40">
        <v>36</v>
      </c>
      <c r="E62" s="41">
        <f>D62/D69</f>
        <v>0.014423076923076924</v>
      </c>
      <c r="F62" s="40">
        <v>29</v>
      </c>
      <c r="G62" s="41">
        <f>F62/F69</f>
        <v>0.011854831456999664</v>
      </c>
      <c r="H62" s="40">
        <v>87</v>
      </c>
      <c r="I62" s="41">
        <f>H62/H69</f>
        <v>0.03338449731389102</v>
      </c>
      <c r="J62" s="40">
        <v>53</v>
      </c>
      <c r="K62" s="41">
        <f>J62/J69</f>
        <v>0.023513753327417924</v>
      </c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</row>
    <row r="63" spans="1:55" s="7" customFormat="1" ht="12.75">
      <c r="A63" s="39" t="s">
        <v>20</v>
      </c>
      <c r="B63" s="40">
        <v>186</v>
      </c>
      <c r="C63" s="41">
        <f>B63/B69</f>
        <v>0.07064185339916446</v>
      </c>
      <c r="D63" s="40">
        <v>178</v>
      </c>
      <c r="E63" s="41">
        <f>D63/D69</f>
        <v>0.07131410256410256</v>
      </c>
      <c r="F63" s="40">
        <v>177</v>
      </c>
      <c r="G63" s="41">
        <f>F63/F69</f>
        <v>0.07235535061686002</v>
      </c>
      <c r="H63" s="40">
        <v>157</v>
      </c>
      <c r="I63" s="41">
        <f>H63/H69</f>
        <v>0.06024558710667691</v>
      </c>
      <c r="J63" s="40">
        <v>125</v>
      </c>
      <c r="K63" s="41">
        <f>J63/J69</f>
        <v>0.05545696539485359</v>
      </c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</row>
    <row r="64" spans="1:55" s="7" customFormat="1" ht="12.75" customHeight="1">
      <c r="A64" s="42" t="s">
        <v>25</v>
      </c>
      <c r="B64" s="40">
        <v>90.5</v>
      </c>
      <c r="C64" s="41">
        <f>B64/B69</f>
        <v>0.03437143942271174</v>
      </c>
      <c r="D64" s="40">
        <v>85.5</v>
      </c>
      <c r="E64" s="41">
        <f>D64/D69</f>
        <v>0.034254807692307696</v>
      </c>
      <c r="F64" s="40">
        <v>75</v>
      </c>
      <c r="G64" s="41">
        <f>F64/F69</f>
        <v>0.030659046871550855</v>
      </c>
      <c r="H64" s="40"/>
      <c r="I64" s="41">
        <f>H64/H69</f>
        <v>0</v>
      </c>
      <c r="J64" s="40">
        <v>144</v>
      </c>
      <c r="K64" s="41">
        <f>J64/J69</f>
        <v>0.06388642413487133</v>
      </c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</row>
    <row r="65" spans="1:55" s="7" customFormat="1" ht="12.75">
      <c r="A65" s="39" t="s">
        <v>32</v>
      </c>
      <c r="B65" s="40">
        <v>27</v>
      </c>
      <c r="C65" s="41">
        <f>B65/B69</f>
        <v>0.010254462590201291</v>
      </c>
      <c r="D65" s="40">
        <v>30</v>
      </c>
      <c r="E65" s="41">
        <f>D65/D69</f>
        <v>0.01201923076923077</v>
      </c>
      <c r="F65" s="40">
        <v>28</v>
      </c>
      <c r="G65" s="41">
        <f>F65/F69</f>
        <v>0.011446044165378986</v>
      </c>
      <c r="H65" s="40">
        <v>47</v>
      </c>
      <c r="I65" s="41">
        <f>H65/H69</f>
        <v>0.018035303146584806</v>
      </c>
      <c r="J65" s="40">
        <v>42</v>
      </c>
      <c r="K65" s="41">
        <f>J65/J69</f>
        <v>0.018633540372670808</v>
      </c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</row>
    <row r="66" spans="1:55" s="7" customFormat="1" ht="12.75">
      <c r="A66" s="39" t="s">
        <v>30</v>
      </c>
      <c r="B66" s="40">
        <v>10</v>
      </c>
      <c r="C66" s="41">
        <f>B66/B69</f>
        <v>0.0037979491074819596</v>
      </c>
      <c r="D66" s="40">
        <v>15</v>
      </c>
      <c r="E66" s="41">
        <f>D66/D69</f>
        <v>0.006009615384615385</v>
      </c>
      <c r="F66" s="40">
        <v>8</v>
      </c>
      <c r="G66" s="41">
        <f>F66/F69</f>
        <v>0.0032702983329654244</v>
      </c>
      <c r="H66" s="40">
        <v>16</v>
      </c>
      <c r="I66" s="41">
        <f>H66/H69</f>
        <v>0.006139677666922487</v>
      </c>
      <c r="J66" s="40">
        <v>9</v>
      </c>
      <c r="K66" s="41">
        <f>J66/J69</f>
        <v>0.003992901508429458</v>
      </c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</row>
    <row r="67" spans="1:55" s="7" customFormat="1" ht="12.75">
      <c r="A67" s="39" t="s">
        <v>23</v>
      </c>
      <c r="B67" s="40">
        <v>0</v>
      </c>
      <c r="C67" s="41">
        <f>B67/B69</f>
        <v>0</v>
      </c>
      <c r="D67" s="40">
        <v>0</v>
      </c>
      <c r="E67" s="41">
        <f>D67/D69</f>
        <v>0</v>
      </c>
      <c r="F67" s="40">
        <v>1</v>
      </c>
      <c r="G67" s="41">
        <f>F67/F69</f>
        <v>0.00040878729162067805</v>
      </c>
      <c r="H67" s="40">
        <v>9</v>
      </c>
      <c r="I67" s="41">
        <f>H67/H69</f>
        <v>0.0034535686876438995</v>
      </c>
      <c r="J67" s="40">
        <v>7</v>
      </c>
      <c r="K67" s="41">
        <f>J67/J69</f>
        <v>0.003105590062111801</v>
      </c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</row>
    <row r="68" spans="1:55" s="7" customFormat="1" ht="12.75">
      <c r="A68" s="39" t="s">
        <v>22</v>
      </c>
      <c r="B68" s="40">
        <v>10</v>
      </c>
      <c r="C68" s="41">
        <f>B68/B69</f>
        <v>0.0037979491074819596</v>
      </c>
      <c r="D68" s="40">
        <v>11</v>
      </c>
      <c r="E68" s="41">
        <f>D68/D69</f>
        <v>0.004407051282051282</v>
      </c>
      <c r="F68" s="40">
        <v>18</v>
      </c>
      <c r="G68" s="41">
        <f>F68/F69</f>
        <v>0.007358171249172205</v>
      </c>
      <c r="H68" s="40">
        <v>11</v>
      </c>
      <c r="I68" s="41">
        <f>H68/H69</f>
        <v>0.004221028396009211</v>
      </c>
      <c r="J68" s="40">
        <v>13</v>
      </c>
      <c r="K68" s="41">
        <f>J68/J69</f>
        <v>0.005767524401064774</v>
      </c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</row>
    <row r="69" spans="1:55" s="7" customFormat="1" ht="13.5" thickBot="1">
      <c r="A69" s="39" t="s">
        <v>26</v>
      </c>
      <c r="B69" s="64">
        <f>SUM(B59:B68)</f>
        <v>2633</v>
      </c>
      <c r="C69" s="65">
        <f>SUM(C59:C68)</f>
        <v>1</v>
      </c>
      <c r="D69" s="64">
        <f>SUM(D59:D68)</f>
        <v>2496</v>
      </c>
      <c r="E69" s="65">
        <f>SUM(E59:E68)</f>
        <v>1</v>
      </c>
      <c r="F69" s="64">
        <f>SUM(F59:F68)</f>
        <v>2446.26</v>
      </c>
      <c r="G69" s="65">
        <f>SUM(G59:G68)</f>
        <v>0.9999999999999999</v>
      </c>
      <c r="H69" s="64">
        <f>SUM(H59:H68)</f>
        <v>2605.9999999999995</v>
      </c>
      <c r="I69" s="65">
        <f>SUM(I59:I68)</f>
        <v>1</v>
      </c>
      <c r="J69" s="64">
        <f>SUM(J59:J68)</f>
        <v>2254</v>
      </c>
      <c r="K69" s="65">
        <f>SUM(K59:K68)</f>
        <v>0.9999999999999999</v>
      </c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</row>
    <row r="70" spans="1:57" s="7" customFormat="1" ht="12.75">
      <c r="A70" s="43"/>
      <c r="B70" s="44"/>
      <c r="C70" s="45"/>
      <c r="D70" s="46"/>
      <c r="E70" s="38"/>
      <c r="F70" s="46"/>
      <c r="G70" s="38"/>
      <c r="H70" s="38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</row>
    <row r="71" spans="1:57" s="7" customFormat="1" ht="12.75">
      <c r="A71" s="43"/>
      <c r="B71" s="44"/>
      <c r="C71" s="45"/>
      <c r="D71" s="46"/>
      <c r="E71" s="38"/>
      <c r="F71" s="46"/>
      <c r="G71" s="38"/>
      <c r="H71" s="38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</row>
    <row r="72" spans="1:57" s="7" customFormat="1" ht="12.75">
      <c r="A72" s="43"/>
      <c r="B72" s="44"/>
      <c r="C72" s="45"/>
      <c r="D72" s="46"/>
      <c r="E72" s="38"/>
      <c r="F72" s="46"/>
      <c r="G72" s="38"/>
      <c r="H72" s="38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</row>
    <row r="73" spans="1:57" s="7" customFormat="1" ht="12.75">
      <c r="A73" s="43"/>
      <c r="B73" s="44"/>
      <c r="C73" s="45"/>
      <c r="D73" s="46"/>
      <c r="E73" s="38"/>
      <c r="F73" s="46"/>
      <c r="G73" s="38"/>
      <c r="H73" s="38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</row>
    <row r="74" spans="1:57" s="7" customFormat="1" ht="12.75">
      <c r="A74" s="43"/>
      <c r="B74" s="44"/>
      <c r="C74" s="45"/>
      <c r="D74" s="46"/>
      <c r="E74" s="38"/>
      <c r="F74" s="46"/>
      <c r="G74" s="38"/>
      <c r="H74" s="38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</row>
    <row r="75" spans="1:57" s="7" customFormat="1" ht="12.75">
      <c r="A75" s="43"/>
      <c r="B75" s="44"/>
      <c r="C75" s="45"/>
      <c r="D75" s="46"/>
      <c r="E75" s="38"/>
      <c r="F75" s="46"/>
      <c r="G75" s="38"/>
      <c r="H75" s="38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</row>
    <row r="86" ht="12"/>
    <row r="87" ht="12"/>
    <row r="89" ht="12"/>
    <row r="90" spans="1:9" ht="40.5" customHeight="1">
      <c r="A90" s="47"/>
      <c r="B90" s="66" t="s">
        <v>33</v>
      </c>
      <c r="C90" s="66"/>
      <c r="D90" s="66"/>
      <c r="E90" s="66"/>
      <c r="F90" s="66"/>
      <c r="G90" s="47"/>
      <c r="H90" s="48"/>
      <c r="I90" s="48"/>
    </row>
    <row r="91" ht="12.75" thickBot="1"/>
    <row r="92" spans="4:56" s="7" customFormat="1" ht="13.5" thickBot="1">
      <c r="D92" s="49">
        <v>2015</v>
      </c>
      <c r="E92" s="49">
        <v>2016</v>
      </c>
      <c r="F92" s="49">
        <v>2017</v>
      </c>
      <c r="G92" s="49">
        <v>2018</v>
      </c>
      <c r="H92" s="49">
        <v>2019</v>
      </c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</row>
    <row r="93" spans="2:56" s="7" customFormat="1" ht="12.75">
      <c r="B93" s="39" t="s">
        <v>24</v>
      </c>
      <c r="C93" s="53"/>
      <c r="D93" s="51">
        <v>94</v>
      </c>
      <c r="E93" s="60">
        <v>80</v>
      </c>
      <c r="F93" s="60">
        <v>97</v>
      </c>
      <c r="G93" s="60">
        <v>99</v>
      </c>
      <c r="H93" s="60">
        <v>85</v>
      </c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</row>
    <row r="94" spans="2:56" s="7" customFormat="1" ht="12.75">
      <c r="B94" s="39" t="s">
        <v>21</v>
      </c>
      <c r="C94" s="52"/>
      <c r="D94" s="51">
        <v>35</v>
      </c>
      <c r="E94" s="60">
        <v>33</v>
      </c>
      <c r="F94" s="60">
        <v>25</v>
      </c>
      <c r="G94" s="60">
        <v>25</v>
      </c>
      <c r="H94" s="60">
        <v>17</v>
      </c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</row>
    <row r="95" spans="2:56" s="7" customFormat="1" ht="12.75">
      <c r="B95" s="39" t="s">
        <v>19</v>
      </c>
      <c r="C95" s="52"/>
      <c r="D95" s="51">
        <v>52</v>
      </c>
      <c r="E95" s="60">
        <v>50</v>
      </c>
      <c r="F95" s="60">
        <v>53</v>
      </c>
      <c r="G95" s="60">
        <v>86</v>
      </c>
      <c r="H95" s="60">
        <v>88</v>
      </c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</row>
    <row r="96" spans="2:56" s="7" customFormat="1" ht="12.75">
      <c r="B96" s="39" t="s">
        <v>20</v>
      </c>
      <c r="C96" s="52"/>
      <c r="D96" s="51">
        <v>146</v>
      </c>
      <c r="E96" s="60">
        <v>147</v>
      </c>
      <c r="F96" s="60">
        <v>168</v>
      </c>
      <c r="G96" s="60">
        <v>173</v>
      </c>
      <c r="H96" s="60">
        <v>117</v>
      </c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</row>
    <row r="97" spans="2:56" s="7" customFormat="1" ht="12.75" customHeight="1">
      <c r="B97" s="42" t="s">
        <v>25</v>
      </c>
      <c r="C97" s="52"/>
      <c r="D97" s="51">
        <v>186</v>
      </c>
      <c r="E97" s="60">
        <v>176</v>
      </c>
      <c r="F97" s="60">
        <v>159</v>
      </c>
      <c r="G97" s="60">
        <v>171</v>
      </c>
      <c r="H97" s="60">
        <v>144</v>
      </c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</row>
    <row r="98" spans="2:56" s="7" customFormat="1" ht="12.75" customHeight="1">
      <c r="B98" s="42" t="s">
        <v>32</v>
      </c>
      <c r="C98" s="52"/>
      <c r="D98" s="51">
        <v>105</v>
      </c>
      <c r="E98" s="60">
        <v>102</v>
      </c>
      <c r="F98" s="60">
        <v>89</v>
      </c>
      <c r="G98" s="60"/>
      <c r="H98" s="60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</row>
    <row r="99" spans="2:56" s="7" customFormat="1" ht="15" customHeight="1">
      <c r="B99" s="39" t="s">
        <v>30</v>
      </c>
      <c r="C99" s="52"/>
      <c r="D99" s="51">
        <v>91</v>
      </c>
      <c r="E99" s="60">
        <v>90</v>
      </c>
      <c r="F99" s="60">
        <v>99</v>
      </c>
      <c r="G99" s="60">
        <v>105</v>
      </c>
      <c r="H99" s="60">
        <v>87</v>
      </c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</row>
    <row r="100" spans="2:56" s="7" customFormat="1" ht="15" customHeight="1">
      <c r="B100" s="39" t="s">
        <v>23</v>
      </c>
      <c r="C100" s="52"/>
      <c r="D100" s="51">
        <v>46</v>
      </c>
      <c r="E100" s="60">
        <v>53</v>
      </c>
      <c r="F100" s="60">
        <v>48</v>
      </c>
      <c r="G100" s="60">
        <v>60</v>
      </c>
      <c r="H100" s="60">
        <v>40</v>
      </c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</row>
    <row r="101" spans="2:56" s="7" customFormat="1" ht="13.5" thickBot="1">
      <c r="B101" s="39" t="s">
        <v>22</v>
      </c>
      <c r="C101" s="53"/>
      <c r="D101" s="54">
        <v>2</v>
      </c>
      <c r="E101" s="61">
        <v>9</v>
      </c>
      <c r="F101" s="61">
        <v>11</v>
      </c>
      <c r="G101" s="61">
        <v>7</v>
      </c>
      <c r="H101" s="61">
        <v>5</v>
      </c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</row>
    <row r="104" spans="2:63" ht="18.75" customHeight="1">
      <c r="B104" s="66" t="s">
        <v>34</v>
      </c>
      <c r="C104" s="66"/>
      <c r="D104" s="66"/>
      <c r="E104" s="66"/>
      <c r="F104" s="66"/>
      <c r="BF104" s="5"/>
      <c r="BG104" s="5"/>
      <c r="BH104" s="5"/>
      <c r="BI104" s="5"/>
      <c r="BJ104" s="5"/>
      <c r="BK104" s="5"/>
    </row>
    <row r="105" spans="58:63" ht="12">
      <c r="BF105" s="5"/>
      <c r="BG105" s="5"/>
      <c r="BH105" s="5"/>
      <c r="BI105" s="5"/>
      <c r="BJ105" s="5"/>
      <c r="BK105" s="5"/>
    </row>
    <row r="106" spans="3:63" ht="12.75">
      <c r="C106" s="62">
        <v>23.65</v>
      </c>
      <c r="D106" s="43" t="s">
        <v>35</v>
      </c>
      <c r="BF106" s="5"/>
      <c r="BG106" s="5"/>
      <c r="BH106" s="5"/>
      <c r="BI106" s="5"/>
      <c r="BJ106" s="5"/>
      <c r="BK106" s="5"/>
    </row>
    <row r="107" spans="3:63" ht="12.75">
      <c r="C107" s="56">
        <v>35.24</v>
      </c>
      <c r="D107" s="43" t="s">
        <v>36</v>
      </c>
      <c r="BF107" s="5"/>
      <c r="BG107" s="5"/>
      <c r="BH107" s="5"/>
      <c r="BI107" s="5"/>
      <c r="BJ107" s="5"/>
      <c r="BK107" s="5"/>
    </row>
  </sheetData>
  <sheetProtection/>
  <mergeCells count="15">
    <mergeCell ref="A2:I2"/>
    <mergeCell ref="A3:I3"/>
    <mergeCell ref="A10:I10"/>
    <mergeCell ref="A55:I55"/>
    <mergeCell ref="B12:D12"/>
    <mergeCell ref="E12:G12"/>
    <mergeCell ref="A11:G11"/>
    <mergeCell ref="B90:F90"/>
    <mergeCell ref="I12:J12"/>
    <mergeCell ref="D57:E57"/>
    <mergeCell ref="B104:F104"/>
    <mergeCell ref="B57:C57"/>
    <mergeCell ref="F57:G57"/>
    <mergeCell ref="H57:I57"/>
    <mergeCell ref="J57:K57"/>
  </mergeCells>
  <printOptions horizontalCentered="1"/>
  <pageMargins left="0.76" right="0.41" top="0.68" bottom="0.5" header="0.5" footer="0"/>
  <pageSetup orientation="portrait" r:id="rId2"/>
  <rowBreaks count="1" manualBreakCount="1">
    <brk id="53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ADOA LAN</dc:creator>
  <cp:keywords/>
  <dc:description/>
  <cp:lastModifiedBy>Katje Benoit</cp:lastModifiedBy>
  <cp:lastPrinted>2010-08-25T21:14:46Z</cp:lastPrinted>
  <dcterms:created xsi:type="dcterms:W3CDTF">2001-07-30T22:19:58Z</dcterms:created>
  <dcterms:modified xsi:type="dcterms:W3CDTF">2019-05-13T16:50:36Z</dcterms:modified>
  <cp:category/>
  <cp:version/>
  <cp:contentType/>
  <cp:contentStatus/>
</cp:coreProperties>
</file>