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495" windowHeight="11280" activeTab="0"/>
  </bookViews>
  <sheets>
    <sheet name="Coliseum" sheetId="1" r:id="rId1"/>
  </sheets>
  <definedNames>
    <definedName name="_xlnm.Print_Area" localSheetId="0">'Coliseum'!$A$1:$I$108</definedName>
  </definedNames>
  <calcPr fullCalcOnLoad="1"/>
</workbook>
</file>

<file path=xl/sharedStrings.xml><?xml version="1.0" encoding="utf-8"?>
<sst xmlns="http://schemas.openxmlformats.org/spreadsheetml/2006/main" count="67" uniqueCount="39">
  <si>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</si>
  <si>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</si>
  <si>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</si>
  <si>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</si>
  <si>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</si>
  <si>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</si>
  <si>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</si>
  <si>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</si>
  <si>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</si>
  <si>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</si>
  <si>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</si>
  <si>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</si>
  <si>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</si>
  <si>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</si>
  <si>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</si>
  <si>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</si>
  <si>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</si>
  <si>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</si>
  <si>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</si>
  <si>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</si>
  <si>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</si>
  <si>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</si>
  <si>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</si>
  <si>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</si>
  <si>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</si>
  <si>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</si>
  <si>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YES</t>
  </si>
  <si>
    <t>Arizona Exposition &amp; State Fair (Coliseum)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</si>
  <si>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</si>
  <si>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</si>
  <si>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</si>
  <si>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</si>
  <si>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</si>
  <si>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</si>
  <si>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 xml:space="preserve"> </t>
  </si>
  <si>
    <t>NO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</si>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</sst>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imes"/>
      <family val="0"/>
    </font>
    <font>
      <sz val="8"/>
      <color indexed="8"/>
      <name val="Times"/>
      <family val="0"/>
    </font>
    <font>
      <sz val="9.5"/>
      <color indexed="8"/>
      <name val="Times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6.9"/>
      <color indexed="8"/>
      <name val="Times"/>
      <family val="0"/>
    </font>
    <font>
      <sz val="6.75"/>
      <color indexed="8"/>
      <name val="Times"/>
      <family val="0"/>
    </font>
    <font>
      <sz val="11"/>
      <color indexed="8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imes"/>
      <family val="0"/>
    </font>
    <font>
      <b/>
      <sz val="12"/>
      <color indexed="8"/>
      <name val="Times"/>
      <family val="0"/>
    </font>
    <font>
      <sz val="8"/>
      <color indexed="8"/>
      <name val="Tms Rmn"/>
      <family val="0"/>
    </font>
    <font>
      <b/>
      <sz val="13"/>
      <color indexed="8"/>
      <name val="Times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7" fillId="0" borderId="12" xfId="59" applyFont="1" applyBorder="1" applyAlignment="1">
      <alignment/>
    </xf>
    <xf numFmtId="9" fontId="18" fillId="0" borderId="0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75" fontId="4" fillId="0" borderId="20" xfId="59" applyNumberFormat="1" applyFont="1" applyBorder="1" applyAlignment="1">
      <alignment horizontal="center"/>
    </xf>
    <xf numFmtId="175" fontId="4" fillId="0" borderId="21" xfId="59" applyNumberFormat="1" applyFont="1" applyBorder="1" applyAlignment="1">
      <alignment horizontal="center"/>
    </xf>
    <xf numFmtId="175" fontId="4" fillId="0" borderId="22" xfId="59" applyNumberFormat="1" applyFont="1" applyBorder="1" applyAlignment="1">
      <alignment horizontal="center"/>
    </xf>
    <xf numFmtId="175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7" fillId="0" borderId="24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17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2" fillId="0" borderId="0" xfId="0" applyNumberFormat="1" applyFont="1" applyAlignment="1">
      <alignment/>
    </xf>
    <xf numFmtId="0" fontId="24" fillId="0" borderId="0" xfId="0" applyFont="1" applyAlignment="1">
      <alignment/>
    </xf>
    <xf numFmtId="0" fontId="16" fillId="0" borderId="25" xfId="0" applyFont="1" applyBorder="1" applyAlignment="1">
      <alignment horizontal="center"/>
    </xf>
    <xf numFmtId="3" fontId="16" fillId="0" borderId="26" xfId="42" applyNumberFormat="1" applyFont="1" applyBorder="1" applyAlignment="1">
      <alignment/>
    </xf>
    <xf numFmtId="175" fontId="16" fillId="0" borderId="27" xfId="59" applyNumberFormat="1" applyFont="1" applyBorder="1" applyAlignment="1">
      <alignment/>
    </xf>
    <xf numFmtId="175" fontId="24" fillId="0" borderId="0" xfId="0" applyNumberFormat="1" applyFont="1" applyBorder="1" applyAlignment="1">
      <alignment/>
    </xf>
    <xf numFmtId="0" fontId="16" fillId="0" borderId="19" xfId="0" applyFont="1" applyBorder="1" applyAlignment="1">
      <alignment/>
    </xf>
    <xf numFmtId="3" fontId="16" fillId="0" borderId="28" xfId="42" applyNumberFormat="1" applyFont="1" applyBorder="1" applyAlignment="1">
      <alignment/>
    </xf>
    <xf numFmtId="175" fontId="16" fillId="0" borderId="29" xfId="59" applyNumberFormat="1" applyFont="1" applyBorder="1" applyAlignment="1">
      <alignment/>
    </xf>
    <xf numFmtId="0" fontId="16" fillId="0" borderId="19" xfId="0" applyFont="1" applyBorder="1" applyAlignment="1">
      <alignment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75" fontId="16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6" fillId="0" borderId="10" xfId="0" applyFont="1" applyBorder="1" applyAlignment="1">
      <alignment horizontal="center"/>
    </xf>
    <xf numFmtId="1" fontId="16" fillId="0" borderId="30" xfId="59" applyNumberFormat="1" applyFont="1" applyBorder="1" applyAlignment="1">
      <alignment/>
    </xf>
    <xf numFmtId="1" fontId="16" fillId="0" borderId="29" xfId="59" applyNumberFormat="1" applyFont="1" applyBorder="1" applyAlignment="1">
      <alignment horizontal="center"/>
    </xf>
    <xf numFmtId="1" fontId="16" fillId="0" borderId="31" xfId="59" applyNumberFormat="1" applyFont="1" applyBorder="1" applyAlignment="1">
      <alignment/>
    </xf>
    <xf numFmtId="1" fontId="16" fillId="0" borderId="32" xfId="59" applyNumberFormat="1" applyFont="1" applyBorder="1" applyAlignment="1">
      <alignment horizontal="center"/>
    </xf>
    <xf numFmtId="0" fontId="24" fillId="0" borderId="0" xfId="0" applyFont="1" applyAlignment="1">
      <alignment/>
    </xf>
    <xf numFmtId="1" fontId="16" fillId="0" borderId="18" xfId="59" applyNumberFormat="1" applyFont="1" applyBorder="1" applyAlignment="1">
      <alignment horizontal="center"/>
    </xf>
    <xf numFmtId="1" fontId="16" fillId="0" borderId="33" xfId="59" applyNumberFormat="1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3" fontId="16" fillId="0" borderId="34" xfId="0" applyNumberFormat="1" applyFont="1" applyBorder="1" applyAlignment="1">
      <alignment/>
    </xf>
    <xf numFmtId="175" fontId="16" fillId="0" borderId="35" xfId="59" applyNumberFormat="1" applyFont="1" applyBorder="1" applyAlignment="1">
      <alignment/>
    </xf>
    <xf numFmtId="179" fontId="16" fillId="0" borderId="31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175" fontId="4" fillId="0" borderId="0" xfId="59" applyNumberFormat="1" applyFont="1" applyAlignment="1">
      <alignment horizontal="center"/>
    </xf>
    <xf numFmtId="175" fontId="17" fillId="0" borderId="0" xfId="59" applyNumberFormat="1" applyFont="1" applyAlignment="1">
      <alignment horizontal="center"/>
    </xf>
    <xf numFmtId="175" fontId="4" fillId="0" borderId="36" xfId="59" applyNumberFormat="1" applyFont="1" applyBorder="1" applyAlignment="1">
      <alignment horizontal="center"/>
    </xf>
    <xf numFmtId="175" fontId="17" fillId="0" borderId="25" xfId="59" applyNumberFormat="1" applyFont="1" applyBorder="1" applyAlignment="1">
      <alignment horizontal="center"/>
    </xf>
    <xf numFmtId="175" fontId="17" fillId="0" borderId="15" xfId="59" applyNumberFormat="1" applyFont="1" applyBorder="1" applyAlignment="1">
      <alignment horizontal="center"/>
    </xf>
    <xf numFmtId="175" fontId="17" fillId="0" borderId="16" xfId="59" applyNumberFormat="1" applyFont="1" applyBorder="1" applyAlignment="1">
      <alignment horizontal="center"/>
    </xf>
    <xf numFmtId="175" fontId="17" fillId="0" borderId="37" xfId="59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6" fillId="0" borderId="38" xfId="59" applyNumberFormat="1" applyFont="1" applyBorder="1" applyAlignment="1">
      <alignment horizontal="center"/>
    </xf>
    <xf numFmtId="175" fontId="17" fillId="0" borderId="0" xfId="0" applyNumberFormat="1" applyFont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17" fillId="0" borderId="39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21" fillId="0" borderId="41" xfId="0" applyFont="1" applyBorder="1" applyAlignment="1">
      <alignment/>
    </xf>
    <xf numFmtId="0" fontId="21" fillId="0" borderId="40" xfId="0" applyFont="1" applyBorder="1" applyAlignment="1">
      <alignment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5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275"/>
          <c:w val="0.9265"/>
          <c:h val="0.84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Coliseum!$B$58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Coliseum!$A$61:$A$69</c:f>
              <c:strCache/>
            </c:strRef>
          </c:cat>
          <c:val>
            <c:numRef>
              <c:f>Coliseum!$C$61:$C$69</c:f>
              <c:numCache/>
            </c:numRef>
          </c:val>
        </c:ser>
        <c:ser>
          <c:idx val="3"/>
          <c:order val="1"/>
          <c:tx>
            <c:strRef>
              <c:f>Coliseum!$D$58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Coliseum!$A$61:$A$69</c:f>
              <c:strCache/>
            </c:strRef>
          </c:cat>
          <c:val>
            <c:numRef>
              <c:f>Coliseum!$E$61:$E$69</c:f>
              <c:numCache/>
            </c:numRef>
          </c:val>
        </c:ser>
        <c:ser>
          <c:idx val="4"/>
          <c:order val="2"/>
          <c:tx>
            <c:strRef>
              <c:f>Coliseum!$F$58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Coliseum!$A$61:$A$69</c:f>
              <c:strCache/>
            </c:strRef>
          </c:cat>
          <c:val>
            <c:numRef>
              <c:f>Coliseum!$G$61:$G$69</c:f>
              <c:numCache/>
            </c:numRef>
          </c:val>
        </c:ser>
        <c:ser>
          <c:idx val="1"/>
          <c:order val="3"/>
          <c:tx>
            <c:strRef>
              <c:f>Coliseum!$H$58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Coliseum!$A$61:$A$69</c:f>
              <c:strCache/>
            </c:strRef>
          </c:cat>
          <c:val>
            <c:numRef>
              <c:f>Coliseum!$I$61:$I$69</c:f>
              <c:numCache/>
            </c:numRef>
          </c:val>
        </c:ser>
        <c:ser>
          <c:idx val="0"/>
          <c:order val="4"/>
          <c:tx>
            <c:strRef>
              <c:f>Coliseum!$J$58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Coliseum!$A$61:$A$69</c:f>
              <c:strCache/>
            </c:strRef>
          </c:cat>
          <c:val>
            <c:numRef>
              <c:f>Coliseum!$K$61:$K$69</c:f>
              <c:numCache/>
            </c:numRef>
          </c:val>
        </c:ser>
        <c:axId val="33595474"/>
        <c:axId val="36386331"/>
      </c:barChart>
      <c:catAx>
        <c:axId val="33595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86331"/>
        <c:crosses val="autoZero"/>
        <c:auto val="1"/>
        <c:lblOffset val="100"/>
        <c:tickLblSkip val="1"/>
        <c:noMultiLvlLbl val="0"/>
      </c:catAx>
      <c:valAx>
        <c:axId val="36386331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3595474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75"/>
          <c:y val="0.924"/>
          <c:w val="0.356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6025"/>
          <c:w val="0.95075"/>
          <c:h val="0.70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Coliseum!$A$14:$A$23</c:f>
              <c:numCache/>
            </c:numRef>
          </c:cat>
          <c:val>
            <c:numRef>
              <c:f>Coliseum!$B$14:$B$23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Coliseum!$A$14:$A$23</c:f>
              <c:numCache/>
            </c:numRef>
          </c:cat>
          <c:val>
            <c:numRef>
              <c:f>Coliseum!$C$14:$C$23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Coliseum!$A$14:$A$23</c:f>
              <c:numCache/>
            </c:numRef>
          </c:cat>
          <c:val>
            <c:numRef>
              <c:f>Coliseum!$I$14:$I$23</c:f>
              <c:numCache/>
            </c:numRef>
          </c:val>
          <c:smooth val="0"/>
        </c:ser>
        <c:marker val="1"/>
        <c:axId val="27628872"/>
        <c:axId val="27343977"/>
      </c:lineChart>
      <c:catAx>
        <c:axId val="27628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43977"/>
        <c:crosses val="autoZero"/>
        <c:auto val="1"/>
        <c:lblOffset val="100"/>
        <c:tickLblSkip val="1"/>
        <c:noMultiLvlLbl val="0"/>
      </c:catAx>
      <c:valAx>
        <c:axId val="2734397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2887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896"/>
          <c:w val="0.6722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2"/>
          <c:w val="0.948"/>
          <c:h val="0.67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Coliseum!$A$14:$A$23</c:f>
              <c:numCache/>
            </c:numRef>
          </c:cat>
          <c:val>
            <c:numRef>
              <c:f>Coliseum!$E$14:$E$23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Coliseum!$A$14:$A$23</c:f>
              <c:numCache/>
            </c:numRef>
          </c:cat>
          <c:val>
            <c:numRef>
              <c:f>Coliseum!$F$14:$F$23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Coliseum!$A$14:$A$23</c:f>
              <c:numCache/>
            </c:numRef>
          </c:cat>
          <c:val>
            <c:numRef>
              <c:f>Coliseum!$J$14:$J$23</c:f>
              <c:numCache/>
            </c:numRef>
          </c:val>
          <c:smooth val="0"/>
        </c:ser>
        <c:marker val="1"/>
        <c:axId val="7686222"/>
        <c:axId val="60587271"/>
      </c:lineChart>
      <c:catAx>
        <c:axId val="768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87271"/>
        <c:crosses val="autoZero"/>
        <c:auto val="1"/>
        <c:lblOffset val="100"/>
        <c:tickLblSkip val="1"/>
        <c:noMultiLvlLbl val="0"/>
      </c:catAx>
      <c:valAx>
        <c:axId val="6058727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622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775"/>
          <c:y val="0.9005"/>
          <c:w val="0.672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</cdr:x>
      <cdr:y>0.5125</cdr:y>
    </cdr:from>
    <cdr:to>
      <cdr:x>0.9895</cdr:x>
      <cdr:y>0.73875</cdr:y>
    </cdr:to>
    <cdr:sp>
      <cdr:nvSpPr>
        <cdr:cNvPr id="1" name="AutoShape 10"/>
        <cdr:cNvSpPr>
          <a:spLocks/>
        </cdr:cNvSpPr>
      </cdr:nvSpPr>
      <cdr:spPr>
        <a:xfrm>
          <a:off x="6829425" y="1323975"/>
          <a:ext cx="342900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0.30625</cdr:y>
    </cdr:from>
    <cdr:to>
      <cdr:x>1</cdr:x>
      <cdr:y>0.49825</cdr:y>
    </cdr:to>
    <cdr:sp>
      <cdr:nvSpPr>
        <cdr:cNvPr id="1" name="AutoShape 14"/>
        <cdr:cNvSpPr>
          <a:spLocks/>
        </cdr:cNvSpPr>
      </cdr:nvSpPr>
      <cdr:spPr>
        <a:xfrm>
          <a:off x="5610225" y="666750"/>
          <a:ext cx="304800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0.3135</cdr:y>
    </cdr:from>
    <cdr:to>
      <cdr:x>1</cdr:x>
      <cdr:y>0.48425</cdr:y>
    </cdr:to>
    <cdr:sp>
      <cdr:nvSpPr>
        <cdr:cNvPr id="1" name="AutoShape 1031"/>
        <cdr:cNvSpPr>
          <a:spLocks/>
        </cdr:cNvSpPr>
      </cdr:nvSpPr>
      <cdr:spPr>
        <a:xfrm>
          <a:off x="5591175" y="714375"/>
          <a:ext cx="33337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9525</xdr:rowOff>
    </xdr:from>
    <xdr:to>
      <xdr:col>8</xdr:col>
      <xdr:colOff>219075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0" y="11982450"/>
        <a:ext cx="72580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23</xdr:row>
      <xdr:rowOff>57150</xdr:rowOff>
    </xdr:from>
    <xdr:to>
      <xdr:col>6</xdr:col>
      <xdr:colOff>619125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76200" y="4467225"/>
        <a:ext cx="5924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28575" y="67056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421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685800</xdr:colOff>
      <xdr:row>23</xdr:row>
      <xdr:rowOff>0</xdr:rowOff>
    </xdr:from>
    <xdr:to>
      <xdr:col>8</xdr:col>
      <xdr:colOff>333375</xdr:colOff>
      <xdr:row>27</xdr:row>
      <xdr:rowOff>38100</xdr:rowOff>
    </xdr:to>
    <xdr:sp>
      <xdr:nvSpPr>
        <xdr:cNvPr id="5" name="AutoShape 40"/>
        <xdr:cNvSpPr>
          <a:spLocks/>
        </xdr:cNvSpPr>
      </xdr:nvSpPr>
      <xdr:spPr>
        <a:xfrm>
          <a:off x="6067425" y="4410075"/>
          <a:ext cx="1304925" cy="647700"/>
        </a:xfrm>
        <a:prstGeom prst="borderCallout1">
          <a:avLst>
            <a:gd name="adj1" fmla="val -271087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38</xdr:row>
      <xdr:rowOff>9525</xdr:rowOff>
    </xdr:from>
    <xdr:to>
      <xdr:col>8</xdr:col>
      <xdr:colOff>704850</xdr:colOff>
      <xdr:row>42</xdr:row>
      <xdr:rowOff>38100</xdr:rowOff>
    </xdr:to>
    <xdr:sp>
      <xdr:nvSpPr>
        <xdr:cNvPr id="6" name="AutoShape 41"/>
        <xdr:cNvSpPr>
          <a:spLocks/>
        </xdr:cNvSpPr>
      </xdr:nvSpPr>
      <xdr:spPr>
        <a:xfrm>
          <a:off x="6057900" y="6705600"/>
          <a:ext cx="1685925" cy="638175"/>
        </a:xfrm>
        <a:prstGeom prst="borderCallout1">
          <a:avLst>
            <a:gd name="adj1" fmla="val -204189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71950" y="14916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171450</xdr:colOff>
      <xdr:row>86</xdr:row>
      <xdr:rowOff>38100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171450" y="143446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523875</xdr:colOff>
      <xdr:row>90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71950" y="14916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104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4171950" y="17592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104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4171950" y="17592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1">
      <selection activeCell="J88" sqref="J88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375" style="3" customWidth="1"/>
    <col min="9" max="9" width="11.375" style="3" customWidth="1"/>
    <col min="10" max="11" width="11.375" style="4" customWidth="1"/>
    <col min="12" max="12" width="16.75390625" style="4" customWidth="1"/>
    <col min="13" max="13" width="12.25390625" style="4" customWidth="1"/>
    <col min="14" max="47" width="5.00390625" style="4" customWidth="1"/>
    <col min="48" max="63" width="11.375" style="4" customWidth="1"/>
    <col min="64" max="16384" width="11.375" style="3" customWidth="1"/>
  </cols>
  <sheetData>
    <row r="1" ht="15" customHeight="1"/>
    <row r="2" spans="1:10" ht="22.5">
      <c r="A2" s="77" t="s">
        <v>27</v>
      </c>
      <c r="B2" s="77"/>
      <c r="C2" s="77"/>
      <c r="D2" s="77"/>
      <c r="E2" s="77"/>
      <c r="F2" s="77"/>
      <c r="G2" s="77"/>
      <c r="H2" s="78"/>
      <c r="I2" s="78"/>
      <c r="J2" s="5"/>
    </row>
    <row r="3" spans="1:10" ht="15.75" customHeight="1">
      <c r="A3" s="79" t="s">
        <v>38</v>
      </c>
      <c r="B3" s="79"/>
      <c r="C3" s="79"/>
      <c r="D3" s="79"/>
      <c r="E3" s="79"/>
      <c r="F3" s="79"/>
      <c r="G3" s="79"/>
      <c r="H3" s="78"/>
      <c r="I3" s="78"/>
      <c r="J3" s="5"/>
    </row>
    <row r="4" ht="6.75" customHeight="1">
      <c r="F4" s="6"/>
    </row>
    <row r="5" ht="13.5" thickBot="1">
      <c r="F5" s="6"/>
    </row>
    <row r="6" spans="1:63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37</v>
      </c>
      <c r="G6" s="8">
        <v>2016</v>
      </c>
      <c r="H6" s="8">
        <v>2017</v>
      </c>
      <c r="I6" s="8">
        <v>2018</v>
      </c>
      <c r="J6" s="7">
        <v>2019</v>
      </c>
      <c r="K6" s="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s="1" customFormat="1" ht="15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0.98</v>
      </c>
      <c r="G7" s="10">
        <v>0.98</v>
      </c>
      <c r="H7" s="10">
        <v>0.941</v>
      </c>
      <c r="I7" s="10">
        <v>1</v>
      </c>
      <c r="J7" s="11">
        <v>1</v>
      </c>
      <c r="K7" s="11">
        <v>0.7419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ht="15" customHeight="1">
      <c r="D8" s="12" t="s">
        <v>36</v>
      </c>
    </row>
    <row r="9" ht="15" customHeight="1">
      <c r="G9" s="3" t="s">
        <v>34</v>
      </c>
    </row>
    <row r="10" spans="1:9" ht="18.75">
      <c r="A10" s="80" t="s">
        <v>25</v>
      </c>
      <c r="B10" s="80"/>
      <c r="C10" s="80"/>
      <c r="D10" s="80"/>
      <c r="E10" s="80"/>
      <c r="F10" s="80"/>
      <c r="G10" s="80"/>
      <c r="H10" s="81"/>
      <c r="I10" s="81"/>
    </row>
    <row r="11" spans="1:8" ht="12" customHeight="1" thickBot="1">
      <c r="A11" s="90"/>
      <c r="B11" s="90"/>
      <c r="C11" s="90"/>
      <c r="D11" s="90"/>
      <c r="E11" s="90"/>
      <c r="F11" s="90"/>
      <c r="G11" s="90"/>
      <c r="H11" s="13"/>
    </row>
    <row r="12" spans="2:62" s="1" customFormat="1" ht="15.75" thickBot="1">
      <c r="B12" s="85" t="s">
        <v>10</v>
      </c>
      <c r="C12" s="86"/>
      <c r="D12" s="87"/>
      <c r="E12" s="85" t="s">
        <v>13</v>
      </c>
      <c r="F12" s="88"/>
      <c r="G12" s="89"/>
      <c r="H12" s="14" t="s">
        <v>21</v>
      </c>
      <c r="I12" s="83" t="s">
        <v>24</v>
      </c>
      <c r="J12" s="7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s="1" customFormat="1" ht="15">
      <c r="A14" s="22">
        <v>2010</v>
      </c>
      <c r="B14" s="23">
        <v>0.6</v>
      </c>
      <c r="C14" s="24">
        <v>0.4435</v>
      </c>
      <c r="D14" s="25">
        <v>0.873</v>
      </c>
      <c r="E14" s="26">
        <v>0.6</v>
      </c>
      <c r="F14" s="24">
        <v>0.4639</v>
      </c>
      <c r="G14" s="25">
        <v>1.088</v>
      </c>
      <c r="H14" s="27" t="s">
        <v>26</v>
      </c>
      <c r="I14" s="65">
        <v>0.67</v>
      </c>
      <c r="J14" s="65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1" customFormat="1" ht="15">
      <c r="A15" s="22">
        <v>2011</v>
      </c>
      <c r="B15" s="23">
        <v>0.6</v>
      </c>
      <c r="C15" s="24">
        <v>0.5354</v>
      </c>
      <c r="D15" s="25">
        <f aca="true" t="shared" si="0" ref="D15:D22">(C15-C14)/C14</f>
        <v>0.20721533258173613</v>
      </c>
      <c r="E15" s="26">
        <v>0.6</v>
      </c>
      <c r="F15" s="24">
        <v>0.5356</v>
      </c>
      <c r="G15" s="25">
        <f aca="true" t="shared" si="1" ref="G15:G22">(F15-F14)/F14</f>
        <v>0.15455917223539553</v>
      </c>
      <c r="H15" s="27" t="s">
        <v>26</v>
      </c>
      <c r="I15" s="65">
        <v>0.695</v>
      </c>
      <c r="J15" s="65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s="1" customFormat="1" ht="15">
      <c r="A16" s="22">
        <v>2012</v>
      </c>
      <c r="B16" s="23">
        <v>0.6</v>
      </c>
      <c r="C16" s="24">
        <v>0.5424</v>
      </c>
      <c r="D16" s="25">
        <f t="shared" si="0"/>
        <v>0.013074336944340691</v>
      </c>
      <c r="E16" s="26">
        <v>0.6</v>
      </c>
      <c r="F16" s="24">
        <v>0.5537</v>
      </c>
      <c r="G16" s="25">
        <f t="shared" si="1"/>
        <v>0.033793876026885744</v>
      </c>
      <c r="H16" s="27" t="s">
        <v>26</v>
      </c>
      <c r="I16" s="65">
        <v>0.6939</v>
      </c>
      <c r="J16" s="65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s="1" customFormat="1" ht="15">
      <c r="A17" s="22">
        <v>2013</v>
      </c>
      <c r="B17" s="23">
        <v>0.6</v>
      </c>
      <c r="C17" s="24">
        <v>0.8053</v>
      </c>
      <c r="D17" s="25">
        <f t="shared" si="0"/>
        <v>0.48469764011799416</v>
      </c>
      <c r="E17" s="26">
        <v>0.6</v>
      </c>
      <c r="F17" s="24">
        <v>0.827</v>
      </c>
      <c r="G17" s="25">
        <f t="shared" si="1"/>
        <v>0.49358858587682863</v>
      </c>
      <c r="H17" s="27" t="s">
        <v>35</v>
      </c>
      <c r="I17" s="65">
        <v>0.7081</v>
      </c>
      <c r="J17" s="65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s="1" customFormat="1" ht="15">
      <c r="A18" s="22">
        <v>2015</v>
      </c>
      <c r="B18" s="23">
        <v>0.6</v>
      </c>
      <c r="C18" s="24">
        <v>0.5473</v>
      </c>
      <c r="D18" s="25">
        <f t="shared" si="0"/>
        <v>-0.3203774990686701</v>
      </c>
      <c r="E18" s="26">
        <v>0.6</v>
      </c>
      <c r="F18" s="24">
        <v>0.6672</v>
      </c>
      <c r="G18" s="25">
        <f t="shared" si="1"/>
        <v>-0.19322853688029015</v>
      </c>
      <c r="H18" s="27" t="s">
        <v>26</v>
      </c>
      <c r="I18" s="65">
        <v>0.7083</v>
      </c>
      <c r="J18" s="65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s="31" customFormat="1" ht="15">
      <c r="A19" s="22">
        <v>2016</v>
      </c>
      <c r="B19" s="23">
        <v>0.6</v>
      </c>
      <c r="C19" s="24">
        <v>0.6516</v>
      </c>
      <c r="D19" s="25">
        <f t="shared" si="0"/>
        <v>0.1905718984103781</v>
      </c>
      <c r="E19" s="26">
        <v>0.6</v>
      </c>
      <c r="F19" s="24">
        <v>0.742</v>
      </c>
      <c r="G19" s="25">
        <f t="shared" si="1"/>
        <v>0.11211031175059949</v>
      </c>
      <c r="H19" s="27" t="s">
        <v>35</v>
      </c>
      <c r="I19" s="65">
        <v>0.7158</v>
      </c>
      <c r="J19" s="65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</row>
    <row r="20" spans="1:62" s="1" customFormat="1" ht="15">
      <c r="A20" s="32">
        <v>2017</v>
      </c>
      <c r="B20" s="23">
        <v>0.6</v>
      </c>
      <c r="C20" s="24">
        <v>0.736</v>
      </c>
      <c r="D20" s="25">
        <f t="shared" si="0"/>
        <v>0.1295273173726213</v>
      </c>
      <c r="E20" s="26">
        <v>0.6</v>
      </c>
      <c r="F20" s="24">
        <v>0.674</v>
      </c>
      <c r="G20" s="25">
        <f t="shared" si="1"/>
        <v>-0.09164420485175195</v>
      </c>
      <c r="H20" s="27" t="s">
        <v>35</v>
      </c>
      <c r="I20" s="65">
        <v>0.7517</v>
      </c>
      <c r="J20" s="65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25" ht="15.75" thickBot="1">
      <c r="A21" s="32">
        <v>2018</v>
      </c>
      <c r="B21" s="23">
        <v>0.6</v>
      </c>
      <c r="C21" s="24">
        <v>0.7179</v>
      </c>
      <c r="D21" s="67">
        <f t="shared" si="0"/>
        <v>-0.024592391304347833</v>
      </c>
      <c r="E21" s="26">
        <v>0.6</v>
      </c>
      <c r="F21" s="24">
        <v>0.8074</v>
      </c>
      <c r="G21" s="67">
        <f t="shared" si="1"/>
        <v>0.19792284866468837</v>
      </c>
      <c r="H21" s="27" t="s">
        <v>35</v>
      </c>
      <c r="I21" s="65">
        <v>0.7593</v>
      </c>
      <c r="J21" s="65">
        <v>0.7154</v>
      </c>
      <c r="T21" s="33"/>
      <c r="U21" s="34"/>
      <c r="X21" s="33"/>
      <c r="Y21" s="34"/>
    </row>
    <row r="22" spans="1:63" s="72" customFormat="1" ht="15" thickBot="1">
      <c r="A22" s="64">
        <v>2019</v>
      </c>
      <c r="B22" s="68">
        <v>0.6</v>
      </c>
      <c r="C22" s="69">
        <v>0.7802</v>
      </c>
      <c r="D22" s="70">
        <f t="shared" si="0"/>
        <v>0.08678088870316203</v>
      </c>
      <c r="E22" s="71">
        <v>0.6</v>
      </c>
      <c r="F22" s="69">
        <v>0.8634</v>
      </c>
      <c r="G22" s="70">
        <f t="shared" si="1"/>
        <v>0.06935843448105021</v>
      </c>
      <c r="H22" s="29" t="s">
        <v>35</v>
      </c>
      <c r="I22" s="66">
        <v>0.7365</v>
      </c>
      <c r="J22" s="66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1:63" s="72" customFormat="1" ht="15" thickBot="1">
      <c r="A23" s="64">
        <v>2020</v>
      </c>
      <c r="B23" s="68">
        <v>0.6</v>
      </c>
      <c r="C23" s="69">
        <v>0.7785</v>
      </c>
      <c r="D23" s="70">
        <f>(C23-C22)/C22</f>
        <v>-0.0021789284798769994</v>
      </c>
      <c r="E23" s="71">
        <v>0.6</v>
      </c>
      <c r="F23" s="69">
        <v>0.8022</v>
      </c>
      <c r="G23" s="70">
        <f>(F23-F22)/F22</f>
        <v>-0.0708825573314801</v>
      </c>
      <c r="H23" s="29" t="s">
        <v>35</v>
      </c>
      <c r="I23" s="74">
        <v>0.737</v>
      </c>
      <c r="J23" s="74">
        <v>0.708</v>
      </c>
      <c r="K23" s="34"/>
      <c r="L23" s="34"/>
      <c r="M23" s="34"/>
      <c r="N23" s="34"/>
      <c r="O23" s="34"/>
      <c r="P23" s="34"/>
      <c r="Q23" s="34"/>
      <c r="R23" s="34"/>
      <c r="S23" s="34"/>
      <c r="T23" s="33"/>
      <c r="U23" s="34"/>
      <c r="V23" s="34"/>
      <c r="W23" s="34"/>
      <c r="X23" s="33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20:25" ht="12">
      <c r="T30" s="33"/>
      <c r="U30" s="34"/>
      <c r="X30" s="33"/>
      <c r="Y30" s="34"/>
    </row>
    <row r="31" spans="12:13" ht="12">
      <c r="L31" s="34"/>
      <c r="M31" s="34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38" ht="12">
      <c r="W38" s="35"/>
    </row>
    <row r="55" ht="12" customHeight="1"/>
    <row r="56" spans="1:9" ht="18.75" customHeight="1">
      <c r="A56" s="82" t="s">
        <v>23</v>
      </c>
      <c r="B56" s="82"/>
      <c r="C56" s="82"/>
      <c r="D56" s="82"/>
      <c r="E56" s="82"/>
      <c r="F56" s="82"/>
      <c r="G56" s="82"/>
      <c r="H56" s="81"/>
      <c r="I56" s="81"/>
    </row>
    <row r="57" ht="12.75" thickBot="1"/>
    <row r="58" spans="2:59" s="6" customFormat="1" ht="13.5" customHeight="1" thickBot="1">
      <c r="B58" s="75">
        <v>2016</v>
      </c>
      <c r="C58" s="76"/>
      <c r="D58" s="75">
        <v>2017</v>
      </c>
      <c r="E58" s="76"/>
      <c r="F58" s="75">
        <v>2018</v>
      </c>
      <c r="G58" s="76"/>
      <c r="H58" s="75">
        <v>2019</v>
      </c>
      <c r="I58" s="76"/>
      <c r="J58" s="75">
        <v>2020</v>
      </c>
      <c r="K58" s="7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</row>
    <row r="59" spans="1:59" s="6" customFormat="1" ht="13.5" thickBot="1">
      <c r="A59" s="60" t="s">
        <v>7</v>
      </c>
      <c r="B59" s="37" t="s">
        <v>8</v>
      </c>
      <c r="C59" s="18" t="s">
        <v>9</v>
      </c>
      <c r="D59" s="37" t="s">
        <v>8</v>
      </c>
      <c r="E59" s="18" t="s">
        <v>9</v>
      </c>
      <c r="F59" s="37" t="s">
        <v>8</v>
      </c>
      <c r="G59" s="18" t="s">
        <v>9</v>
      </c>
      <c r="H59" s="37" t="s">
        <v>8</v>
      </c>
      <c r="I59" s="18" t="s">
        <v>9</v>
      </c>
      <c r="J59" s="37" t="s">
        <v>8</v>
      </c>
      <c r="K59" s="18" t="s">
        <v>9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</row>
    <row r="60" spans="1:59" s="6" customFormat="1" ht="12.75">
      <c r="A60" s="41" t="s">
        <v>0</v>
      </c>
      <c r="B60" s="38">
        <v>130</v>
      </c>
      <c r="C60" s="39">
        <f>B60/B70</f>
        <v>0.6516290726817042</v>
      </c>
      <c r="D60" s="38">
        <v>109</v>
      </c>
      <c r="E60" s="39">
        <f>D60/D70</f>
        <v>0.7315436241610739</v>
      </c>
      <c r="F60" s="38">
        <v>112</v>
      </c>
      <c r="G60" s="39">
        <f>F60/F70</f>
        <v>0.717948717948718</v>
      </c>
      <c r="H60" s="38">
        <v>147.46</v>
      </c>
      <c r="I60" s="39">
        <f>H60/H70</f>
        <v>0.7802116402116402</v>
      </c>
      <c r="J60" s="38">
        <v>99.25999999999999</v>
      </c>
      <c r="K60" s="39">
        <f>J60/J70</f>
        <v>0.7785098039215687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</row>
    <row r="61" spans="1:59" s="6" customFormat="1" ht="12.75">
      <c r="A61" s="41" t="s">
        <v>20</v>
      </c>
      <c r="B61" s="42">
        <v>4.5</v>
      </c>
      <c r="C61" s="43">
        <f>B61/B70</f>
        <v>0.022556390977443608</v>
      </c>
      <c r="D61" s="42">
        <v>0</v>
      </c>
      <c r="E61" s="43">
        <f>D61/D70</f>
        <v>0</v>
      </c>
      <c r="F61" s="42">
        <v>0</v>
      </c>
      <c r="G61" s="43">
        <f>F61/F70</f>
        <v>0</v>
      </c>
      <c r="H61" s="42">
        <v>7.54</v>
      </c>
      <c r="I61" s="43">
        <f>H61/H70</f>
        <v>0.03989417989417989</v>
      </c>
      <c r="J61" s="42">
        <v>1.7399999999999998</v>
      </c>
      <c r="K61" s="43">
        <f>J61/J70</f>
        <v>0.013647058823529411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</row>
    <row r="62" spans="1:59" s="6" customFormat="1" ht="12.75">
      <c r="A62" s="41" t="s">
        <v>3</v>
      </c>
      <c r="B62" s="42">
        <v>0</v>
      </c>
      <c r="C62" s="43">
        <f>B62/B70</f>
        <v>0</v>
      </c>
      <c r="D62" s="42">
        <v>5</v>
      </c>
      <c r="E62" s="43">
        <f>D62/D70</f>
        <v>0.03355704697986577</v>
      </c>
      <c r="F62" s="42">
        <v>6</v>
      </c>
      <c r="G62" s="43">
        <f>F62/F70</f>
        <v>0.038461538461538464</v>
      </c>
      <c r="H62" s="42">
        <v>5</v>
      </c>
      <c r="I62" s="43">
        <f>H62/H70</f>
        <v>0.026455026455026454</v>
      </c>
      <c r="J62" s="42">
        <v>0</v>
      </c>
      <c r="K62" s="43">
        <f>J62/J70</f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</row>
    <row r="63" spans="1:59" s="6" customFormat="1" ht="12.75">
      <c r="A63" s="41" t="s">
        <v>1</v>
      </c>
      <c r="B63" s="42">
        <v>31</v>
      </c>
      <c r="C63" s="43">
        <f>B63/B70</f>
        <v>0.15538847117794485</v>
      </c>
      <c r="D63" s="42">
        <v>10</v>
      </c>
      <c r="E63" s="43">
        <f>D63/D70</f>
        <v>0.06711409395973154</v>
      </c>
      <c r="F63" s="42">
        <v>7</v>
      </c>
      <c r="G63" s="43">
        <f>F63/F70</f>
        <v>0.04487179487179487</v>
      </c>
      <c r="H63" s="42">
        <v>12</v>
      </c>
      <c r="I63" s="43">
        <f>H63/H70</f>
        <v>0.06349206349206349</v>
      </c>
      <c r="J63" s="42">
        <v>0</v>
      </c>
      <c r="K63" s="43">
        <f>J63/J70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</row>
    <row r="64" spans="1:59" s="6" customFormat="1" ht="12" customHeight="1">
      <c r="A64" s="41" t="s">
        <v>2</v>
      </c>
      <c r="B64" s="42">
        <v>20</v>
      </c>
      <c r="C64" s="43">
        <f>B64/B70</f>
        <v>0.10025062656641603</v>
      </c>
      <c r="D64" s="42">
        <v>23</v>
      </c>
      <c r="E64" s="43">
        <f>D64/D70</f>
        <v>0.15436241610738255</v>
      </c>
      <c r="F64" s="42">
        <v>21</v>
      </c>
      <c r="G64" s="43">
        <f>F64/F70</f>
        <v>0.1346153846153846</v>
      </c>
      <c r="H64" s="42">
        <v>10</v>
      </c>
      <c r="I64" s="43">
        <f>H64/H70</f>
        <v>0.05291005291005291</v>
      </c>
      <c r="J64" s="42">
        <v>18</v>
      </c>
      <c r="K64" s="43">
        <f>J64/J70</f>
        <v>0.14117647058823532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</row>
    <row r="65" spans="1:59" s="6" customFormat="1" ht="12.75" customHeight="1">
      <c r="A65" s="44" t="s">
        <v>16</v>
      </c>
      <c r="B65" s="42">
        <v>3.5</v>
      </c>
      <c r="C65" s="43">
        <f>B65/B70</f>
        <v>0.017543859649122806</v>
      </c>
      <c r="D65" s="42">
        <v>1</v>
      </c>
      <c r="E65" s="43">
        <f>D65/D70</f>
        <v>0.006711409395973154</v>
      </c>
      <c r="F65" s="42"/>
      <c r="G65" s="43">
        <f>F65/F70</f>
        <v>0</v>
      </c>
      <c r="H65" s="42">
        <v>0</v>
      </c>
      <c r="I65" s="43">
        <f>H65/H70</f>
        <v>0</v>
      </c>
      <c r="J65" s="42">
        <v>0.5</v>
      </c>
      <c r="K65" s="43">
        <f>J65/J70</f>
        <v>0.003921568627450981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</row>
    <row r="66" spans="1:59" s="6" customFormat="1" ht="12.75">
      <c r="A66" s="41" t="s">
        <v>29</v>
      </c>
      <c r="B66" s="42">
        <v>1.5</v>
      </c>
      <c r="C66" s="43">
        <f>B66/B70</f>
        <v>0.007518796992481203</v>
      </c>
      <c r="D66" s="42">
        <v>0</v>
      </c>
      <c r="E66" s="43">
        <f>D66/D70</f>
        <v>0</v>
      </c>
      <c r="F66" s="42">
        <v>0</v>
      </c>
      <c r="G66" s="43">
        <f>F66/F70</f>
        <v>0</v>
      </c>
      <c r="H66" s="42">
        <v>0</v>
      </c>
      <c r="I66" s="43">
        <f>H66/H70</f>
        <v>0</v>
      </c>
      <c r="J66" s="42">
        <v>0</v>
      </c>
      <c r="K66" s="43">
        <f>J66/J70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</row>
    <row r="67" spans="1:59" s="6" customFormat="1" ht="12.75">
      <c r="A67" s="41" t="s">
        <v>28</v>
      </c>
      <c r="B67" s="42">
        <v>4</v>
      </c>
      <c r="C67" s="43">
        <f>B67/B70</f>
        <v>0.020050125313283207</v>
      </c>
      <c r="D67" s="42">
        <v>1</v>
      </c>
      <c r="E67" s="43">
        <f>D67/D70</f>
        <v>0.006711409395973154</v>
      </c>
      <c r="F67" s="42">
        <v>3</v>
      </c>
      <c r="G67" s="43">
        <f>F67/F70</f>
        <v>0.019230769230769232</v>
      </c>
      <c r="H67" s="42">
        <v>2</v>
      </c>
      <c r="I67" s="43">
        <f>H67/H70</f>
        <v>0.010582010582010581</v>
      </c>
      <c r="J67" s="42">
        <v>3</v>
      </c>
      <c r="K67" s="43">
        <f>J67/J70</f>
        <v>0.023529411764705885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</row>
    <row r="68" spans="1:59" s="6" customFormat="1" ht="12.75">
      <c r="A68" s="41" t="s">
        <v>5</v>
      </c>
      <c r="B68" s="42">
        <v>0</v>
      </c>
      <c r="C68" s="43">
        <f>B68/B70</f>
        <v>0</v>
      </c>
      <c r="D68" s="42">
        <v>0</v>
      </c>
      <c r="E68" s="43">
        <f>D68/D70</f>
        <v>0</v>
      </c>
      <c r="F68" s="42">
        <v>0</v>
      </c>
      <c r="G68" s="43">
        <f>F68/F70</f>
        <v>0</v>
      </c>
      <c r="H68" s="42">
        <v>0</v>
      </c>
      <c r="I68" s="43">
        <f>H68/H70</f>
        <v>0</v>
      </c>
      <c r="J68" s="42">
        <v>0</v>
      </c>
      <c r="K68" s="43">
        <f>J68/J70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</row>
    <row r="69" spans="1:59" s="6" customFormat="1" ht="12.75">
      <c r="A69" s="41" t="s">
        <v>4</v>
      </c>
      <c r="B69" s="42">
        <v>5</v>
      </c>
      <c r="C69" s="43">
        <f>B69/B70</f>
        <v>0.02506265664160401</v>
      </c>
      <c r="D69" s="42">
        <v>0</v>
      </c>
      <c r="E69" s="43">
        <f>D69/D70</f>
        <v>0</v>
      </c>
      <c r="F69" s="42">
        <v>7</v>
      </c>
      <c r="G69" s="43">
        <f>F69/F70</f>
        <v>0.04487179487179487</v>
      </c>
      <c r="H69" s="42">
        <v>5</v>
      </c>
      <c r="I69" s="43">
        <f>H69/H70</f>
        <v>0.026455026455026454</v>
      </c>
      <c r="J69" s="42">
        <v>5</v>
      </c>
      <c r="K69" s="43">
        <f>J69/J70</f>
        <v>0.03921568627450981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</row>
    <row r="70" spans="1:59" s="6" customFormat="1" ht="13.5" thickBot="1">
      <c r="A70" s="41" t="s">
        <v>6</v>
      </c>
      <c r="B70" s="61">
        <f aca="true" t="shared" si="2" ref="B70:I70">SUM(B60:B69)</f>
        <v>199.5</v>
      </c>
      <c r="C70" s="62">
        <f t="shared" si="2"/>
        <v>0.9999999999999999</v>
      </c>
      <c r="D70" s="61">
        <f t="shared" si="2"/>
        <v>149</v>
      </c>
      <c r="E70" s="62">
        <f t="shared" si="2"/>
        <v>1</v>
      </c>
      <c r="F70" s="61">
        <f t="shared" si="2"/>
        <v>156</v>
      </c>
      <c r="G70" s="62">
        <f t="shared" si="2"/>
        <v>0.9999999999999999</v>
      </c>
      <c r="H70" s="61">
        <f t="shared" si="2"/>
        <v>189</v>
      </c>
      <c r="I70" s="62">
        <f t="shared" si="2"/>
        <v>1</v>
      </c>
      <c r="J70" s="61">
        <f>SUM(J60:J69)</f>
        <v>127.49999999999999</v>
      </c>
      <c r="K70" s="62">
        <f>SUM(K60:K69)</f>
        <v>1.0000000000000002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</row>
    <row r="71" spans="1:63" s="6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</row>
    <row r="72" spans="1:63" s="6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</row>
    <row r="73" spans="1:63" s="6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</row>
    <row r="74" spans="1:63" s="6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</row>
    <row r="75" spans="1:63" s="6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</row>
    <row r="76" spans="1:63" s="6" customFormat="1" ht="12.75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</row>
    <row r="87" ht="12"/>
    <row r="88" ht="12"/>
    <row r="91" spans="1:9" ht="40.5" customHeight="1">
      <c r="A91" s="49"/>
      <c r="B91" s="84" t="s">
        <v>30</v>
      </c>
      <c r="C91" s="84"/>
      <c r="D91" s="84"/>
      <c r="E91" s="84"/>
      <c r="F91" s="84"/>
      <c r="G91" s="49"/>
      <c r="H91" s="50"/>
      <c r="I91" s="50"/>
    </row>
    <row r="92" ht="12.75" thickBot="1"/>
    <row r="93" spans="4:62" s="6" customFormat="1" ht="13.5" thickBot="1">
      <c r="D93" s="51">
        <v>2015</v>
      </c>
      <c r="E93" s="51">
        <v>2016</v>
      </c>
      <c r="F93" s="51">
        <v>2017</v>
      </c>
      <c r="G93" s="51">
        <v>2018</v>
      </c>
      <c r="H93" s="51">
        <v>2019</v>
      </c>
      <c r="I93" s="51">
        <v>2020</v>
      </c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</row>
    <row r="94" spans="2:62" s="6" customFormat="1" ht="12.75">
      <c r="B94" s="41" t="s">
        <v>20</v>
      </c>
      <c r="C94" s="52"/>
      <c r="D94" s="73">
        <v>2</v>
      </c>
      <c r="E94" s="53">
        <v>0</v>
      </c>
      <c r="F94" s="53">
        <v>2</v>
      </c>
      <c r="G94" s="53">
        <v>6</v>
      </c>
      <c r="H94" s="53">
        <v>3</v>
      </c>
      <c r="I94" s="53">
        <v>4</v>
      </c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</row>
    <row r="95" spans="2:62" s="6" customFormat="1" ht="12.75">
      <c r="B95" s="41" t="s">
        <v>3</v>
      </c>
      <c r="C95" s="54"/>
      <c r="D95" s="55">
        <v>6</v>
      </c>
      <c r="E95" s="53">
        <v>10</v>
      </c>
      <c r="F95" s="53">
        <v>7</v>
      </c>
      <c r="G95" s="53">
        <v>1</v>
      </c>
      <c r="H95" s="53">
        <v>4</v>
      </c>
      <c r="I95" s="53">
        <v>3</v>
      </c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</row>
    <row r="96" spans="2:62" s="6" customFormat="1" ht="12.75">
      <c r="B96" s="41" t="s">
        <v>1</v>
      </c>
      <c r="C96" s="54"/>
      <c r="D96" s="55">
        <v>7</v>
      </c>
      <c r="E96" s="53">
        <v>7</v>
      </c>
      <c r="F96" s="53">
        <v>8</v>
      </c>
      <c r="G96" s="53">
        <v>4</v>
      </c>
      <c r="H96" s="53">
        <v>3</v>
      </c>
      <c r="I96" s="53">
        <v>2</v>
      </c>
      <c r="J96" s="56"/>
      <c r="K96" s="56"/>
      <c r="L96" s="56"/>
      <c r="M96" s="56"/>
      <c r="N96" s="56"/>
      <c r="O96" s="5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</row>
    <row r="97" spans="2:62" s="6" customFormat="1" ht="12.75">
      <c r="B97" s="41" t="s">
        <v>2</v>
      </c>
      <c r="C97" s="54"/>
      <c r="D97" s="55">
        <v>8</v>
      </c>
      <c r="E97" s="53">
        <v>11</v>
      </c>
      <c r="F97" s="53">
        <v>9</v>
      </c>
      <c r="G97" s="53">
        <v>8</v>
      </c>
      <c r="H97" s="53">
        <v>6</v>
      </c>
      <c r="I97" s="53">
        <v>4</v>
      </c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</row>
    <row r="98" spans="2:62" s="6" customFormat="1" ht="12.75" customHeight="1">
      <c r="B98" s="44" t="s">
        <v>16</v>
      </c>
      <c r="C98" s="54"/>
      <c r="D98" s="55">
        <v>12</v>
      </c>
      <c r="E98" s="53">
        <v>13</v>
      </c>
      <c r="F98" s="53">
        <v>8</v>
      </c>
      <c r="G98" s="53">
        <v>7</v>
      </c>
      <c r="H98" s="53">
        <v>11</v>
      </c>
      <c r="I98" s="53">
        <v>10</v>
      </c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</row>
    <row r="99" spans="2:62" s="6" customFormat="1" ht="12.75" customHeight="1">
      <c r="B99" s="44" t="s">
        <v>29</v>
      </c>
      <c r="C99" s="54"/>
      <c r="D99" s="55">
        <v>6</v>
      </c>
      <c r="E99" s="53">
        <v>4</v>
      </c>
      <c r="F99" s="53">
        <v>2</v>
      </c>
      <c r="G99" s="53"/>
      <c r="H99" s="53"/>
      <c r="I99" s="53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</row>
    <row r="100" spans="2:62" s="6" customFormat="1" ht="15" customHeight="1">
      <c r="B100" s="41" t="s">
        <v>28</v>
      </c>
      <c r="C100" s="54"/>
      <c r="D100" s="55">
        <v>13</v>
      </c>
      <c r="E100" s="53">
        <v>17</v>
      </c>
      <c r="F100" s="53">
        <v>9</v>
      </c>
      <c r="G100" s="53">
        <v>13</v>
      </c>
      <c r="H100" s="53">
        <v>12</v>
      </c>
      <c r="I100" s="53">
        <v>7</v>
      </c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</row>
    <row r="101" spans="2:62" s="6" customFormat="1" ht="15" customHeight="1">
      <c r="B101" s="41" t="s">
        <v>5</v>
      </c>
      <c r="C101" s="54"/>
      <c r="D101" s="55">
        <v>2</v>
      </c>
      <c r="E101" s="53">
        <v>1</v>
      </c>
      <c r="F101" s="53">
        <v>1</v>
      </c>
      <c r="G101" s="53">
        <v>0</v>
      </c>
      <c r="H101" s="53">
        <v>0</v>
      </c>
      <c r="I101" s="53">
        <v>2</v>
      </c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</row>
    <row r="102" spans="2:62" s="6" customFormat="1" ht="13.5" thickBot="1">
      <c r="B102" s="41" t="s">
        <v>4</v>
      </c>
      <c r="C102" s="52"/>
      <c r="D102" s="57">
        <v>8</v>
      </c>
      <c r="E102" s="58">
        <v>2</v>
      </c>
      <c r="F102" s="58">
        <v>2</v>
      </c>
      <c r="G102" s="58">
        <v>3</v>
      </c>
      <c r="H102" s="58">
        <v>4</v>
      </c>
      <c r="I102" s="58">
        <v>2</v>
      </c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</row>
    <row r="105" spans="2:6" ht="18.75" customHeight="1">
      <c r="B105" s="84" t="s">
        <v>31</v>
      </c>
      <c r="C105" s="84"/>
      <c r="D105" s="84"/>
      <c r="E105" s="84"/>
      <c r="F105" s="84"/>
    </row>
    <row r="107" spans="3:4" ht="12.75">
      <c r="C107" s="63">
        <v>13.46</v>
      </c>
      <c r="D107" s="45" t="s">
        <v>32</v>
      </c>
    </row>
    <row r="108" spans="3:4" ht="12.75">
      <c r="C108" s="59">
        <v>31.35</v>
      </c>
      <c r="D108" s="45" t="s">
        <v>33</v>
      </c>
    </row>
    <row r="110" ht="12"/>
  </sheetData>
  <sheetProtection/>
  <mergeCells count="15">
    <mergeCell ref="B91:F91"/>
    <mergeCell ref="B12:D12"/>
    <mergeCell ref="E12:G12"/>
    <mergeCell ref="B105:F105"/>
    <mergeCell ref="A11:G11"/>
    <mergeCell ref="J58:K58"/>
    <mergeCell ref="A2:I2"/>
    <mergeCell ref="A3:I3"/>
    <mergeCell ref="A10:I10"/>
    <mergeCell ref="A56:I56"/>
    <mergeCell ref="D58:E58"/>
    <mergeCell ref="I12:J12"/>
    <mergeCell ref="B58:C58"/>
    <mergeCell ref="F58:G58"/>
    <mergeCell ref="H58:I58"/>
  </mergeCells>
  <printOptions horizontalCentered="1"/>
  <pageMargins left="0.76" right="0.41" top="0.68" bottom="0.5" header="0.5" footer="0"/>
  <pageSetup orientation="portrait" scale="98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2010-09-08T16:03:49Z</cp:lastPrinted>
  <dcterms:created xsi:type="dcterms:W3CDTF">1999-06-08T15:24:14Z</dcterms:created>
  <dcterms:modified xsi:type="dcterms:W3CDTF">2020-07-12T04:44:16Z</dcterms:modified>
  <cp:category/>
  <cp:version/>
  <cp:contentType/>
  <cp:contentStatus/>
</cp:coreProperties>
</file>