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9.xml" ContentType="application/vnd.openxmlformats-officedocument.drawingml.chart+xml"/>
  <Override PartName="/xl/drawings/drawing26.xml" ContentType="application/vnd.openxmlformats-officedocument.drawingml.chartshapes+xml"/>
  <Override PartName="/xl/charts/chart20.xml" ContentType="application/vnd.openxmlformats-officedocument.drawingml.chart+xml"/>
  <Override PartName="/xl/drawings/drawing27.xml" ContentType="application/vnd.openxmlformats-officedocument.drawingml.chartshapes+xml"/>
  <Override PartName="/xl/charts/chart21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2.xml" ContentType="application/vnd.openxmlformats-officedocument.drawingml.chart+xml"/>
  <Override PartName="/xl/drawings/drawing30.xml" ContentType="application/vnd.openxmlformats-officedocument.drawingml.chartshapes+xml"/>
  <Override PartName="/xl/charts/chart23.xml" ContentType="application/vnd.openxmlformats-officedocument.drawingml.chart+xml"/>
  <Override PartName="/xl/drawings/drawing31.xml" ContentType="application/vnd.openxmlformats-officedocument.drawingml.chartshapes+xml"/>
  <Override PartName="/xl/charts/chart24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5.xml" ContentType="application/vnd.openxmlformats-officedocument.drawingml.chart+xml"/>
  <Override PartName="/xl/drawings/drawing34.xml" ContentType="application/vnd.openxmlformats-officedocument.drawingml.chartshapes+xml"/>
  <Override PartName="/xl/charts/chart26.xml" ContentType="application/vnd.openxmlformats-officedocument.drawingml.chart+xml"/>
  <Override PartName="/xl/drawings/drawing35.xml" ContentType="application/vnd.openxmlformats-officedocument.drawingml.chartshapes+xml"/>
  <Override PartName="/xl/charts/chart27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8.xml" ContentType="application/vnd.openxmlformats-officedocument.drawingml.chart+xml"/>
  <Override PartName="/xl/drawings/drawing38.xml" ContentType="application/vnd.openxmlformats-officedocument.drawingml.chartshapes+xml"/>
  <Override PartName="/xl/charts/chart29.xml" ContentType="application/vnd.openxmlformats-officedocument.drawingml.chart+xml"/>
  <Override PartName="/xl/drawings/drawing39.xml" ContentType="application/vnd.openxmlformats-officedocument.drawingml.chartshapes+xml"/>
  <Override PartName="/xl/charts/chart3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31.xml" ContentType="application/vnd.openxmlformats-officedocument.drawingml.chart+xml"/>
  <Override PartName="/xl/drawings/drawing42.xml" ContentType="application/vnd.openxmlformats-officedocument.drawingml.chartshapes+xml"/>
  <Override PartName="/xl/charts/chart32.xml" ContentType="application/vnd.openxmlformats-officedocument.drawingml.chart+xml"/>
  <Override PartName="/xl/drawings/drawing43.xml" ContentType="application/vnd.openxmlformats-officedocument.drawingml.chartshapes+xml"/>
  <Override PartName="/xl/charts/chart33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34.xml" ContentType="application/vnd.openxmlformats-officedocument.drawingml.chart+xml"/>
  <Override PartName="/xl/drawings/drawing46.xml" ContentType="application/vnd.openxmlformats-officedocument.drawingml.chartshapes+xml"/>
  <Override PartName="/xl/charts/chart35.xml" ContentType="application/vnd.openxmlformats-officedocument.drawingml.chart+xml"/>
  <Override PartName="/xl/drawings/drawing47.xml" ContentType="application/vnd.openxmlformats-officedocument.drawingml.chartshapes+xml"/>
  <Override PartName="/xl/charts/chart36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37.xml" ContentType="application/vnd.openxmlformats-officedocument.drawingml.chart+xml"/>
  <Override PartName="/xl/drawings/drawing50.xml" ContentType="application/vnd.openxmlformats-officedocument.drawingml.chartshapes+xml"/>
  <Override PartName="/xl/charts/chart38.xml" ContentType="application/vnd.openxmlformats-officedocument.drawingml.chart+xml"/>
  <Override PartName="/xl/drawings/drawing51.xml" ContentType="application/vnd.openxmlformats-officedocument.drawingml.chartshapes+xml"/>
  <Override PartName="/xl/charts/chart39.xml" ContentType="application/vnd.openxmlformats-officedocument.drawingml.chart+xml"/>
  <Override PartName="/xl/drawings/drawing5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1 survey\completed\"/>
    </mc:Choice>
  </mc:AlternateContent>
  <bookViews>
    <workbookView xWindow="0" yWindow="0" windowWidth="24495" windowHeight="11280" tabRatio="889"/>
  </bookViews>
  <sheets>
    <sheet name="Meridian Tower" sheetId="11550" r:id="rId1"/>
    <sheet name="#42 N. Central" sheetId="11555" r:id="rId2"/>
    <sheet name="#69, N. Central" sheetId="11554" r:id="rId3"/>
    <sheet name="Pinchot &amp; 16th" sheetId="11545" r:id="rId4"/>
    <sheet name="W. Peoria" sheetId="11549" r:id="rId5"/>
    <sheet name="W. Pinnacle Peak" sheetId="11528" r:id="rId6"/>
    <sheet name="W. 1st Ave" sheetId="11563" r:id="rId7"/>
    <sheet name="S. Alma School" sheetId="11556" r:id="rId8"/>
    <sheet name="#25 N. 19th Ave" sheetId="11503" r:id="rId9"/>
    <sheet name="N. 95th Lane" sheetId="11558" r:id="rId10"/>
    <sheet name="E. Van Buren" sheetId="11559" r:id="rId11"/>
    <sheet name="W. Glenn" sheetId="11561" r:id="rId12"/>
    <sheet name="E. Broadway" sheetId="11562" r:id="rId13"/>
  </sheets>
  <externalReferences>
    <externalReference r:id="rId14"/>
    <externalReference r:id="rId15"/>
    <externalReference r:id="rId16"/>
  </externalReferences>
  <definedNames>
    <definedName name="_xlnm.Print_Area" localSheetId="8">'#25 N. 19th Ave'!$A$1:$I$111</definedName>
    <definedName name="_xlnm.Print_Area" localSheetId="1">'#42 N. Central'!$A$1:$H$107</definedName>
    <definedName name="_xlnm.Print_Area" localSheetId="2">'#69, N. Central'!$A$1:$I$109</definedName>
    <definedName name="_xlnm.Print_Area" localSheetId="12">'E. Broadway'!$A$1:$I$105</definedName>
    <definedName name="_xlnm.Print_Area" localSheetId="10">'E. Van Buren'!$A$1:$I$105</definedName>
    <definedName name="_xlnm.Print_Area" localSheetId="0">'Meridian Tower'!$A$1:$I$109</definedName>
    <definedName name="_xlnm.Print_Area" localSheetId="9">'N. 95th Lane'!$A$1:$I$105</definedName>
    <definedName name="_xlnm.Print_Area" localSheetId="3">'Pinchot &amp; 16th'!$A$1:$I$111</definedName>
    <definedName name="_xlnm.Print_Area" localSheetId="7">'S. Alma School'!$A$1:$H$107</definedName>
    <definedName name="_xlnm.Print_Area" localSheetId="11">'W. Glenn'!$A$1:$I$105</definedName>
    <definedName name="_xlnm.Print_Area" localSheetId="4">'W. Peoria'!$A$1:$I$112</definedName>
    <definedName name="_xlnm.Print_Area" localSheetId="5">'W. Pinnacle Peak'!$A$1:$I$108</definedName>
  </definedNames>
  <calcPr calcId="152511"/>
</workbook>
</file>

<file path=xl/calcChain.xml><?xml version="1.0" encoding="utf-8"?>
<calcChain xmlns="http://schemas.openxmlformats.org/spreadsheetml/2006/main">
  <c r="F65" i="11562" l="1"/>
  <c r="G64" i="11562" s="1"/>
  <c r="G16" i="11562"/>
  <c r="D16" i="11562"/>
  <c r="F65" i="11561"/>
  <c r="G58" i="11561" s="1"/>
  <c r="G62" i="11561"/>
  <c r="G61" i="11561"/>
  <c r="G60" i="11561"/>
  <c r="G59" i="11561"/>
  <c r="G57" i="11561"/>
  <c r="G56" i="11561"/>
  <c r="G55" i="11561"/>
  <c r="G16" i="11561"/>
  <c r="D16" i="11561"/>
  <c r="F65" i="11559"/>
  <c r="G64" i="11559" s="1"/>
  <c r="G16" i="11559"/>
  <c r="D16" i="11559"/>
  <c r="F65" i="11558"/>
  <c r="G64" i="11558" s="1"/>
  <c r="G16" i="11558"/>
  <c r="D16" i="11558"/>
  <c r="G23" i="11503"/>
  <c r="D23" i="11503"/>
  <c r="J71" i="11503"/>
  <c r="K63" i="11503" s="1"/>
  <c r="H71" i="11503"/>
  <c r="J67" i="11556"/>
  <c r="K66" i="11556" s="1"/>
  <c r="G19" i="11556"/>
  <c r="D19" i="11556"/>
  <c r="G21" i="11563"/>
  <c r="D21" i="11563"/>
  <c r="J70" i="11563"/>
  <c r="K69" i="11563" s="1"/>
  <c r="J68" i="11528"/>
  <c r="K67" i="11528" s="1"/>
  <c r="G20" i="11528"/>
  <c r="D20" i="11528"/>
  <c r="J71" i="11549"/>
  <c r="K64" i="11549" s="1"/>
  <c r="G23" i="11549"/>
  <c r="D23" i="11549"/>
  <c r="J71" i="11545"/>
  <c r="K64" i="11545" s="1"/>
  <c r="G23" i="11545"/>
  <c r="D23" i="11545"/>
  <c r="G23" i="11554"/>
  <c r="D23" i="11554"/>
  <c r="J71" i="11554"/>
  <c r="K70" i="11554" s="1"/>
  <c r="G19" i="11555"/>
  <c r="D19" i="11555"/>
  <c r="J67" i="11555"/>
  <c r="K66" i="11555" s="1"/>
  <c r="H67" i="11555"/>
  <c r="G61" i="11562" l="1"/>
  <c r="G63" i="11562"/>
  <c r="G55" i="11562"/>
  <c r="G57" i="11562"/>
  <c r="G58" i="11562"/>
  <c r="G59" i="11562"/>
  <c r="G60" i="11562"/>
  <c r="G62" i="11562"/>
  <c r="G56" i="11562"/>
  <c r="G65" i="11562" s="1"/>
  <c r="G63" i="11561"/>
  <c r="G64" i="11561"/>
  <c r="G65" i="11561" s="1"/>
  <c r="G58" i="11559"/>
  <c r="G61" i="11559"/>
  <c r="G62" i="11559"/>
  <c r="G56" i="11559"/>
  <c r="G57" i="11559"/>
  <c r="G59" i="11559"/>
  <c r="G60" i="11559"/>
  <c r="G55" i="11559"/>
  <c r="G65" i="11559" s="1"/>
  <c r="G63" i="11559"/>
  <c r="G58" i="11558"/>
  <c r="G57" i="11558"/>
  <c r="G59" i="11558"/>
  <c r="G55" i="11558"/>
  <c r="G61" i="11558"/>
  <c r="G60" i="11558"/>
  <c r="G62" i="11558"/>
  <c r="G63" i="11558"/>
  <c r="G56" i="11558"/>
  <c r="K65" i="11503"/>
  <c r="K64" i="11503"/>
  <c r="K67" i="11503"/>
  <c r="K68" i="11503"/>
  <c r="K69" i="11503"/>
  <c r="K62" i="11503"/>
  <c r="K70" i="11503"/>
  <c r="K66" i="11503"/>
  <c r="K61" i="11503"/>
  <c r="K59" i="11556"/>
  <c r="K62" i="11556"/>
  <c r="K63" i="11556"/>
  <c r="K60" i="11556"/>
  <c r="K61" i="11556"/>
  <c r="K64" i="11556"/>
  <c r="K57" i="11556"/>
  <c r="K65" i="11556"/>
  <c r="K58" i="11556"/>
  <c r="K63" i="11563"/>
  <c r="K66" i="11563"/>
  <c r="K67" i="11563"/>
  <c r="K60" i="11563"/>
  <c r="K62" i="11563"/>
  <c r="K64" i="11563"/>
  <c r="K65" i="11563"/>
  <c r="K68" i="11563"/>
  <c r="K61" i="11563"/>
  <c r="K70" i="11563" s="1"/>
  <c r="K58" i="11528"/>
  <c r="K60" i="11528"/>
  <c r="K61" i="11528"/>
  <c r="K62" i="11528"/>
  <c r="K63" i="11528"/>
  <c r="K64" i="11528"/>
  <c r="K65" i="11528"/>
  <c r="K66" i="11528"/>
  <c r="K59" i="11528"/>
  <c r="K68" i="11528" s="1"/>
  <c r="K62" i="11549"/>
  <c r="K63" i="11549"/>
  <c r="K65" i="11549"/>
  <c r="K66" i="11549"/>
  <c r="K67" i="11549"/>
  <c r="K68" i="11549"/>
  <c r="K69" i="11549"/>
  <c r="K61" i="11549"/>
  <c r="K70" i="11549"/>
  <c r="K67" i="11545"/>
  <c r="K61" i="11545"/>
  <c r="K65" i="11545"/>
  <c r="K68" i="11545"/>
  <c r="K63" i="11545"/>
  <c r="K66" i="11545"/>
  <c r="K69" i="11545"/>
  <c r="K71" i="11545"/>
  <c r="K62" i="11545"/>
  <c r="K70" i="11545"/>
  <c r="K62" i="11554"/>
  <c r="K64" i="11554"/>
  <c r="K66" i="11554"/>
  <c r="K67" i="11554"/>
  <c r="K68" i="11554"/>
  <c r="K63" i="11554"/>
  <c r="K65" i="11554"/>
  <c r="K61" i="11554"/>
  <c r="K69" i="11554"/>
  <c r="K62" i="11555"/>
  <c r="K57" i="11555"/>
  <c r="K58" i="11555"/>
  <c r="K59" i="11555"/>
  <c r="K60" i="11555"/>
  <c r="K61" i="11555"/>
  <c r="K63" i="11555"/>
  <c r="K65" i="11555"/>
  <c r="K64" i="11555"/>
  <c r="G20" i="11550"/>
  <c r="D20" i="11550"/>
  <c r="D15" i="11550"/>
  <c r="G15" i="11550"/>
  <c r="J69" i="11550"/>
  <c r="K67" i="11550" s="1"/>
  <c r="G65" i="11558" l="1"/>
  <c r="K71" i="11503"/>
  <c r="K67" i="11556"/>
  <c r="K71" i="11549"/>
  <c r="K71" i="11554"/>
  <c r="K67" i="11555"/>
  <c r="K66" i="11550"/>
  <c r="K60" i="11550"/>
  <c r="K68" i="11550"/>
  <c r="K61" i="11550"/>
  <c r="K62" i="11550"/>
  <c r="K63" i="11550"/>
  <c r="K64" i="11550"/>
  <c r="K65" i="11550"/>
  <c r="K59" i="11550"/>
  <c r="H70" i="11563"/>
  <c r="I63" i="11563"/>
  <c r="B70" i="11563"/>
  <c r="C61" i="11563" s="1"/>
  <c r="G17" i="11563"/>
  <c r="D17" i="11563"/>
  <c r="G20" i="11563"/>
  <c r="D20" i="11563"/>
  <c r="F70" i="11563"/>
  <c r="G64" i="11563" s="1"/>
  <c r="D70" i="11563"/>
  <c r="E66" i="11563" s="1"/>
  <c r="G19" i="11563"/>
  <c r="D19" i="11563"/>
  <c r="G18" i="11563"/>
  <c r="D18" i="11563"/>
  <c r="G16" i="11563"/>
  <c r="D16" i="11563"/>
  <c r="G15" i="11563"/>
  <c r="D15" i="11563"/>
  <c r="D65" i="11562"/>
  <c r="E57" i="11562"/>
  <c r="G15" i="11562"/>
  <c r="D15" i="11562"/>
  <c r="D65" i="11561"/>
  <c r="E60" i="11561" s="1"/>
  <c r="G15" i="11561"/>
  <c r="D15" i="11561"/>
  <c r="D65" i="11559"/>
  <c r="E58" i="11559"/>
  <c r="G15" i="11559"/>
  <c r="D15" i="11559"/>
  <c r="D65" i="11558"/>
  <c r="E55" i="11558" s="1"/>
  <c r="G15" i="11558"/>
  <c r="D15" i="11558"/>
  <c r="H68" i="11528"/>
  <c r="I60" i="11528" s="1"/>
  <c r="G19" i="11528"/>
  <c r="D19" i="11528"/>
  <c r="H71" i="11549"/>
  <c r="I68" i="11549" s="1"/>
  <c r="G22" i="11549"/>
  <c r="D22" i="11549"/>
  <c r="B67" i="11556"/>
  <c r="C57" i="11556" s="1"/>
  <c r="G15" i="11556"/>
  <c r="D15" i="11556"/>
  <c r="G18" i="11556"/>
  <c r="D18" i="11556"/>
  <c r="E67" i="11563"/>
  <c r="G63" i="11563"/>
  <c r="E60" i="11563"/>
  <c r="I62" i="11563"/>
  <c r="G69" i="11563"/>
  <c r="I66" i="11563"/>
  <c r="I64" i="11563"/>
  <c r="I65" i="11563"/>
  <c r="I67" i="11563"/>
  <c r="I60" i="11563"/>
  <c r="I68" i="11563"/>
  <c r="I61" i="11563"/>
  <c r="I70" i="11563" s="1"/>
  <c r="I69" i="11563"/>
  <c r="E61" i="11562"/>
  <c r="E64" i="11562"/>
  <c r="E58" i="11562"/>
  <c r="E59" i="11562"/>
  <c r="E63" i="11562"/>
  <c r="E55" i="11562"/>
  <c r="E62" i="11562"/>
  <c r="E60" i="11562"/>
  <c r="E56" i="11562"/>
  <c r="E64" i="11561"/>
  <c r="E61" i="11561"/>
  <c r="E62" i="11561"/>
  <c r="E55" i="11561"/>
  <c r="E63" i="11561"/>
  <c r="E57" i="11559"/>
  <c r="E59" i="11559"/>
  <c r="E60" i="11559"/>
  <c r="E61" i="11559"/>
  <c r="E62" i="11559"/>
  <c r="E55" i="11559"/>
  <c r="E63" i="11559"/>
  <c r="E56" i="11559"/>
  <c r="E64" i="11559"/>
  <c r="E57" i="11558"/>
  <c r="E61" i="11558"/>
  <c r="E62" i="11558"/>
  <c r="E59" i="11558"/>
  <c r="E60" i="11558"/>
  <c r="E56" i="11558"/>
  <c r="E64" i="11558"/>
  <c r="I62" i="11528"/>
  <c r="I63" i="11528"/>
  <c r="I64" i="11528"/>
  <c r="I65" i="11528"/>
  <c r="I58" i="11528"/>
  <c r="I66" i="11528"/>
  <c r="I59" i="11528"/>
  <c r="I67" i="11528"/>
  <c r="H67" i="11556"/>
  <c r="I58" i="11556" s="1"/>
  <c r="C58" i="11556"/>
  <c r="C59" i="11556"/>
  <c r="C63" i="11556"/>
  <c r="C61" i="11556"/>
  <c r="E65" i="11562"/>
  <c r="E65" i="11559"/>
  <c r="I66" i="11556"/>
  <c r="H71" i="11545"/>
  <c r="I68" i="11545" s="1"/>
  <c r="G22" i="11545"/>
  <c r="D22" i="11545"/>
  <c r="G19" i="11554"/>
  <c r="D19" i="11554"/>
  <c r="I66" i="11545"/>
  <c r="H71" i="11554"/>
  <c r="I70" i="11554" s="1"/>
  <c r="B71" i="11554"/>
  <c r="C64" i="11554" s="1"/>
  <c r="G22" i="11554"/>
  <c r="D22" i="11554"/>
  <c r="I66" i="11555"/>
  <c r="G18" i="11555"/>
  <c r="D18" i="11555"/>
  <c r="I66" i="11503"/>
  <c r="I65" i="11503"/>
  <c r="I64" i="11503"/>
  <c r="G22" i="11503"/>
  <c r="D22" i="11503"/>
  <c r="D21" i="11503"/>
  <c r="G21" i="11503"/>
  <c r="D20" i="11503"/>
  <c r="C62" i="11554"/>
  <c r="C63" i="11554"/>
  <c r="C61" i="11554"/>
  <c r="I64" i="11554"/>
  <c r="I63" i="11554"/>
  <c r="I65" i="11554"/>
  <c r="I66" i="11554"/>
  <c r="I61" i="11554"/>
  <c r="I69" i="11554"/>
  <c r="I62" i="11554"/>
  <c r="I59" i="11555"/>
  <c r="I61" i="11555"/>
  <c r="I62" i="11555"/>
  <c r="I63" i="11555"/>
  <c r="I60" i="11555"/>
  <c r="I64" i="11555"/>
  <c r="I57" i="11555"/>
  <c r="I65" i="11555"/>
  <c r="I58" i="11555"/>
  <c r="I67" i="11503"/>
  <c r="I62" i="11503"/>
  <c r="I61" i="11503"/>
  <c r="I69" i="11503"/>
  <c r="I68" i="11503"/>
  <c r="I70" i="11503"/>
  <c r="F71" i="11503"/>
  <c r="G61" i="11503" s="1"/>
  <c r="I63" i="11503"/>
  <c r="G64" i="11503"/>
  <c r="G62" i="11503"/>
  <c r="G68" i="11503"/>
  <c r="G67" i="11503"/>
  <c r="H69" i="11550"/>
  <c r="I68" i="11550" s="1"/>
  <c r="G19" i="11550"/>
  <c r="D19" i="11550"/>
  <c r="B65" i="11562"/>
  <c r="C64" i="11562"/>
  <c r="B65" i="11561"/>
  <c r="C64" i="11561"/>
  <c r="B65" i="11559"/>
  <c r="C62" i="11559"/>
  <c r="B65" i="11558"/>
  <c r="C64" i="11558" s="1"/>
  <c r="F68" i="11528"/>
  <c r="G61" i="11528" s="1"/>
  <c r="G18" i="11528"/>
  <c r="D18" i="11528"/>
  <c r="F71" i="11549"/>
  <c r="G68" i="11549" s="1"/>
  <c r="G21" i="11549"/>
  <c r="D21" i="11549"/>
  <c r="F67" i="11556"/>
  <c r="G64" i="11556" s="1"/>
  <c r="G17" i="11556"/>
  <c r="D17" i="11556"/>
  <c r="F71" i="11545"/>
  <c r="G69" i="11545" s="1"/>
  <c r="G21" i="11545"/>
  <c r="D21" i="11545"/>
  <c r="F71" i="11554"/>
  <c r="G68" i="11554" s="1"/>
  <c r="G21" i="11554"/>
  <c r="D21" i="11554"/>
  <c r="F67" i="11555"/>
  <c r="G65" i="11555" s="1"/>
  <c r="G17" i="11555"/>
  <c r="D17" i="11555"/>
  <c r="F69" i="11550"/>
  <c r="G62" i="11550" s="1"/>
  <c r="G18" i="11550"/>
  <c r="D18" i="11550"/>
  <c r="D68" i="11528"/>
  <c r="E67" i="11528" s="1"/>
  <c r="E65" i="11528"/>
  <c r="G17" i="11528"/>
  <c r="D17" i="11528"/>
  <c r="D71" i="11549"/>
  <c r="E63" i="11549" s="1"/>
  <c r="G20" i="11549"/>
  <c r="D20" i="11549"/>
  <c r="D67" i="11556"/>
  <c r="E58" i="11556" s="1"/>
  <c r="G16" i="11556"/>
  <c r="D16" i="11556"/>
  <c r="D71" i="11545"/>
  <c r="E61" i="11545" s="1"/>
  <c r="G20" i="11545"/>
  <c r="D20" i="11545"/>
  <c r="D71" i="11554"/>
  <c r="E70" i="11554" s="1"/>
  <c r="G20" i="11554"/>
  <c r="D20" i="11554"/>
  <c r="D67" i="11555"/>
  <c r="E66" i="11555" s="1"/>
  <c r="G16" i="11555"/>
  <c r="D16" i="11555"/>
  <c r="D71" i="11503"/>
  <c r="E63" i="11503" s="1"/>
  <c r="G20" i="11503"/>
  <c r="D69" i="11550"/>
  <c r="E67" i="11550" s="1"/>
  <c r="G17" i="11550"/>
  <c r="D17" i="11550"/>
  <c r="B69" i="11550"/>
  <c r="C59" i="11550" s="1"/>
  <c r="G16" i="11550"/>
  <c r="D16" i="11550"/>
  <c r="B71" i="11545"/>
  <c r="C61" i="11545" s="1"/>
  <c r="G18" i="11545"/>
  <c r="G19" i="11545"/>
  <c r="D18" i="11545"/>
  <c r="D19" i="11545"/>
  <c r="B67" i="11555"/>
  <c r="C59" i="11555" s="1"/>
  <c r="G15" i="11555"/>
  <c r="D15" i="11555"/>
  <c r="B71" i="11549"/>
  <c r="C63" i="11549" s="1"/>
  <c r="G18" i="11549"/>
  <c r="G19" i="11549"/>
  <c r="D18" i="11549"/>
  <c r="D19" i="11549"/>
  <c r="B71" i="11503"/>
  <c r="C63" i="11503" s="1"/>
  <c r="G18" i="11503"/>
  <c r="G19" i="11503"/>
  <c r="D18" i="11503"/>
  <c r="D19" i="11503"/>
  <c r="B68" i="11528"/>
  <c r="C60" i="11528" s="1"/>
  <c r="C58" i="11528"/>
  <c r="G16" i="11528"/>
  <c r="D16" i="11528"/>
  <c r="D15" i="11528"/>
  <c r="G18" i="11554"/>
  <c r="G15" i="11528"/>
  <c r="G17" i="11549"/>
  <c r="G16" i="11549"/>
  <c r="D17" i="11549"/>
  <c r="D16" i="11549"/>
  <c r="G17" i="11545"/>
  <c r="G16" i="11545"/>
  <c r="G15" i="11545"/>
  <c r="D17" i="11545"/>
  <c r="D16" i="11545"/>
  <c r="D15" i="11545"/>
  <c r="G17" i="11554"/>
  <c r="G16" i="11554"/>
  <c r="D18" i="11554"/>
  <c r="D17" i="11554"/>
  <c r="D16" i="11554"/>
  <c r="G17" i="11503"/>
  <c r="G16" i="11503"/>
  <c r="D17" i="11503"/>
  <c r="D16" i="11503"/>
  <c r="D15" i="11554"/>
  <c r="G15" i="11554"/>
  <c r="G15" i="11549"/>
  <c r="D15" i="11549"/>
  <c r="G15" i="11503"/>
  <c r="D15" i="11503"/>
  <c r="C62" i="11503"/>
  <c r="C65" i="11503"/>
  <c r="C63" i="11528"/>
  <c r="E62" i="11528"/>
  <c r="E66" i="11528"/>
  <c r="E62" i="11549"/>
  <c r="E67" i="11549"/>
  <c r="E69" i="11549"/>
  <c r="E65" i="11549"/>
  <c r="E64" i="11556"/>
  <c r="E61" i="11556"/>
  <c r="E60" i="11555"/>
  <c r="G65" i="11549"/>
  <c r="G62" i="11549"/>
  <c r="G67" i="11549"/>
  <c r="G64" i="11549"/>
  <c r="E61" i="11549"/>
  <c r="E68" i="11549"/>
  <c r="G59" i="11556"/>
  <c r="G60" i="11556"/>
  <c r="G63" i="11555"/>
  <c r="G64" i="11555"/>
  <c r="G66" i="11555"/>
  <c r="C57" i="11562"/>
  <c r="C61" i="11562"/>
  <c r="C58" i="11562"/>
  <c r="C62" i="11562"/>
  <c r="C55" i="11562"/>
  <c r="C59" i="11562"/>
  <c r="C65" i="11562"/>
  <c r="C63" i="11562"/>
  <c r="C56" i="11562"/>
  <c r="C60" i="11562"/>
  <c r="C57" i="11561"/>
  <c r="C58" i="11561"/>
  <c r="C60" i="11561"/>
  <c r="C61" i="11561"/>
  <c r="C62" i="11561"/>
  <c r="C55" i="11561"/>
  <c r="C59" i="11561"/>
  <c r="C63" i="11561"/>
  <c r="C61" i="11559"/>
  <c r="C55" i="11559"/>
  <c r="C57" i="11559"/>
  <c r="C57" i="11558"/>
  <c r="C59" i="11559"/>
  <c r="C63" i="11559"/>
  <c r="C56" i="11559"/>
  <c r="C60" i="11559"/>
  <c r="C64" i="11559"/>
  <c r="C58" i="11559"/>
  <c r="C58" i="11558"/>
  <c r="C65" i="11559"/>
  <c r="E60" i="11528"/>
  <c r="C67" i="11528"/>
  <c r="C64" i="11528"/>
  <c r="C66" i="11528"/>
  <c r="G63" i="11549"/>
  <c r="G66" i="11549"/>
  <c r="G70" i="11549"/>
  <c r="G61" i="11549"/>
  <c r="G69" i="11549"/>
  <c r="E63" i="11556"/>
  <c r="E60" i="11556"/>
  <c r="E65" i="11556"/>
  <c r="E66" i="11556"/>
  <c r="C70" i="11503"/>
  <c r="C66" i="11503"/>
  <c r="C64" i="11503"/>
  <c r="C69" i="11503"/>
  <c r="I64" i="11550"/>
  <c r="I62" i="11550"/>
  <c r="I61" i="11550"/>
  <c r="I63" i="11550"/>
  <c r="I65" i="11550"/>
  <c r="I66" i="11550"/>
  <c r="I59" i="11550"/>
  <c r="I67" i="11550"/>
  <c r="I60" i="11550"/>
  <c r="C60" i="11558"/>
  <c r="E61" i="11555"/>
  <c r="G57" i="11555"/>
  <c r="C56" i="11558"/>
  <c r="E63" i="11555"/>
  <c r="C56" i="11561"/>
  <c r="C65" i="11561"/>
  <c r="C63" i="11558"/>
  <c r="E62" i="11555"/>
  <c r="C55" i="11558"/>
  <c r="E58" i="11555"/>
  <c r="E65" i="11555"/>
  <c r="C59" i="11558"/>
  <c r="C62" i="11558"/>
  <c r="C61" i="11558"/>
  <c r="E62" i="11503"/>
  <c r="E57" i="11561" l="1"/>
  <c r="E58" i="11561"/>
  <c r="E59" i="11561"/>
  <c r="E56" i="11561"/>
  <c r="E65" i="11561" s="1"/>
  <c r="C65" i="11558"/>
  <c r="E58" i="11558"/>
  <c r="E65" i="11558" s="1"/>
  <c r="E63" i="11558"/>
  <c r="C67" i="11503"/>
  <c r="E68" i="11503"/>
  <c r="C61" i="11503"/>
  <c r="E66" i="11503"/>
  <c r="E65" i="11503"/>
  <c r="C68" i="11503"/>
  <c r="C71" i="11503" s="1"/>
  <c r="G63" i="11503"/>
  <c r="E70" i="11503"/>
  <c r="E69" i="11503"/>
  <c r="G70" i="11503"/>
  <c r="I71" i="11503"/>
  <c r="G65" i="11503"/>
  <c r="E67" i="11503"/>
  <c r="G69" i="11503"/>
  <c r="G66" i="11503"/>
  <c r="E61" i="11503"/>
  <c r="E64" i="11503"/>
  <c r="I59" i="11556"/>
  <c r="G66" i="11556"/>
  <c r="I64" i="11556"/>
  <c r="C65" i="11556"/>
  <c r="E59" i="11556"/>
  <c r="E57" i="11556"/>
  <c r="E67" i="11556" s="1"/>
  <c r="I60" i="11556"/>
  <c r="I61" i="11556"/>
  <c r="I62" i="11556"/>
  <c r="E62" i="11556"/>
  <c r="G63" i="11556"/>
  <c r="I63" i="11556"/>
  <c r="C66" i="11556"/>
  <c r="C62" i="11556"/>
  <c r="G62" i="11556"/>
  <c r="I57" i="11556"/>
  <c r="C60" i="11556"/>
  <c r="G57" i="11556"/>
  <c r="G65" i="11556"/>
  <c r="G58" i="11556"/>
  <c r="C64" i="11556"/>
  <c r="G61" i="11556"/>
  <c r="I65" i="11556"/>
  <c r="I67" i="11556" s="1"/>
  <c r="C64" i="11563"/>
  <c r="C67" i="11563"/>
  <c r="G68" i="11563"/>
  <c r="C68" i="11563"/>
  <c r="G62" i="11563"/>
  <c r="G67" i="11563"/>
  <c r="G66" i="11563"/>
  <c r="G65" i="11563"/>
  <c r="G60" i="11563"/>
  <c r="G61" i="11563"/>
  <c r="E69" i="11563"/>
  <c r="C69" i="11563"/>
  <c r="E64" i="11563"/>
  <c r="E61" i="11563"/>
  <c r="C66" i="11563"/>
  <c r="E68" i="11563"/>
  <c r="E65" i="11563"/>
  <c r="C62" i="11563"/>
  <c r="C65" i="11563"/>
  <c r="E63" i="11563"/>
  <c r="C60" i="11563"/>
  <c r="C63" i="11563"/>
  <c r="E62" i="11563"/>
  <c r="E61" i="11528"/>
  <c r="G66" i="11528"/>
  <c r="C59" i="11528"/>
  <c r="G64" i="11528"/>
  <c r="E64" i="11528"/>
  <c r="G65" i="11528"/>
  <c r="C61" i="11528"/>
  <c r="G60" i="11528"/>
  <c r="C62" i="11528"/>
  <c r="E63" i="11528"/>
  <c r="G63" i="11528"/>
  <c r="C65" i="11528"/>
  <c r="E59" i="11528"/>
  <c r="G62" i="11528"/>
  <c r="I61" i="11528"/>
  <c r="I68" i="11528" s="1"/>
  <c r="G59" i="11528"/>
  <c r="E58" i="11528"/>
  <c r="G58" i="11528"/>
  <c r="G67" i="11528"/>
  <c r="E64" i="11549"/>
  <c r="E71" i="11549" s="1"/>
  <c r="E66" i="11549"/>
  <c r="I67" i="11549"/>
  <c r="E70" i="11549"/>
  <c r="I63" i="11549"/>
  <c r="C69" i="11549"/>
  <c r="I66" i="11549"/>
  <c r="G71" i="11549"/>
  <c r="I64" i="11549"/>
  <c r="C67" i="11549"/>
  <c r="C70" i="11549"/>
  <c r="C64" i="11549"/>
  <c r="I61" i="11549"/>
  <c r="C68" i="11549"/>
  <c r="C62" i="11549"/>
  <c r="I62" i="11549"/>
  <c r="I65" i="11549"/>
  <c r="C66" i="11549"/>
  <c r="I69" i="11549"/>
  <c r="I70" i="11549"/>
  <c r="C65" i="11549"/>
  <c r="C61" i="11549"/>
  <c r="C70" i="11545"/>
  <c r="C63" i="11545"/>
  <c r="E64" i="11545"/>
  <c r="C67" i="11545"/>
  <c r="C64" i="11545"/>
  <c r="C65" i="11545"/>
  <c r="C69" i="11545"/>
  <c r="C66" i="11545"/>
  <c r="C71" i="11545" s="1"/>
  <c r="C68" i="11545"/>
  <c r="C62" i="11545"/>
  <c r="E65" i="11545"/>
  <c r="E68" i="11545"/>
  <c r="E69" i="11545"/>
  <c r="E67" i="11545"/>
  <c r="E62" i="11545"/>
  <c r="E66" i="11545"/>
  <c r="E70" i="11545"/>
  <c r="I64" i="11545"/>
  <c r="G64" i="11545"/>
  <c r="E63" i="11545"/>
  <c r="I69" i="11545"/>
  <c r="I70" i="11545"/>
  <c r="I63" i="11545"/>
  <c r="G67" i="11545"/>
  <c r="G61" i="11545"/>
  <c r="I61" i="11545"/>
  <c r="G66" i="11545"/>
  <c r="I62" i="11545"/>
  <c r="G63" i="11545"/>
  <c r="G65" i="11545"/>
  <c r="G62" i="11545"/>
  <c r="I67" i="11545"/>
  <c r="G68" i="11545"/>
  <c r="G70" i="11545"/>
  <c r="I65" i="11545"/>
  <c r="E65" i="11554"/>
  <c r="C65" i="11554"/>
  <c r="C66" i="11554"/>
  <c r="C67" i="11554"/>
  <c r="I68" i="11554"/>
  <c r="E64" i="11554"/>
  <c r="E67" i="11554"/>
  <c r="E68" i="11554"/>
  <c r="E63" i="11554"/>
  <c r="G65" i="11554"/>
  <c r="G61" i="11554"/>
  <c r="G62" i="11554"/>
  <c r="G70" i="11554"/>
  <c r="G64" i="11554"/>
  <c r="G69" i="11554"/>
  <c r="C69" i="11554"/>
  <c r="G67" i="11554"/>
  <c r="G66" i="11554"/>
  <c r="G63" i="11554"/>
  <c r="E61" i="11554"/>
  <c r="I67" i="11554"/>
  <c r="I71" i="11554" s="1"/>
  <c r="C68" i="11554"/>
  <c r="E66" i="11554"/>
  <c r="C70" i="11554"/>
  <c r="E62" i="11554"/>
  <c r="E69" i="11554"/>
  <c r="E64" i="11555"/>
  <c r="E57" i="11555"/>
  <c r="E59" i="11555"/>
  <c r="I67" i="11555"/>
  <c r="C66" i="11555"/>
  <c r="C58" i="11555"/>
  <c r="G61" i="11555"/>
  <c r="G59" i="11555"/>
  <c r="C63" i="11555"/>
  <c r="C64" i="11555"/>
  <c r="G60" i="11555"/>
  <c r="G62" i="11555"/>
  <c r="C57" i="11555"/>
  <c r="G58" i="11555"/>
  <c r="C62" i="11555"/>
  <c r="C61" i="11555"/>
  <c r="C60" i="11555"/>
  <c r="C65" i="11555"/>
  <c r="E63" i="11550"/>
  <c r="G67" i="11550"/>
  <c r="E64" i="11550"/>
  <c r="G60" i="11550"/>
  <c r="G64" i="11550"/>
  <c r="G61" i="11550"/>
  <c r="G66" i="11550"/>
  <c r="G68" i="11550"/>
  <c r="G59" i="11550"/>
  <c r="G65" i="11550"/>
  <c r="C60" i="11550"/>
  <c r="G63" i="11550"/>
  <c r="K69" i="11550"/>
  <c r="C68" i="11550"/>
  <c r="C64" i="11550"/>
  <c r="C61" i="11550"/>
  <c r="C65" i="11550"/>
  <c r="I69" i="11550"/>
  <c r="C66" i="11550"/>
  <c r="C63" i="11550"/>
  <c r="C67" i="11550"/>
  <c r="E65" i="11550"/>
  <c r="E61" i="11550"/>
  <c r="E59" i="11550"/>
  <c r="E68" i="11550"/>
  <c r="E60" i="11550"/>
  <c r="E66" i="11550"/>
  <c r="C62" i="11550"/>
  <c r="E62" i="11550"/>
  <c r="G71" i="11503" l="1"/>
  <c r="E71" i="11503"/>
  <c r="G67" i="11556"/>
  <c r="G70" i="11563"/>
  <c r="E70" i="11563"/>
  <c r="C70" i="11563"/>
  <c r="C68" i="11528"/>
  <c r="G68" i="11528"/>
  <c r="E68" i="11528"/>
  <c r="C71" i="11549"/>
  <c r="I71" i="11549"/>
  <c r="E71" i="11545"/>
  <c r="I71" i="11545"/>
  <c r="G71" i="11545"/>
  <c r="G71" i="11554"/>
  <c r="C71" i="11554"/>
  <c r="E71" i="11554"/>
  <c r="E67" i="11555"/>
  <c r="G67" i="11555"/>
  <c r="C67" i="11555"/>
  <c r="G69" i="11550"/>
  <c r="C69" i="11550"/>
  <c r="E69" i="11550"/>
</calcChain>
</file>

<file path=xl/sharedStrings.xml><?xml version="1.0" encoding="utf-8"?>
<sst xmlns="http://schemas.openxmlformats.org/spreadsheetml/2006/main" count="805" uniqueCount="56">
  <si>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</si>
  <si>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</si>
  <si>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</si>
  <si>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</si>
  <si>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</si>
  <si>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</si>
  <si>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</si>
  <si>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</si>
  <si>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</si>
  <si>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</si>
  <si>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</si>
  <si>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</si>
  <si>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</si>
  <si>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</si>
  <si>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</si>
  <si>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</si>
  <si>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</si>
  <si>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</si>
  <si>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</si>
  <si>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</si>
  <si>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</si>
  <si>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</si>
  <si>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</si>
  <si>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</si>
  <si>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</si>
  <si>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</si>
  <si>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</si>
  <si>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N/A</t>
  </si>
  <si>
    <t>NO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</si>
  <si>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</si>
  <si>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</si>
  <si>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</si>
  <si>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</si>
  <si>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</si>
  <si>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</si>
  <si>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</si>
  <si>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</si>
  <si>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</si>
  <si>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Child Safety, Dept. of - Pinnacle Peak Road</t>
  </si>
  <si>
    <t>Child Safety, Dept. of - West Peoria</t>
  </si>
  <si>
    <t>Child Safety, Dept. of - Pinchot &amp; 16th Street</t>
  </si>
  <si>
    <t>Child Safety, Dept. of - Meridian Tower</t>
  </si>
  <si>
    <t>Child Safety, Dept. of - W. 1st Avenue</t>
  </si>
  <si>
    <t>Child Safety, Dept. of - 3310 N. 19th Avenue</t>
  </si>
  <si>
    <t xml:space="preserve"> </t>
  </si>
  <si>
    <t>Child Safety, Dept. of - 4520 N. Central</t>
  </si>
  <si>
    <t>2015**</t>
  </si>
  <si>
    <t>**In previous years the Department of Child Safety was part of the Department of Economic Security.</t>
  </si>
  <si>
    <t>Child Safety, Dept. of - 3003 N. Central Avenue</t>
  </si>
  <si>
    <t>Child Safety, Dept. of - South Alma School</t>
  </si>
  <si>
    <t>Child Safety, Dept. of - 965 E. Van Buren</t>
  </si>
  <si>
    <t>Child Safety, Dept. of - 5800 W. Glenn</t>
  </si>
  <si>
    <t>Child Safety, Dept. of - 3925 E. Broadway</t>
  </si>
  <si>
    <t>Child Safety, Dept. of - 1860 N. 95th Lane</t>
  </si>
  <si>
    <t>Bus/Light rail</t>
  </si>
  <si>
    <t>Bus/Light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</si>
</sst>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41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54" applyNumberFormat="0" applyAlignment="0" applyProtection="0"/>
    <xf numFmtId="0" fontId="24" fillId="28" borderId="55" applyNumberFormat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56" applyNumberFormat="0" applyFill="0" applyAlignment="0" applyProtection="0"/>
    <xf numFmtId="0" fontId="28" fillId="0" borderId="57" applyNumberFormat="0" applyFill="0" applyAlignment="0" applyProtection="0"/>
    <xf numFmtId="0" fontId="29" fillId="0" borderId="58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54" applyNumberFormat="0" applyAlignment="0" applyProtection="0"/>
    <xf numFmtId="0" fontId="31" fillId="0" borderId="59" applyNumberFormat="0" applyFill="0" applyAlignment="0" applyProtection="0"/>
    <xf numFmtId="0" fontId="32" fillId="31" borderId="0" applyNumberFormat="0" applyBorder="0" applyAlignment="0" applyProtection="0"/>
    <xf numFmtId="0" fontId="20" fillId="0" borderId="0"/>
    <xf numFmtId="0" fontId="20" fillId="32" borderId="60" applyNumberFormat="0" applyFont="0" applyAlignment="0" applyProtection="0"/>
    <xf numFmtId="0" fontId="33" fillId="27" borderId="61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2" applyNumberFormat="0" applyFill="0" applyAlignment="0" applyProtection="0"/>
    <xf numFmtId="0" fontId="36" fillId="0" borderId="0" applyNumberForma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9" fontId="2" fillId="0" borderId="3" xfId="42" applyFont="1" applyBorder="1"/>
    <xf numFmtId="9" fontId="12" fillId="0" borderId="3" xfId="42" applyFont="1" applyBorder="1"/>
    <xf numFmtId="9" fontId="13" fillId="0" borderId="0" xfId="42" applyFont="1" applyBorder="1"/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7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42" applyNumberFormat="1" applyFont="1" applyBorder="1" applyAlignment="1">
      <alignment horizontal="center"/>
    </xf>
    <xf numFmtId="164" fontId="2" fillId="0" borderId="12" xfId="42" applyNumberFormat="1" applyFont="1" applyBorder="1" applyAlignment="1">
      <alignment horizontal="center"/>
    </xf>
    <xf numFmtId="164" fontId="2" fillId="0" borderId="13" xfId="42" applyNumberFormat="1" applyFont="1" applyBorder="1" applyAlignment="1">
      <alignment horizontal="center"/>
    </xf>
    <xf numFmtId="9" fontId="2" fillId="0" borderId="0" xfId="42" applyFont="1" applyBorder="1"/>
    <xf numFmtId="0" fontId="2" fillId="0" borderId="14" xfId="0" applyFont="1" applyBorder="1" applyAlignment="1">
      <alignment horizontal="center"/>
    </xf>
    <xf numFmtId="2" fontId="4" fillId="0" borderId="0" xfId="0" applyNumberFormat="1" applyFont="1"/>
    <xf numFmtId="9" fontId="12" fillId="0" borderId="0" xfId="42" applyFont="1" applyBorder="1"/>
    <xf numFmtId="0" fontId="12" fillId="0" borderId="14" xfId="0" applyFont="1" applyBorder="1" applyAlignment="1">
      <alignment horizontal="center"/>
    </xf>
    <xf numFmtId="2" fontId="17" fillId="0" borderId="0" xfId="0" applyNumberFormat="1" applyFont="1"/>
    <xf numFmtId="0" fontId="12" fillId="0" borderId="0" xfId="0" applyFont="1"/>
    <xf numFmtId="0" fontId="5" fillId="0" borderId="0" xfId="0" applyFont="1"/>
    <xf numFmtId="2" fontId="18" fillId="0" borderId="0" xfId="0" applyNumberFormat="1" applyFont="1"/>
    <xf numFmtId="0" fontId="18" fillId="0" borderId="0" xfId="0" applyFont="1"/>
    <xf numFmtId="0" fontId="15" fillId="0" borderId="0" xfId="0" applyFont="1"/>
    <xf numFmtId="2" fontId="8" fillId="0" borderId="0" xfId="0" applyNumberFormat="1" applyFont="1"/>
    <xf numFmtId="0" fontId="19" fillId="0" borderId="0" xfId="0" applyFont="1"/>
    <xf numFmtId="0" fontId="7" fillId="0" borderId="18" xfId="0" applyFont="1" applyBorder="1" applyAlignment="1">
      <alignment horizontal="center"/>
    </xf>
    <xf numFmtId="3" fontId="7" fillId="0" borderId="19" xfId="28" applyNumberFormat="1" applyFont="1" applyBorder="1"/>
    <xf numFmtId="164" fontId="7" fillId="0" borderId="20" xfId="42" applyNumberFormat="1" applyFont="1" applyBorder="1"/>
    <xf numFmtId="164" fontId="19" fillId="0" borderId="0" xfId="0" applyNumberFormat="1" applyFont="1" applyBorder="1"/>
    <xf numFmtId="0" fontId="7" fillId="0" borderId="21" xfId="0" applyFont="1" applyBorder="1"/>
    <xf numFmtId="3" fontId="7" fillId="0" borderId="22" xfId="28" applyNumberFormat="1" applyFont="1" applyBorder="1"/>
    <xf numFmtId="164" fontId="7" fillId="0" borderId="13" xfId="42" applyNumberFormat="1" applyFont="1" applyBorder="1"/>
    <xf numFmtId="0" fontId="7" fillId="0" borderId="21" xfId="0" applyFont="1" applyBorder="1" applyAlignment="1">
      <alignment wrapText="1"/>
    </xf>
    <xf numFmtId="0" fontId="7" fillId="0" borderId="0" xfId="0" applyFont="1" applyBorder="1"/>
    <xf numFmtId="3" fontId="7" fillId="0" borderId="0" xfId="0" applyNumberFormat="1" applyFont="1" applyBorder="1"/>
    <xf numFmtId="164" fontId="7" fillId="0" borderId="0" xfId="42" applyNumberFormat="1" applyFont="1" applyBorder="1"/>
    <xf numFmtId="3" fontId="19" fillId="0" borderId="0" xfId="0" applyNumberFormat="1" applyFont="1" applyBorder="1"/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1" fontId="7" fillId="0" borderId="23" xfId="42" applyNumberFormat="1" applyFont="1" applyBorder="1"/>
    <xf numFmtId="1" fontId="7" fillId="0" borderId="24" xfId="42" applyNumberFormat="1" applyFont="1" applyBorder="1" applyAlignment="1">
      <alignment horizontal="center"/>
    </xf>
    <xf numFmtId="1" fontId="7" fillId="0" borderId="25" xfId="42" applyNumberFormat="1" applyFont="1" applyBorder="1"/>
    <xf numFmtId="1" fontId="7" fillId="0" borderId="26" xfId="42" applyNumberFormat="1" applyFont="1" applyBorder="1" applyAlignment="1">
      <alignment horizontal="center"/>
    </xf>
    <xf numFmtId="1" fontId="7" fillId="0" borderId="9" xfId="42" applyNumberFormat="1" applyFont="1" applyBorder="1" applyAlignment="1">
      <alignment horizontal="center"/>
    </xf>
    <xf numFmtId="165" fontId="7" fillId="0" borderId="25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4" fontId="2" fillId="0" borderId="27" xfId="42" applyNumberFormat="1" applyFont="1" applyBorder="1" applyAlignment="1">
      <alignment horizontal="center"/>
    </xf>
    <xf numFmtId="164" fontId="2" fillId="0" borderId="14" xfId="42" applyNumberFormat="1" applyFont="1" applyBorder="1" applyAlignment="1">
      <alignment horizontal="center"/>
    </xf>
    <xf numFmtId="164" fontId="2" fillId="0" borderId="10" xfId="42" applyNumberFormat="1" applyFont="1" applyBorder="1" applyAlignment="1">
      <alignment horizontal="center"/>
    </xf>
    <xf numFmtId="1" fontId="7" fillId="0" borderId="28" xfId="42" applyNumberFormat="1" applyFont="1" applyBorder="1" applyAlignment="1">
      <alignment horizontal="center"/>
    </xf>
    <xf numFmtId="1" fontId="7" fillId="0" borderId="29" xfId="42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22" xfId="42" applyNumberFormat="1" applyFont="1" applyBorder="1" applyAlignment="1">
      <alignment horizontal="center"/>
    </xf>
    <xf numFmtId="164" fontId="2" fillId="0" borderId="34" xfId="42" applyNumberFormat="1" applyFont="1" applyBorder="1" applyAlignment="1">
      <alignment horizontal="center"/>
    </xf>
    <xf numFmtId="3" fontId="19" fillId="0" borderId="0" xfId="0" applyNumberFormat="1" applyFont="1" applyFill="1" applyBorder="1"/>
    <xf numFmtId="1" fontId="7" fillId="0" borderId="35" xfId="42" applyNumberFormat="1" applyFont="1" applyBorder="1" applyAlignment="1">
      <alignment horizontal="center"/>
    </xf>
    <xf numFmtId="1" fontId="7" fillId="0" borderId="36" xfId="42" applyNumberFormat="1" applyFont="1" applyBorder="1" applyAlignment="1">
      <alignment horizontal="center"/>
    </xf>
    <xf numFmtId="1" fontId="7" fillId="0" borderId="37" xfId="42" applyNumberFormat="1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164" fontId="2" fillId="0" borderId="38" xfId="42" applyNumberFormat="1" applyFont="1" applyBorder="1" applyAlignment="1">
      <alignment horizontal="center"/>
    </xf>
    <xf numFmtId="164" fontId="2" fillId="0" borderId="2" xfId="42" applyNumberFormat="1" applyFont="1" applyBorder="1" applyAlignment="1">
      <alignment horizontal="center"/>
    </xf>
    <xf numFmtId="164" fontId="2" fillId="0" borderId="20" xfId="42" applyNumberFormat="1" applyFont="1" applyBorder="1" applyAlignment="1">
      <alignment horizontal="center"/>
    </xf>
    <xf numFmtId="1" fontId="7" fillId="0" borderId="39" xfId="28" applyNumberFormat="1" applyFont="1" applyBorder="1" applyAlignment="1">
      <alignment horizontal="center"/>
    </xf>
    <xf numFmtId="1" fontId="7" fillId="0" borderId="40" xfId="28" applyNumberFormat="1" applyFont="1" applyBorder="1" applyAlignment="1">
      <alignment horizontal="center"/>
    </xf>
    <xf numFmtId="1" fontId="7" fillId="0" borderId="24" xfId="28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4" fontId="2" fillId="0" borderId="42" xfId="42" applyNumberFormat="1" applyFont="1" applyBorder="1" applyAlignment="1">
      <alignment horizontal="center"/>
    </xf>
    <xf numFmtId="164" fontId="2" fillId="0" borderId="31" xfId="42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7" fillId="0" borderId="15" xfId="0" applyNumberFormat="1" applyFont="1" applyBorder="1"/>
    <xf numFmtId="164" fontId="7" fillId="0" borderId="17" xfId="42" applyNumberFormat="1" applyFont="1" applyBorder="1"/>
    <xf numFmtId="164" fontId="12" fillId="0" borderId="16" xfId="42" applyNumberFormat="1" applyFont="1" applyBorder="1" applyAlignment="1">
      <alignment horizontal="center"/>
    </xf>
    <xf numFmtId="9" fontId="37" fillId="0" borderId="0" xfId="42" applyFont="1"/>
    <xf numFmtId="164" fontId="2" fillId="0" borderId="0" xfId="42" applyNumberFormat="1" applyFont="1" applyAlignment="1">
      <alignment horizontal="center"/>
    </xf>
    <xf numFmtId="164" fontId="12" fillId="0" borderId="0" xfId="42" applyNumberFormat="1" applyFont="1" applyAlignment="1">
      <alignment horizontal="center"/>
    </xf>
    <xf numFmtId="164" fontId="2" fillId="0" borderId="43" xfId="42" applyNumberFormat="1" applyFont="1" applyBorder="1" applyAlignment="1">
      <alignment horizontal="center"/>
    </xf>
    <xf numFmtId="164" fontId="12" fillId="0" borderId="18" xfId="42" applyNumberFormat="1" applyFont="1" applyBorder="1" applyAlignment="1">
      <alignment horizontal="center"/>
    </xf>
    <xf numFmtId="164" fontId="12" fillId="0" borderId="6" xfId="42" applyNumberFormat="1" applyFont="1" applyBorder="1" applyAlignment="1">
      <alignment horizontal="center"/>
    </xf>
    <xf numFmtId="164" fontId="12" fillId="0" borderId="7" xfId="42" applyNumberFormat="1" applyFont="1" applyBorder="1" applyAlignment="1">
      <alignment horizontal="center"/>
    </xf>
    <xf numFmtId="164" fontId="12" fillId="0" borderId="44" xfId="42" applyNumberFormat="1" applyFont="1" applyBorder="1" applyAlignment="1">
      <alignment horizontal="center"/>
    </xf>
    <xf numFmtId="0" fontId="16" fillId="0" borderId="0" xfId="0" applyFont="1"/>
    <xf numFmtId="164" fontId="2" fillId="0" borderId="8" xfId="42" applyNumberFormat="1" applyFont="1" applyBorder="1" applyAlignment="1">
      <alignment horizontal="center"/>
    </xf>
    <xf numFmtId="164" fontId="2" fillId="0" borderId="45" xfId="42" applyNumberFormat="1" applyFont="1" applyBorder="1" applyAlignment="1">
      <alignment horizontal="center"/>
    </xf>
    <xf numFmtId="164" fontId="2" fillId="0" borderId="46" xfId="42" applyNumberFormat="1" applyFont="1" applyBorder="1" applyAlignment="1">
      <alignment horizontal="center"/>
    </xf>
    <xf numFmtId="164" fontId="2" fillId="0" borderId="47" xfId="42" applyNumberFormat="1" applyFont="1" applyBorder="1" applyAlignment="1">
      <alignment horizontal="center"/>
    </xf>
    <xf numFmtId="164" fontId="2" fillId="0" borderId="32" xfId="42" applyNumberFormat="1" applyFont="1" applyBorder="1" applyAlignment="1">
      <alignment horizontal="center"/>
    </xf>
    <xf numFmtId="164" fontId="2" fillId="0" borderId="19" xfId="42" applyNumberFormat="1" applyFont="1" applyBorder="1" applyAlignment="1">
      <alignment horizontal="center"/>
    </xf>
    <xf numFmtId="164" fontId="2" fillId="0" borderId="3" xfId="42" applyNumberFormat="1" applyFont="1" applyBorder="1" applyAlignment="1">
      <alignment horizontal="center"/>
    </xf>
    <xf numFmtId="164" fontId="2" fillId="0" borderId="30" xfId="42" applyNumberFormat="1" applyFont="1" applyBorder="1" applyAlignment="1">
      <alignment horizontal="center"/>
    </xf>
    <xf numFmtId="164" fontId="2" fillId="0" borderId="48" xfId="42" applyNumberFormat="1" applyFont="1" applyBorder="1" applyAlignment="1">
      <alignment horizontal="center"/>
    </xf>
    <xf numFmtId="164" fontId="2" fillId="33" borderId="0" xfId="42" applyNumberFormat="1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9" fontId="12" fillId="0" borderId="24" xfId="42" applyFont="1" applyBorder="1"/>
    <xf numFmtId="164" fontId="12" fillId="0" borderId="0" xfId="42" applyNumberFormat="1" applyFont="1" applyBorder="1" applyAlignment="1">
      <alignment horizontal="center"/>
    </xf>
    <xf numFmtId="164" fontId="2" fillId="0" borderId="18" xfId="42" applyNumberFormat="1" applyFont="1" applyBorder="1" applyAlignment="1">
      <alignment horizontal="center"/>
    </xf>
    <xf numFmtId="164" fontId="2" fillId="0" borderId="6" xfId="42" applyNumberFormat="1" applyFont="1" applyBorder="1" applyAlignment="1">
      <alignment horizontal="center"/>
    </xf>
    <xf numFmtId="164" fontId="2" fillId="0" borderId="7" xfId="42" applyNumberFormat="1" applyFont="1" applyBorder="1" applyAlignment="1">
      <alignment horizontal="center"/>
    </xf>
    <xf numFmtId="164" fontId="2" fillId="0" borderId="44" xfId="42" applyNumberFormat="1" applyFont="1" applyBorder="1" applyAlignment="1">
      <alignment horizontal="center"/>
    </xf>
    <xf numFmtId="0" fontId="38" fillId="0" borderId="0" xfId="0" applyFont="1"/>
    <xf numFmtId="164" fontId="38" fillId="0" borderId="0" xfId="42" applyNumberFormat="1" applyFont="1" applyAlignment="1">
      <alignment horizontal="center"/>
    </xf>
    <xf numFmtId="9" fontId="38" fillId="0" borderId="0" xfId="42" applyFont="1"/>
    <xf numFmtId="9" fontId="39" fillId="0" borderId="0" xfId="42" applyFont="1"/>
    <xf numFmtId="164" fontId="7" fillId="0" borderId="53" xfId="42" applyNumberFormat="1" applyFont="1" applyBorder="1"/>
    <xf numFmtId="164" fontId="40" fillId="0" borderId="17" xfId="42" applyNumberFormat="1" applyFont="1" applyBorder="1"/>
    <xf numFmtId="9" fontId="2" fillId="0" borderId="24" xfId="42" applyFont="1" applyBorder="1"/>
    <xf numFmtId="9" fontId="12" fillId="0" borderId="1" xfId="42" applyFont="1" applyBorder="1"/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6" fillId="0" borderId="52" xfId="0" applyFont="1" applyBorder="1"/>
    <xf numFmtId="0" fontId="16" fillId="0" borderId="51" xfId="0" applyFont="1" applyBorder="1"/>
    <xf numFmtId="0" fontId="15" fillId="0" borderId="0" xfId="0" applyFont="1" applyAlignment="1">
      <alignment horizontal="center" wrapText="1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164" fontId="12" fillId="0" borderId="5" xfId="42" applyNumberFormat="1" applyFont="1" applyBorder="1" applyAlignment="1">
      <alignment horizontal="center"/>
    </xf>
    <xf numFmtId="164" fontId="12" fillId="0" borderId="45" xfId="42" applyNumberFormat="1" applyFont="1" applyBorder="1" applyAlignment="1">
      <alignment horizontal="center"/>
    </xf>
    <xf numFmtId="164" fontId="12" fillId="0" borderId="46" xfId="42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164" fontId="12" fillId="0" borderId="14" xfId="42" applyNumberFormat="1" applyFont="1" applyBorder="1" applyAlignment="1">
      <alignment horizontal="center"/>
    </xf>
    <xf numFmtId="9" fontId="38" fillId="0" borderId="3" xfId="42" applyFont="1" applyBorder="1"/>
    <xf numFmtId="1" fontId="7" fillId="0" borderId="39" xfId="42" applyNumberFormat="1" applyFont="1" applyBorder="1" applyAlignment="1">
      <alignment horizontal="center"/>
    </xf>
    <xf numFmtId="1" fontId="7" fillId="0" borderId="40" xfId="42" applyNumberFormat="1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/>
    <xf numFmtId="164" fontId="2" fillId="0" borderId="0" xfId="42" applyNumberFormat="1" applyFont="1" applyBorder="1" applyAlignment="1">
      <alignment horizontal="center"/>
    </xf>
    <xf numFmtId="0" fontId="19" fillId="0" borderId="0" xfId="0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9" fontId="2" fillId="0" borderId="1" xfId="42" applyFont="1" applyBorder="1"/>
    <xf numFmtId="164" fontId="12" fillId="0" borderId="15" xfId="42" applyNumberFormat="1" applyFont="1" applyBorder="1" applyAlignment="1">
      <alignment horizontal="center"/>
    </xf>
    <xf numFmtId="164" fontId="12" fillId="0" borderId="17" xfId="42" applyNumberFormat="1" applyFont="1" applyBorder="1" applyAlignment="1">
      <alignment horizontal="center"/>
    </xf>
    <xf numFmtId="9" fontId="2" fillId="0" borderId="63" xfId="42" applyFont="1" applyBorder="1"/>
    <xf numFmtId="0" fontId="4" fillId="0" borderId="2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164" fontId="2" fillId="0" borderId="21" xfId="42" applyNumberFormat="1" applyFont="1" applyBorder="1" applyAlignment="1">
      <alignment horizontal="center"/>
    </xf>
    <xf numFmtId="164" fontId="12" fillId="0" borderId="65" xfId="42" applyNumberFormat="1" applyFont="1" applyBorder="1" applyAlignment="1">
      <alignment horizont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te 2" xfId="40"/>
    <cellStyle name="Output 2" xfId="41"/>
    <cellStyle name="Percent" xfId="42" builtinId="5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4245689569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'Meridian Tower'!$B$57:$C$57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'Meridian Tower'!$A$60:$A$68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Tower'!$C$60:$C$68</c:f>
              <c:numCache>
                <c:formatCode>0.0%</c:formatCode>
                <c:ptCount val="9"/>
                <c:pt idx="0">
                  <c:v>8.0010095911155973E-2</c:v>
                </c:pt>
                <c:pt idx="1">
                  <c:v>0</c:v>
                </c:pt>
                <c:pt idx="2">
                  <c:v>0</c:v>
                </c:pt>
                <c:pt idx="3">
                  <c:v>1.5774861181221605E-2</c:v>
                </c:pt>
                <c:pt idx="4">
                  <c:v>0</c:v>
                </c:pt>
                <c:pt idx="5">
                  <c:v>0</c:v>
                </c:pt>
                <c:pt idx="6">
                  <c:v>3.1549722362443208E-3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1"/>
          <c:tx>
            <c:strRef>
              <c:f>'Meridian Tower'!$D$57:$E$57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'Meridian Tower'!$A$60:$A$68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Tower'!$E$60:$E$68</c:f>
              <c:numCache>
                <c:formatCode>0.0%</c:formatCode>
                <c:ptCount val="9"/>
                <c:pt idx="0">
                  <c:v>5.3374233128834353E-2</c:v>
                </c:pt>
                <c:pt idx="1">
                  <c:v>0</c:v>
                </c:pt>
                <c:pt idx="2">
                  <c:v>0</c:v>
                </c:pt>
                <c:pt idx="3">
                  <c:v>5.2147239263803678E-2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6.1349693251533744E-3</c:v>
                </c:pt>
              </c:numCache>
            </c:numRef>
          </c:val>
        </c:ser>
        <c:ser>
          <c:idx val="4"/>
          <c:order val="2"/>
          <c:tx>
            <c:strRef>
              <c:f>'Meridian Tower'!$F$57:$G$57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'Meridian Tower'!$A$60:$A$68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Tower'!$G$60:$G$68</c:f>
              <c:numCache>
                <c:formatCode>0.0%</c:formatCode>
                <c:ptCount val="9"/>
                <c:pt idx="0">
                  <c:v>2.148148148148148E-2</c:v>
                </c:pt>
                <c:pt idx="1">
                  <c:v>0</c:v>
                </c:pt>
                <c:pt idx="2">
                  <c:v>4.4444444444444446E-2</c:v>
                </c:pt>
                <c:pt idx="3">
                  <c:v>1.1111111111111112E-2</c:v>
                </c:pt>
                <c:pt idx="4">
                  <c:v>1.4814814814814815E-2</c:v>
                </c:pt>
                <c:pt idx="5">
                  <c:v>4.8148148148148148E-2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3"/>
          <c:tx>
            <c:strRef>
              <c:f>'Meridian Tower'!$H$57:$I$57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'Meridian Tower'!$A$60:$A$68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Tower'!$I$60:$I$68</c:f>
              <c:numCache>
                <c:formatCode>0.0%</c:formatCode>
                <c:ptCount val="9"/>
                <c:pt idx="0">
                  <c:v>3.4421364985163204E-2</c:v>
                </c:pt>
                <c:pt idx="1">
                  <c:v>0</c:v>
                </c:pt>
                <c:pt idx="2">
                  <c:v>1.1869436201780416E-2</c:v>
                </c:pt>
                <c:pt idx="3">
                  <c:v>2.0771513353115726E-2</c:v>
                </c:pt>
                <c:pt idx="4">
                  <c:v>0</c:v>
                </c:pt>
                <c:pt idx="5">
                  <c:v>3.5608308605341248E-2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4"/>
          <c:tx>
            <c:strRef>
              <c:f>'Meridian Tower'!$J$57:$K$57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'Meridian Tower'!$A$60:$A$68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Tower'!$K$60:$K$68</c:f>
              <c:numCache>
                <c:formatCode>0.0%</c:formatCode>
                <c:ptCount val="9"/>
                <c:pt idx="0">
                  <c:v>3.9189189189189191E-2</c:v>
                </c:pt>
                <c:pt idx="1">
                  <c:v>0</c:v>
                </c:pt>
                <c:pt idx="2">
                  <c:v>3.0405405405405407E-2</c:v>
                </c:pt>
                <c:pt idx="3">
                  <c:v>3.7162162162162164E-2</c:v>
                </c:pt>
                <c:pt idx="4">
                  <c:v>3.3783783783783786E-3</c:v>
                </c:pt>
                <c:pt idx="5">
                  <c:v>6.7567567567567571E-3</c:v>
                </c:pt>
                <c:pt idx="6">
                  <c:v>6.7567567567567571E-2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90816"/>
        <c:axId val="606492776"/>
      </c:barChart>
      <c:catAx>
        <c:axId val="60649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06492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6492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06490816"/>
        <c:crosses val="autoZero"/>
        <c:crossBetween val="between"/>
        <c:majorUnit val="2.0000000000000004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360209376334254"/>
          <c:y val="0.92512381604473359"/>
          <c:w val="0.36623617648005014"/>
          <c:h val="7.48763160287569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738999873924057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96293440537571E-2"/>
          <c:y val="0.17669172932330826"/>
          <c:w val="0.88254556432373787"/>
          <c:h val="0.597744360902255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'Pinchot &amp; 16th'!$B$59:$C$59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'Pinchot &amp; 16th'!$A$62:$A$70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16th'!$C$62:$C$70</c:f>
              <c:numCache>
                <c:formatCode>0.0%</c:formatCode>
                <c:ptCount val="9"/>
                <c:pt idx="0">
                  <c:v>5.0543613577890278E-2</c:v>
                </c:pt>
                <c:pt idx="1">
                  <c:v>0</c:v>
                </c:pt>
                <c:pt idx="2">
                  <c:v>0</c:v>
                </c:pt>
                <c:pt idx="3">
                  <c:v>0.11619221512158684</c:v>
                </c:pt>
                <c:pt idx="4">
                  <c:v>7.4694995435305833E-2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'Pinchot &amp; 16th'!$D$59:$E$59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'Pinchot &amp; 16th'!$A$62:$A$70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16th'!$E$62:$E$70</c:f>
              <c:numCache>
                <c:formatCode>0.0%</c:formatCode>
                <c:ptCount val="9"/>
                <c:pt idx="0">
                  <c:v>1.1462450592885375E-2</c:v>
                </c:pt>
                <c:pt idx="1">
                  <c:v>0</c:v>
                </c:pt>
                <c:pt idx="2">
                  <c:v>0</c:v>
                </c:pt>
                <c:pt idx="3">
                  <c:v>3.9525691699604744E-2</c:v>
                </c:pt>
                <c:pt idx="4">
                  <c:v>0</c:v>
                </c:pt>
                <c:pt idx="5">
                  <c:v>0</c:v>
                </c:pt>
                <c:pt idx="6">
                  <c:v>1.5810276679841896E-2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'Pinchot &amp; 16th'!$F$59:$G$59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'Pinchot &amp; 16th'!$A$62:$A$70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16th'!$G$62:$G$70</c:f>
              <c:numCache>
                <c:formatCode>0.0%</c:formatCode>
                <c:ptCount val="9"/>
                <c:pt idx="0">
                  <c:v>5.1699164345403899E-2</c:v>
                </c:pt>
                <c:pt idx="1">
                  <c:v>0</c:v>
                </c:pt>
                <c:pt idx="2">
                  <c:v>1.3927576601671309E-2</c:v>
                </c:pt>
                <c:pt idx="3">
                  <c:v>0</c:v>
                </c:pt>
                <c:pt idx="4">
                  <c:v>5.5710306406685237E-3</c:v>
                </c:pt>
                <c:pt idx="5">
                  <c:v>0</c:v>
                </c:pt>
                <c:pt idx="6">
                  <c:v>2.7855153203342618E-3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3"/>
          <c:tx>
            <c:strRef>
              <c:f>'Pinchot &amp; 16th'!$H$59:$I$59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'Pinchot &amp; 16th'!$A$62:$A$70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16th'!$I$62:$I$70</c:f>
              <c:numCache>
                <c:formatCode>0.0%</c:formatCode>
                <c:ptCount val="9"/>
                <c:pt idx="0">
                  <c:v>3.6250000000000004E-2</c:v>
                </c:pt>
                <c:pt idx="1">
                  <c:v>0</c:v>
                </c:pt>
                <c:pt idx="2">
                  <c:v>0</c:v>
                </c:pt>
                <c:pt idx="3">
                  <c:v>8.333333333333335E-3</c:v>
                </c:pt>
                <c:pt idx="4">
                  <c:v>8.333333333333335E-3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'Pinchot &amp; 16th'!$J$59:$K$59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'Pinchot &amp; 16th'!$A$62:$A$70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16th'!$K$62:$K$70</c:f>
              <c:numCache>
                <c:formatCode>0.0%</c:formatCode>
                <c:ptCount val="9"/>
                <c:pt idx="0">
                  <c:v>1.0050251256281407E-2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5.0251256281407036E-3</c:v>
                </c:pt>
                <c:pt idx="5">
                  <c:v>0</c:v>
                </c:pt>
                <c:pt idx="6">
                  <c:v>9.7152428810720268E-2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318008"/>
        <c:axId val="786317224"/>
      </c:barChart>
      <c:catAx>
        <c:axId val="786318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17224"/>
        <c:scaling>
          <c:orientation val="minMax"/>
          <c:max val="0.15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800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022441517954362"/>
          <c:y val="0.94736842105263153"/>
          <c:w val="0.33528086281791197"/>
          <c:h val="5.26315789473684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241415597672241"/>
          <c:w val="0.86080740042532411"/>
          <c:h val="0.581897776421438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'Pinchot &amp; 16th'!$A$14:$A$23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'Pinchot &amp; 16th'!$B$14:$B$23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'Pinchot &amp; 16th'!$A$14:$A$23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'Pinchot &amp; 16th'!$C$14:$C$23</c:f>
              <c:numCache>
                <c:formatCode>0.0%</c:formatCode>
                <c:ptCount val="10"/>
                <c:pt idx="0">
                  <c:v>0.82410000000000005</c:v>
                </c:pt>
                <c:pt idx="1">
                  <c:v>0.77210000000000001</c:v>
                </c:pt>
                <c:pt idx="2">
                  <c:v>0.79669999999999996</c:v>
                </c:pt>
                <c:pt idx="3">
                  <c:v>0.85099999999999998</c:v>
                </c:pt>
                <c:pt idx="4">
                  <c:v>0.85</c:v>
                </c:pt>
                <c:pt idx="5">
                  <c:v>0.86699999999999999</c:v>
                </c:pt>
                <c:pt idx="6">
                  <c:v>0.93300000000000005</c:v>
                </c:pt>
                <c:pt idx="7">
                  <c:v>0.92600000000000005</c:v>
                </c:pt>
                <c:pt idx="8">
                  <c:v>0.94710000000000005</c:v>
                </c:pt>
                <c:pt idx="9">
                  <c:v>0.88780000000000003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'Pinchot &amp; 16th'!$A$14:$A$23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'Pinchot &amp; 16th'!$I$14:$I$23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078712"/>
        <c:axId val="733076752"/>
      </c:lineChart>
      <c:catAx>
        <c:axId val="73307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07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07675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0787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90517432102103124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135586823894702E-2"/>
          <c:y val="0.20833418104728615"/>
          <c:w val="0.86080740042532411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'Pinchot &amp; 16th'!$A$14:$A$23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'Pinchot &amp; 16th'!$E$14:$E$23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'Pinchot &amp; 16th'!$A$14:$A$23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'Pinchot &amp; 16th'!$F$14:$F$23</c:f>
              <c:numCache>
                <c:formatCode>0.0%</c:formatCode>
                <c:ptCount val="10"/>
                <c:pt idx="0">
                  <c:v>0.84919999999999995</c:v>
                </c:pt>
                <c:pt idx="1">
                  <c:v>0.77400000000000002</c:v>
                </c:pt>
                <c:pt idx="2">
                  <c:v>0.80379999999999996</c:v>
                </c:pt>
                <c:pt idx="3">
                  <c:v>0.86699999999999999</c:v>
                </c:pt>
                <c:pt idx="4">
                  <c:v>0.83799999999999997</c:v>
                </c:pt>
                <c:pt idx="5">
                  <c:v>0.93400000000000005</c:v>
                </c:pt>
                <c:pt idx="6">
                  <c:v>0.92969999999999997</c:v>
                </c:pt>
                <c:pt idx="7">
                  <c:v>0.93669999999999998</c:v>
                </c:pt>
                <c:pt idx="8">
                  <c:v>0.96009999999999995</c:v>
                </c:pt>
                <c:pt idx="9">
                  <c:v>0.9214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dPt>
            <c:idx val="1"/>
            <c:bubble3D val="0"/>
          </c:dPt>
          <c:cat>
            <c:numRef>
              <c:f>'Pinchot &amp; 16th'!$A$14:$A$23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'Pinchot &amp; 16th'!$J$14:$J$23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077144"/>
        <c:axId val="733077536"/>
      </c:lineChart>
      <c:catAx>
        <c:axId val="73307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07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07753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0771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833683289588807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8886582478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'W. Peoria'!$B$59:$C$59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'W. Peoria'!$A$62:$A$70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Peoria'!$C$62:$C$70</c:f>
              <c:numCache>
                <c:formatCode>0.0%</c:formatCode>
                <c:ptCount val="9"/>
                <c:pt idx="0">
                  <c:v>3.5146443514644347E-2</c:v>
                </c:pt>
                <c:pt idx="1">
                  <c:v>1.1157601115760111E-2</c:v>
                </c:pt>
                <c:pt idx="2">
                  <c:v>5.5788005578800556E-3</c:v>
                </c:pt>
                <c:pt idx="3">
                  <c:v>5.5788005578800556E-3</c:v>
                </c:pt>
                <c:pt idx="4">
                  <c:v>1.5341701534170154E-2</c:v>
                </c:pt>
                <c:pt idx="5">
                  <c:v>2.7894002789400278E-3</c:v>
                </c:pt>
                <c:pt idx="6">
                  <c:v>2.7894002789400278E-3</c:v>
                </c:pt>
                <c:pt idx="7">
                  <c:v>0</c:v>
                </c:pt>
                <c:pt idx="8">
                  <c:v>8.368200836820083E-3</c:v>
                </c:pt>
              </c:numCache>
            </c:numRef>
          </c:val>
        </c:ser>
        <c:ser>
          <c:idx val="4"/>
          <c:order val="1"/>
          <c:tx>
            <c:strRef>
              <c:f>'W. Peoria'!$D$59:$E$59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'W. Peoria'!$A$62:$A$70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Peoria'!$E$62:$E$70</c:f>
              <c:numCache>
                <c:formatCode>0.0%</c:formatCode>
                <c:ptCount val="9"/>
                <c:pt idx="0">
                  <c:v>2.2128851540616248E-2</c:v>
                </c:pt>
                <c:pt idx="1">
                  <c:v>5.6022408963585435E-3</c:v>
                </c:pt>
                <c:pt idx="2">
                  <c:v>2.8011204481792718E-2</c:v>
                </c:pt>
                <c:pt idx="3">
                  <c:v>1.1204481792717087E-2</c:v>
                </c:pt>
                <c:pt idx="4">
                  <c:v>0</c:v>
                </c:pt>
                <c:pt idx="5">
                  <c:v>2.8011204481792717E-3</c:v>
                </c:pt>
                <c:pt idx="6">
                  <c:v>2.8011204481792717E-3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'W. Peoria'!$F$59:$G$59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'W. Peoria'!$A$62:$A$70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Peoria'!$G$62:$G$70</c:f>
              <c:numCache>
                <c:formatCode>0.0%</c:formatCode>
                <c:ptCount val="9"/>
                <c:pt idx="0">
                  <c:v>1.7365269461077845E-2</c:v>
                </c:pt>
                <c:pt idx="1">
                  <c:v>0</c:v>
                </c:pt>
                <c:pt idx="2">
                  <c:v>5.089820359281437E-2</c:v>
                </c:pt>
                <c:pt idx="3">
                  <c:v>2.9940119760479042E-2</c:v>
                </c:pt>
                <c:pt idx="4">
                  <c:v>8.9820359281437123E-3</c:v>
                </c:pt>
                <c:pt idx="5">
                  <c:v>0</c:v>
                </c:pt>
                <c:pt idx="6">
                  <c:v>5.9880239520958087E-3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3"/>
          <c:tx>
            <c:strRef>
              <c:f>'W. Peoria'!$H$59:$I$59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Peoria'!$A$62:$A$70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Peoria'!$I$62:$I$70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2.1276595744680851E-2</c:v>
                </c:pt>
                <c:pt idx="4">
                  <c:v>0</c:v>
                </c:pt>
                <c:pt idx="5">
                  <c:v>2.1276595744680851E-3</c:v>
                </c:pt>
                <c:pt idx="6">
                  <c:v>6.382978723404255E-3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'W. Peoria'!$J$59:$K$59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Peoria'!$A$62:$A$70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Peoria'!$K$62:$K$70</c:f>
              <c:numCache>
                <c:formatCode>0.0%</c:formatCode>
                <c:ptCount val="9"/>
                <c:pt idx="0">
                  <c:v>1.0050251256281407E-2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5.0251256281407036E-3</c:v>
                </c:pt>
                <c:pt idx="5">
                  <c:v>0</c:v>
                </c:pt>
                <c:pt idx="6">
                  <c:v>9.7152428810720268E-2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503712"/>
        <c:axId val="417501752"/>
      </c:barChart>
      <c:catAx>
        <c:axId val="41750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7501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501752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7503712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3159463314509"/>
          <c:y val="0.92995473391912964"/>
          <c:w val="0.38813540060069812"/>
          <c:h val="6.52143482064742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'W. Peoria'!$A$14:$A$22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'W. Peoria'!$B$14:$B$22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Peoria'!$A$14:$A$22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'W. Peoria'!$C$14:$C$22</c:f>
              <c:numCache>
                <c:formatCode>0.0%</c:formatCode>
                <c:ptCount val="9"/>
                <c:pt idx="0">
                  <c:v>0.85089999999999999</c:v>
                </c:pt>
                <c:pt idx="1">
                  <c:v>0.86350000000000005</c:v>
                </c:pt>
                <c:pt idx="2">
                  <c:v>0.87390000000000001</c:v>
                </c:pt>
                <c:pt idx="3">
                  <c:v>0.95599999999999996</c:v>
                </c:pt>
                <c:pt idx="4">
                  <c:v>0.92</c:v>
                </c:pt>
                <c:pt idx="5">
                  <c:v>0.96199999999999997</c:v>
                </c:pt>
                <c:pt idx="6">
                  <c:v>0.92800000000000005</c:v>
                </c:pt>
                <c:pt idx="7">
                  <c:v>0.88680000000000003</c:v>
                </c:pt>
                <c:pt idx="8">
                  <c:v>0.97019999999999995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Peoria'!$A$14:$A$22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'W. Peoria'!$I$14:$I$22</c:f>
              <c:numCache>
                <c:formatCode>0.0%</c:formatCode>
                <c:ptCount val="9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502536"/>
        <c:axId val="660574632"/>
      </c:lineChart>
      <c:catAx>
        <c:axId val="41750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574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57463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750253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'W. Peoria'!$A$14:$A$22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'W. Peoria'!$E$14:$E$22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Peoria'!$A$14:$A$22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'W. Peoria'!$F$14:$F$22</c:f>
              <c:numCache>
                <c:formatCode>0.0%</c:formatCode>
                <c:ptCount val="9"/>
                <c:pt idx="0">
                  <c:v>0.87290000000000001</c:v>
                </c:pt>
                <c:pt idx="1">
                  <c:v>0.86080000000000001</c:v>
                </c:pt>
                <c:pt idx="2">
                  <c:v>0.88260000000000005</c:v>
                </c:pt>
                <c:pt idx="3">
                  <c:v>0.95299999999999996</c:v>
                </c:pt>
                <c:pt idx="4">
                  <c:v>0.89100000000000001</c:v>
                </c:pt>
                <c:pt idx="5">
                  <c:v>0.96099999999999997</c:v>
                </c:pt>
                <c:pt idx="6">
                  <c:v>0.92200000000000004</c:v>
                </c:pt>
                <c:pt idx="7">
                  <c:v>0.84640000000000004</c:v>
                </c:pt>
                <c:pt idx="8">
                  <c:v>0.95530000000000004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Peoria'!$A$14:$A$22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'W. Peoria'!$J$14:$J$22</c:f>
              <c:numCache>
                <c:formatCode>0.0%</c:formatCode>
                <c:ptCount val="9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576592"/>
        <c:axId val="660575024"/>
      </c:lineChart>
      <c:catAx>
        <c:axId val="66057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57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57502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5765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90053792001637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51854095172078E-2"/>
          <c:y val="0.15666717665096566"/>
          <c:w val="0.8673314212327381"/>
          <c:h val="0.64333542752417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'W. Pinnacle Peak'!$B$56:$C$56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'W. Pinnacle Peak'!$A$59:$A$67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Pinnacle Peak'!$C$59:$C$67</c:f>
              <c:numCache>
                <c:formatCode>0.0%</c:formatCode>
                <c:ptCount val="9"/>
                <c:pt idx="0">
                  <c:v>4.1309218075514999E-2</c:v>
                </c:pt>
                <c:pt idx="1">
                  <c:v>0</c:v>
                </c:pt>
                <c:pt idx="2">
                  <c:v>1.3660455712802579E-2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2.7320911425605158E-3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1"/>
          <c:tx>
            <c:strRef>
              <c:f>'W. Pinnacle Peak'!$D$56:$E$56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'W. Pinnacle Peak'!$A$59:$A$67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Pinnacle Peak'!$E$59:$E$67</c:f>
              <c:numCache>
                <c:formatCode>0.0%</c:formatCode>
                <c:ptCount val="9"/>
                <c:pt idx="0">
                  <c:v>3.9314516129032251E-2</c:v>
                </c:pt>
                <c:pt idx="1">
                  <c:v>0</c:v>
                </c:pt>
                <c:pt idx="2">
                  <c:v>3.2258064516129024E-2</c:v>
                </c:pt>
                <c:pt idx="3">
                  <c:v>1.0080645161290321E-2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2"/>
          <c:tx>
            <c:strRef>
              <c:f>'W. Pinnacle Peak'!$F$56:$G$56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'W. Pinnacle Peak'!$A$59:$A$67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Pinnacle Peak'!$G$59:$G$67</c:f>
              <c:numCache>
                <c:formatCode>0.0%</c:formatCode>
                <c:ptCount val="9"/>
                <c:pt idx="0">
                  <c:v>1.4770797962648555E-2</c:v>
                </c:pt>
                <c:pt idx="1">
                  <c:v>0</c:v>
                </c:pt>
                <c:pt idx="2">
                  <c:v>8.4889643463497456E-3</c:v>
                </c:pt>
                <c:pt idx="3">
                  <c:v>2.5466893039049237E-2</c:v>
                </c:pt>
                <c:pt idx="4">
                  <c:v>1.697792869269949E-3</c:v>
                </c:pt>
                <c:pt idx="5">
                  <c:v>0</c:v>
                </c:pt>
                <c:pt idx="6">
                  <c:v>1.697792869269949E-3</c:v>
                </c:pt>
                <c:pt idx="7">
                  <c:v>3.3955857385398981E-3</c:v>
                </c:pt>
                <c:pt idx="8">
                  <c:v>0</c:v>
                </c:pt>
              </c:numCache>
            </c:numRef>
          </c:val>
        </c:ser>
        <c:ser>
          <c:idx val="1"/>
          <c:order val="3"/>
          <c:tx>
            <c:strRef>
              <c:f>'W. Pinnacle Peak'!$H$56:$I$56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Pinnacle Peak'!$A$59:$A$67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Pinnacle Peak'!$I$59:$I$67</c:f>
              <c:numCache>
                <c:formatCode>0.0%</c:formatCode>
                <c:ptCount val="9"/>
                <c:pt idx="0">
                  <c:v>2.3199999999999991E-2</c:v>
                </c:pt>
                <c:pt idx="1">
                  <c:v>1.7391304347826083E-3</c:v>
                </c:pt>
                <c:pt idx="2">
                  <c:v>1.7391304347826084E-2</c:v>
                </c:pt>
                <c:pt idx="3">
                  <c:v>2.6086956521739126E-2</c:v>
                </c:pt>
                <c:pt idx="4">
                  <c:v>0</c:v>
                </c:pt>
                <c:pt idx="5">
                  <c:v>0</c:v>
                </c:pt>
                <c:pt idx="6">
                  <c:v>3.4782608695652167E-3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4"/>
          <c:tx>
            <c:strRef>
              <c:f>'W. Pinnacle Peak'!$J$56:$K$56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Pinnacle Peak'!$A$59:$A$67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Pinnacle Peak'!$K$59:$K$67</c:f>
              <c:numCache>
                <c:formatCode>0.0%</c:formatCode>
                <c:ptCount val="9"/>
                <c:pt idx="0">
                  <c:v>1.6571428571428567E-2</c:v>
                </c:pt>
                <c:pt idx="1">
                  <c:v>2.040816326530612E-3</c:v>
                </c:pt>
                <c:pt idx="2">
                  <c:v>0</c:v>
                </c:pt>
                <c:pt idx="3">
                  <c:v>6.1224489795918364E-3</c:v>
                </c:pt>
                <c:pt idx="4">
                  <c:v>4.081632653061224E-3</c:v>
                </c:pt>
                <c:pt idx="5">
                  <c:v>0</c:v>
                </c:pt>
                <c:pt idx="6">
                  <c:v>0.10612244897959182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577768"/>
        <c:axId val="660575416"/>
      </c:barChart>
      <c:catAx>
        <c:axId val="660577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60575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575416"/>
        <c:scaling>
          <c:orientation val="minMax"/>
          <c:max val="0.1200000000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60577768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66172425598221"/>
          <c:y val="0.95444724409448822"/>
          <c:w val="0.35713733684338933"/>
          <c:h val="4.55527559055118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4655203258021404"/>
          <c:w val="0.84798686467430862"/>
          <c:h val="0.59051848422027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'W. Pinnacle Peak'!$A$14:$A$19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'W. Pinnacle Peak'!$B$14:$B$19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Pinnacle Peak'!$A$14:$A$19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'W. Pinnacle Peak'!$C$14:$C$19</c:f>
              <c:numCache>
                <c:formatCode>0.0%</c:formatCode>
                <c:ptCount val="6"/>
                <c:pt idx="0">
                  <c:v>0.95499999999999996</c:v>
                </c:pt>
                <c:pt idx="1">
                  <c:v>0.90300000000000002</c:v>
                </c:pt>
                <c:pt idx="2">
                  <c:v>0.98299999999999998</c:v>
                </c:pt>
                <c:pt idx="3">
                  <c:v>0.91830000000000001</c:v>
                </c:pt>
                <c:pt idx="4">
                  <c:v>0.94450000000000001</c:v>
                </c:pt>
                <c:pt idx="5">
                  <c:v>0.92800000000000005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8000"/>
              </a:solidFill>
            </c:spPr>
          </c:marker>
          <c:cat>
            <c:numRef>
              <c:f>'W. Pinnacle Peak'!$A$14:$A$19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'W. Pinnacle Peak'!$I$14:$I$19</c:f>
              <c:numCache>
                <c:formatCode>0.0%</c:formatCode>
                <c:ptCount val="6"/>
                <c:pt idx="0">
                  <c:v>0.70830000000000004</c:v>
                </c:pt>
                <c:pt idx="1">
                  <c:v>0.71579999999999999</c:v>
                </c:pt>
                <c:pt idx="2">
                  <c:v>0.75170000000000003</c:v>
                </c:pt>
                <c:pt idx="3">
                  <c:v>0.75929999999999997</c:v>
                </c:pt>
                <c:pt idx="4">
                  <c:v>0.73650000000000004</c:v>
                </c:pt>
                <c:pt idx="5">
                  <c:v>0.73740000000000006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574240"/>
        <c:axId val="660577376"/>
      </c:lineChart>
      <c:catAx>
        <c:axId val="6605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57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5773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5742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05880034226491"/>
          <c:y val="0.86207067464206455"/>
          <c:w val="0.72893907492332688"/>
          <c:h val="9.9137800907933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20833418104728615"/>
          <c:w val="0.84432385445973279"/>
          <c:h val="0.5375021871019982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'W. Pinnacle Peak'!$A$14:$A$19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'W. Pinnacle Peak'!$E$14:$E$19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Pinnacle Peak'!$A$14:$A$19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'W. Pinnacle Peak'!$F$14:$F$19</c:f>
              <c:numCache>
                <c:formatCode>0.0%</c:formatCode>
                <c:ptCount val="6"/>
                <c:pt idx="0">
                  <c:v>0.95</c:v>
                </c:pt>
                <c:pt idx="1">
                  <c:v>0.89900000000000002</c:v>
                </c:pt>
                <c:pt idx="2">
                  <c:v>0.95099999999999996</c:v>
                </c:pt>
                <c:pt idx="3">
                  <c:v>0.92249999999999999</c:v>
                </c:pt>
                <c:pt idx="4">
                  <c:v>0.93530000000000002</c:v>
                </c:pt>
                <c:pt idx="5">
                  <c:v>0.90700000000000003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8000"/>
              </a:solidFill>
            </c:spPr>
          </c:marker>
          <c:cat>
            <c:numRef>
              <c:f>'W. Pinnacle Peak'!$A$14:$A$19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'W. Pinnacle Peak'!$J$14:$J$19</c:f>
              <c:numCache>
                <c:formatCode>0.0%</c:formatCode>
                <c:ptCount val="6"/>
                <c:pt idx="0">
                  <c:v>0.66800000000000004</c:v>
                </c:pt>
                <c:pt idx="1">
                  <c:v>0.67889999999999995</c:v>
                </c:pt>
                <c:pt idx="2">
                  <c:v>0.71889999999999998</c:v>
                </c:pt>
                <c:pt idx="3">
                  <c:v>0.71540000000000004</c:v>
                </c:pt>
                <c:pt idx="4">
                  <c:v>0.69230000000000003</c:v>
                </c:pt>
                <c:pt idx="5">
                  <c:v>0.70799999999999996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634472"/>
        <c:axId val="608632904"/>
      </c:lineChart>
      <c:catAx>
        <c:axId val="60863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8632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6329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86344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9167016622922135"/>
          <c:w val="0.72893907492332688"/>
          <c:h val="9.58337707786526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65798317266417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078947368421059E-2"/>
          <c:y val="0.1619718309859155"/>
          <c:w val="0.86842105263157898"/>
          <c:h val="0.62676056338028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'W. 1st Ave'!$B$58:$C$58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'W. 1st Ave'!$A$61:$A$69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Ave'!$C$61:$C$69</c:f>
              <c:numCache>
                <c:formatCode>0.0%</c:formatCode>
                <c:ptCount val="9"/>
                <c:pt idx="0">
                  <c:v>0.11110206739378155</c:v>
                </c:pt>
                <c:pt idx="1">
                  <c:v>0</c:v>
                </c:pt>
                <c:pt idx="2">
                  <c:v>0</c:v>
                </c:pt>
                <c:pt idx="3">
                  <c:v>4.0696727983070159E-3</c:v>
                </c:pt>
                <c:pt idx="4">
                  <c:v>9.767214715936838E-2</c:v>
                </c:pt>
                <c:pt idx="5">
                  <c:v>6.1045091974605238E-3</c:v>
                </c:pt>
                <c:pt idx="6">
                  <c:v>8.1393455966140317E-3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1"/>
          <c:tx>
            <c:strRef>
              <c:f>'[1]W. 1st Ave'!$F$55:$G$55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'W. 1st Ave'!$A$61:$A$69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'[1]W. 1st Ave'!$G$58:$G$66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'[1]W. 1st Ave'!$H$55:$I$55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'W. 1st Ave'!$A$61:$A$69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'[1]W. 1st Ave'!$I$58:$I$66</c:f>
              <c:numCache>
                <c:formatCode>General</c:formatCode>
                <c:ptCount val="9"/>
                <c:pt idx="0">
                  <c:v>4.0616246498599441E-2</c:v>
                </c:pt>
                <c:pt idx="1">
                  <c:v>0</c:v>
                </c:pt>
                <c:pt idx="2">
                  <c:v>0</c:v>
                </c:pt>
                <c:pt idx="3">
                  <c:v>2.2408963585434174E-2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3"/>
          <c:tx>
            <c:strRef>
              <c:f>'W. 1st Ave'!$H$58:$I$58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1st Ave'!$A$61:$A$69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Ave'!$I$61:$I$69</c:f>
              <c:numCache>
                <c:formatCode>0.0%</c:formatCode>
                <c:ptCount val="9"/>
                <c:pt idx="0">
                  <c:v>5.1042253521126756E-2</c:v>
                </c:pt>
                <c:pt idx="1">
                  <c:v>0</c:v>
                </c:pt>
                <c:pt idx="2">
                  <c:v>0</c:v>
                </c:pt>
                <c:pt idx="3">
                  <c:v>2.8169014084507044E-3</c:v>
                </c:pt>
                <c:pt idx="4">
                  <c:v>2.8169014084507044E-3</c:v>
                </c:pt>
                <c:pt idx="5">
                  <c:v>1.4084507042253521E-2</c:v>
                </c:pt>
                <c:pt idx="6">
                  <c:v>5.6338028169014088E-3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'W. 1st Ave'!$J$58:$K$58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1st Ave'!$A$61:$A$69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Ave'!$K$61:$K$69</c:f>
              <c:numCache>
                <c:formatCode>0.0%</c:formatCode>
                <c:ptCount val="9"/>
                <c:pt idx="0">
                  <c:v>1.6959064327485378E-2</c:v>
                </c:pt>
                <c:pt idx="1">
                  <c:v>0</c:v>
                </c:pt>
                <c:pt idx="2">
                  <c:v>0</c:v>
                </c:pt>
                <c:pt idx="3">
                  <c:v>1.1695906432748537E-2</c:v>
                </c:pt>
                <c:pt idx="4">
                  <c:v>8.771929824561403E-3</c:v>
                </c:pt>
                <c:pt idx="5">
                  <c:v>8.771929824561403E-3</c:v>
                </c:pt>
                <c:pt idx="6">
                  <c:v>0.14327485380116958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460944"/>
        <c:axId val="737337776"/>
      </c:barChart>
      <c:catAx>
        <c:axId val="73646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733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337776"/>
        <c:scaling>
          <c:orientation val="minMax"/>
          <c:max val="0.15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36460944"/>
        <c:crosses val="autoZero"/>
        <c:crossBetween val="between"/>
        <c:majorUnit val="3.0000000000000006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548600094119475"/>
          <c:y val="0.92957746478873238"/>
          <c:w val="0.53725782428767566"/>
          <c:h val="7.04225352112676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'Meridian Tower'!$A$14:$A$20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'Meridian Tower'!$B$14:$B$20</c:f>
              <c:numCache>
                <c:formatCode>0.0%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'Meridian Tower'!$A$14:$A$20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'Meridian Tower'!$C$14:$C$20</c:f>
              <c:numCache>
                <c:formatCode>0.0%</c:formatCode>
                <c:ptCount val="7"/>
                <c:pt idx="0">
                  <c:v>0.90200000000000002</c:v>
                </c:pt>
                <c:pt idx="1">
                  <c:v>0.89</c:v>
                </c:pt>
                <c:pt idx="2">
                  <c:v>0.97899999999999998</c:v>
                </c:pt>
                <c:pt idx="3">
                  <c:v>0.88800000000000001</c:v>
                </c:pt>
                <c:pt idx="4">
                  <c:v>0.86</c:v>
                </c:pt>
                <c:pt idx="5">
                  <c:v>0.89729999999999999</c:v>
                </c:pt>
                <c:pt idx="6">
                  <c:v>0.8155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'Meridian Tower'!$A$14:$A$20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'Meridian Tower'!$I$14:$I$20</c:f>
              <c:numCache>
                <c:formatCode>0.0%</c:formatCode>
                <c:ptCount val="7"/>
                <c:pt idx="0">
                  <c:v>0.70830000000000004</c:v>
                </c:pt>
                <c:pt idx="1">
                  <c:v>0.71579999999999999</c:v>
                </c:pt>
                <c:pt idx="2">
                  <c:v>0.75170000000000003</c:v>
                </c:pt>
                <c:pt idx="3">
                  <c:v>0.75929999999999997</c:v>
                </c:pt>
                <c:pt idx="4">
                  <c:v>0.73650000000000004</c:v>
                </c:pt>
                <c:pt idx="5">
                  <c:v>0.73740000000000006</c:v>
                </c:pt>
                <c:pt idx="6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160328"/>
        <c:axId val="734162288"/>
      </c:lineChart>
      <c:catAx>
        <c:axId val="73416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16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1622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1603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7091694184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08623864796321"/>
          <c:w val="0.84798686467430862"/>
          <c:h val="0.5948288381196923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'W. 1st Ave'!$A$14:$A$21</c:f>
              <c:strCache>
                <c:ptCount val="8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'W. 1st Ave'!$B$14:$B$21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'W. 1st Ave'!$A$14:$A$21</c:f>
              <c:strCache>
                <c:ptCount val="8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'W. 1st Ave'!$C$14:$C$21</c:f>
              <c:numCache>
                <c:formatCode>0.0%</c:formatCode>
                <c:ptCount val="8"/>
                <c:pt idx="0">
                  <c:v>0.77949999999999997</c:v>
                </c:pt>
                <c:pt idx="1">
                  <c:v>0.92800000000000005</c:v>
                </c:pt>
                <c:pt idx="2">
                  <c:v>0.91600000000000004</c:v>
                </c:pt>
                <c:pt idx="3">
                  <c:v>0.97699999999999998</c:v>
                </c:pt>
                <c:pt idx="4">
                  <c:v>1</c:v>
                </c:pt>
                <c:pt idx="5">
                  <c:v>0.93700000000000006</c:v>
                </c:pt>
                <c:pt idx="6">
                  <c:v>0.92800000000000005</c:v>
                </c:pt>
                <c:pt idx="7">
                  <c:v>0.8105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strRef>
              <c:f>'W. 1st Ave'!$A$14:$A$21</c:f>
              <c:strCache>
                <c:ptCount val="8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'W. 1st Ave'!$I$14:$I$21</c:f>
              <c:numCache>
                <c:formatCode>0.0%</c:formatCode>
                <c:ptCount val="8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335032"/>
        <c:axId val="737338560"/>
      </c:lineChart>
      <c:catAx>
        <c:axId val="73733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733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3385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73350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2073611766271E-2"/>
          <c:y val="0.86207067464206455"/>
          <c:w val="0.89176554543585274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9406727389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8333407932161183"/>
          <c:w val="0.84432385445973279"/>
          <c:h val="0.558335605206726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'W. 1st Ave'!$A$14:$A$21</c:f>
              <c:strCache>
                <c:ptCount val="8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'W. 1st Ave'!$E$14:$E$21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'W. 1st Ave'!$A$14:$A$21</c:f>
              <c:strCache>
                <c:ptCount val="8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'W. 1st Ave'!$F$14:$F$21</c:f>
              <c:numCache>
                <c:formatCode>0.0%</c:formatCode>
                <c:ptCount val="8"/>
                <c:pt idx="0">
                  <c:v>0.76490000000000002</c:v>
                </c:pt>
                <c:pt idx="1">
                  <c:v>0.92300000000000004</c:v>
                </c:pt>
                <c:pt idx="2">
                  <c:v>0.90800000000000003</c:v>
                </c:pt>
                <c:pt idx="3">
                  <c:v>0.98299999999999998</c:v>
                </c:pt>
                <c:pt idx="4">
                  <c:v>1</c:v>
                </c:pt>
                <c:pt idx="5">
                  <c:v>0.9244</c:v>
                </c:pt>
                <c:pt idx="6">
                  <c:v>0.90700000000000003</c:v>
                </c:pt>
                <c:pt idx="7">
                  <c:v>0.84570000000000001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strRef>
              <c:f>'W. 1st Ave'!$A$14:$A$21</c:f>
              <c:strCache>
                <c:ptCount val="8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'W. 1st Ave'!$J$14:$J$21</c:f>
              <c:numCache>
                <c:formatCode>0.0%</c:formatCode>
                <c:ptCount val="8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335816"/>
        <c:axId val="737334248"/>
      </c:lineChart>
      <c:catAx>
        <c:axId val="73733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7334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33424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73358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622736674044776"/>
          <c:y val="0.89167016622922135"/>
          <c:w val="0.82272869620097266"/>
          <c:h val="9.58337707786526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43733322853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'S. Alma School'!$B$55:$C$55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'S. Alma School'!$A$58:$A$66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Alma School'!$C$58:$C$66</c:f>
              <c:numCache>
                <c:formatCode>0.0%</c:formatCode>
                <c:ptCount val="9"/>
                <c:pt idx="0">
                  <c:v>7.4786324786324798E-2</c:v>
                </c:pt>
                <c:pt idx="1">
                  <c:v>1.3697129081744468E-3</c:v>
                </c:pt>
                <c:pt idx="2">
                  <c:v>6.8485645408722338E-3</c:v>
                </c:pt>
                <c:pt idx="3">
                  <c:v>5.4788516326977873E-3</c:v>
                </c:pt>
                <c:pt idx="4">
                  <c:v>6.574621959237345E-2</c:v>
                </c:pt>
                <c:pt idx="5">
                  <c:v>6.8485645408722338E-3</c:v>
                </c:pt>
                <c:pt idx="6">
                  <c:v>4.1091387245233407E-3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'S. Alma School'!$D$55:$E$55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'S. Alma School'!$A$58:$A$66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Alma School'!$E$58:$E$66</c:f>
              <c:numCache>
                <c:formatCode>0.0%</c:formatCode>
                <c:ptCount val="9"/>
                <c:pt idx="0">
                  <c:v>3.5802469135802456E-2</c:v>
                </c:pt>
                <c:pt idx="1">
                  <c:v>0</c:v>
                </c:pt>
                <c:pt idx="2">
                  <c:v>1.3717421124828529E-3</c:v>
                </c:pt>
                <c:pt idx="3">
                  <c:v>9.6021947873799716E-3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2.7434842249657058E-3</c:v>
                </c:pt>
              </c:numCache>
            </c:numRef>
          </c:val>
        </c:ser>
        <c:ser>
          <c:idx val="2"/>
          <c:order val="2"/>
          <c:tx>
            <c:strRef>
              <c:f>'S. Alma School'!$F$55:$G$55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'S. Alma School'!$A$58:$A$66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Alma School'!$G$58:$G$66</c:f>
              <c:numCache>
                <c:formatCode>0.0%</c:formatCode>
                <c:ptCount val="9"/>
                <c:pt idx="0">
                  <c:v>7.3724007561436671E-3</c:v>
                </c:pt>
                <c:pt idx="1">
                  <c:v>0</c:v>
                </c:pt>
                <c:pt idx="2">
                  <c:v>9.4517958412098299E-3</c:v>
                </c:pt>
                <c:pt idx="3">
                  <c:v>3.0245746691871456E-2</c:v>
                </c:pt>
                <c:pt idx="4">
                  <c:v>0</c:v>
                </c:pt>
                <c:pt idx="5">
                  <c:v>0</c:v>
                </c:pt>
                <c:pt idx="6">
                  <c:v>1.890359168241966E-3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3"/>
          <c:tx>
            <c:strRef>
              <c:f>'S. Alma School'!$H$55:$I$55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'S. Alma School'!$A$58:$A$66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Alma School'!$I$58:$I$66</c:f>
              <c:numCache>
                <c:formatCode>0.0%</c:formatCode>
                <c:ptCount val="9"/>
                <c:pt idx="0">
                  <c:v>2.9956958393113336E-2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5.7388809182209463E-3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4"/>
          <c:tx>
            <c:strRef>
              <c:f>'S. Alma School'!$J$55:$K$55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'S. Alma School'!$A$58:$A$66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Alma School'!$K$58:$K$66</c:f>
              <c:numCache>
                <c:formatCode>0.0%</c:formatCode>
                <c:ptCount val="9"/>
                <c:pt idx="0">
                  <c:v>2.688766114180479E-2</c:v>
                </c:pt>
                <c:pt idx="1">
                  <c:v>0</c:v>
                </c:pt>
                <c:pt idx="2">
                  <c:v>3.6832412523020259E-3</c:v>
                </c:pt>
                <c:pt idx="3">
                  <c:v>5.5248618784530384E-3</c:v>
                </c:pt>
                <c:pt idx="4">
                  <c:v>0</c:v>
                </c:pt>
                <c:pt idx="5">
                  <c:v>3.6832412523020259E-3</c:v>
                </c:pt>
                <c:pt idx="6">
                  <c:v>8.2872928176795577E-2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079888"/>
        <c:axId val="733077928"/>
      </c:barChart>
      <c:catAx>
        <c:axId val="73307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077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077928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33079888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2106026264188"/>
          <c:y val="0.93961656966792195"/>
          <c:w val="0.53168708320777702"/>
          <c:h val="6.03834303320780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'S. Alma School'!$A$14:$A$19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'S. Alma School'!$B$14:$B$19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Alma School'!$A$14:$A$19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'S. Alma School'!$C$14:$C$19</c:f>
              <c:numCache>
                <c:formatCode>0.0%</c:formatCode>
                <c:ptCount val="6"/>
                <c:pt idx="0">
                  <c:v>0.87139999999999995</c:v>
                </c:pt>
                <c:pt idx="1">
                  <c:v>0.95099999999999996</c:v>
                </c:pt>
                <c:pt idx="2">
                  <c:v>0.95099999999999996</c:v>
                </c:pt>
                <c:pt idx="3">
                  <c:v>0.95099999999999996</c:v>
                </c:pt>
                <c:pt idx="4">
                  <c:v>0.96430000000000005</c:v>
                </c:pt>
                <c:pt idx="5">
                  <c:v>0.87729999999999997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'S. Alma School'!$A$14:$A$19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'S. Alma School'!$I$14:$I$19</c:f>
              <c:numCache>
                <c:formatCode>0.0%</c:formatCode>
                <c:ptCount val="6"/>
                <c:pt idx="0">
                  <c:v>0.71579999999999999</c:v>
                </c:pt>
                <c:pt idx="1">
                  <c:v>0.75170000000000003</c:v>
                </c:pt>
                <c:pt idx="2">
                  <c:v>0.75929999999999997</c:v>
                </c:pt>
                <c:pt idx="3">
                  <c:v>0.73650000000000004</c:v>
                </c:pt>
                <c:pt idx="4">
                  <c:v>0.73740000000000006</c:v>
                </c:pt>
                <c:pt idx="5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501360"/>
        <c:axId val="417500576"/>
      </c:lineChart>
      <c:catAx>
        <c:axId val="41750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750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5005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75013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'S. Alma School'!$A$14:$A$19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'S. Alma School'!$E$14:$E$19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Alma School'!$A$14:$A$19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'S. Alma School'!$F$14:$F$19</c:f>
              <c:numCache>
                <c:formatCode>0.0%</c:formatCode>
                <c:ptCount val="6"/>
                <c:pt idx="0">
                  <c:v>0.81059999999999999</c:v>
                </c:pt>
                <c:pt idx="1">
                  <c:v>0.94679999999999997</c:v>
                </c:pt>
                <c:pt idx="2">
                  <c:v>0.94679999999999997</c:v>
                </c:pt>
                <c:pt idx="3">
                  <c:v>0.94799999999999995</c:v>
                </c:pt>
                <c:pt idx="4">
                  <c:v>0.96179999999999999</c:v>
                </c:pt>
                <c:pt idx="5">
                  <c:v>0.86550000000000005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'S. Alma School'!$A$14:$A$19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'S. Alma School'!$J$14:$J$19</c:f>
              <c:numCache>
                <c:formatCode>0.0%</c:formatCode>
                <c:ptCount val="6"/>
                <c:pt idx="0">
                  <c:v>0.67889999999999995</c:v>
                </c:pt>
                <c:pt idx="1">
                  <c:v>0.71889999999999998</c:v>
                </c:pt>
                <c:pt idx="2">
                  <c:v>0.71540000000000004</c:v>
                </c:pt>
                <c:pt idx="3">
                  <c:v>0.69230000000000003</c:v>
                </c:pt>
                <c:pt idx="4">
                  <c:v>0.70799999999999996</c:v>
                </c:pt>
                <c:pt idx="5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502928"/>
        <c:axId val="417503320"/>
      </c:lineChart>
      <c:catAx>
        <c:axId val="41750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7503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5033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75029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439881673983575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545359112244449E-2"/>
          <c:y val="0.1709090909090909"/>
          <c:w val="0.86985242954305042"/>
          <c:h val="0.6109090909090909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'#25 N. 19th Ave'!$B$59:$C$59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'#25 N. 19th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'#25 N. 19th Ave'!$C$62:$C$70</c:f>
              <c:numCache>
                <c:formatCode>0.0%</c:formatCode>
                <c:ptCount val="9"/>
                <c:pt idx="0">
                  <c:v>4.0342298288508556E-2</c:v>
                </c:pt>
                <c:pt idx="1">
                  <c:v>0</c:v>
                </c:pt>
                <c:pt idx="2">
                  <c:v>4.3660495983234363E-3</c:v>
                </c:pt>
                <c:pt idx="3">
                  <c:v>4.8026545581557799E-2</c:v>
                </c:pt>
                <c:pt idx="4">
                  <c:v>2.1830247991617181E-2</c:v>
                </c:pt>
                <c:pt idx="5">
                  <c:v>1.309814879497031E-2</c:v>
                </c:pt>
                <c:pt idx="6">
                  <c:v>4.3660495983234363E-3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'#25 N. 19th Ave'!$D$59:$E$59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'#25 N. 19th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'#25 N. 19th Ave'!$E$62:$E$70</c:f>
              <c:numCache>
                <c:formatCode>0.0%</c:formatCode>
                <c:ptCount val="9"/>
                <c:pt idx="0">
                  <c:v>5.0877192982456141E-3</c:v>
                </c:pt>
                <c:pt idx="1">
                  <c:v>1.7543859649122806E-2</c:v>
                </c:pt>
                <c:pt idx="2">
                  <c:v>6.1403508771929821E-2</c:v>
                </c:pt>
                <c:pt idx="3">
                  <c:v>1.7543859649122806E-2</c:v>
                </c:pt>
                <c:pt idx="4">
                  <c:v>0</c:v>
                </c:pt>
                <c:pt idx="5">
                  <c:v>3.5087719298245612E-2</c:v>
                </c:pt>
                <c:pt idx="6">
                  <c:v>2.6315789473684209E-2</c:v>
                </c:pt>
                <c:pt idx="7">
                  <c:v>1.7543859649122806E-2</c:v>
                </c:pt>
                <c:pt idx="8">
                  <c:v>1.7543859649122806E-2</c:v>
                </c:pt>
              </c:numCache>
            </c:numRef>
          </c:val>
        </c:ser>
        <c:ser>
          <c:idx val="0"/>
          <c:order val="2"/>
          <c:tx>
            <c:strRef>
              <c:f>'#25 N. 19th Ave'!$F$59:$G$59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'#25 N. 19th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'#25 N. 19th Ave'!$G$62:$G$70</c:f>
              <c:numCache>
                <c:formatCode>0.0%</c:formatCode>
                <c:ptCount val="9"/>
                <c:pt idx="0">
                  <c:v>5.168316831683168E-2</c:v>
                </c:pt>
                <c:pt idx="1">
                  <c:v>0</c:v>
                </c:pt>
                <c:pt idx="2">
                  <c:v>0</c:v>
                </c:pt>
                <c:pt idx="3">
                  <c:v>3.4653465346534656E-2</c:v>
                </c:pt>
                <c:pt idx="4">
                  <c:v>8.4158415841584164E-2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1.9801980198019802E-2</c:v>
                </c:pt>
              </c:numCache>
            </c:numRef>
          </c:val>
        </c:ser>
        <c:ser>
          <c:idx val="1"/>
          <c:order val="3"/>
          <c:tx>
            <c:strRef>
              <c:f>'#25 N. 19th Ave'!$H$59:$I$59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'#25 N. 19th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'#25 N. 19th Ave'!$I$62:$I$70</c:f>
              <c:numCache>
                <c:formatCode>0.0%</c:formatCode>
                <c:ptCount val="9"/>
                <c:pt idx="0">
                  <c:v>5.7343173431734319E-2</c:v>
                </c:pt>
                <c:pt idx="1">
                  <c:v>7.3800738007380072E-3</c:v>
                </c:pt>
                <c:pt idx="2">
                  <c:v>3.6900369003690036E-3</c:v>
                </c:pt>
                <c:pt idx="3">
                  <c:v>4.4280442804428041E-2</c:v>
                </c:pt>
                <c:pt idx="4">
                  <c:v>9.9630996309963096E-2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7.3800738007380072E-3</c:v>
                </c:pt>
              </c:numCache>
            </c:numRef>
          </c:val>
        </c:ser>
        <c:ser>
          <c:idx val="2"/>
          <c:order val="4"/>
          <c:tx>
            <c:strRef>
              <c:f>'#25 N. 19th Ave'!$J$59:$K$59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'#25 N. 19th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'#25 N. 19th Ave'!$K$62:$K$70</c:f>
              <c:numCache>
                <c:formatCode>0.0%</c:formatCode>
                <c:ptCount val="9"/>
                <c:pt idx="0">
                  <c:v>4.5999999999999999E-2</c:v>
                </c:pt>
                <c:pt idx="1">
                  <c:v>3.4482758620689655E-3</c:v>
                </c:pt>
                <c:pt idx="2">
                  <c:v>3.4482758620689655E-3</c:v>
                </c:pt>
                <c:pt idx="3">
                  <c:v>3.4482758620689655E-3</c:v>
                </c:pt>
                <c:pt idx="4">
                  <c:v>8.9655172413793102E-2</c:v>
                </c:pt>
                <c:pt idx="5">
                  <c:v>3.4482758620689655E-3</c:v>
                </c:pt>
                <c:pt idx="6">
                  <c:v>4.1379310344827586E-2</c:v>
                </c:pt>
                <c:pt idx="7">
                  <c:v>3.4482758620689655E-3</c:v>
                </c:pt>
                <c:pt idx="8">
                  <c:v>3.4482758620689655E-3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163072"/>
        <c:axId val="734163464"/>
      </c:barChart>
      <c:catAx>
        <c:axId val="73416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4163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163464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4163072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01862771637852"/>
          <c:y val="0.91636363636363638"/>
          <c:w val="0.35516385563912134"/>
          <c:h val="8.36363636363636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948309427846821"/>
          <c:w val="0.86080740042532411"/>
          <c:h val="0.5862081303208561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'#25 N. 19th Ave'!$A$14:$A$23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2015**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'#25 N. 19th Ave'!$B$14:$B$23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'#25 N. 19th Ave'!$A$14:$A$23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2015**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'#25 N. 19th Ave'!$C$14:$C$23</c:f>
              <c:numCache>
                <c:formatCode>0.0%</c:formatCode>
                <c:ptCount val="10"/>
                <c:pt idx="0">
                  <c:v>0.86219999999999997</c:v>
                </c:pt>
                <c:pt idx="1">
                  <c:v>0.84099999999999997</c:v>
                </c:pt>
                <c:pt idx="2">
                  <c:v>0.83179999999999998</c:v>
                </c:pt>
                <c:pt idx="3">
                  <c:v>0.89300000000000002</c:v>
                </c:pt>
                <c:pt idx="4">
                  <c:v>0.86399999999999999</c:v>
                </c:pt>
                <c:pt idx="5">
                  <c:v>0.92500000000000004</c:v>
                </c:pt>
                <c:pt idx="6">
                  <c:v>0.80189999999999995</c:v>
                </c:pt>
                <c:pt idx="7">
                  <c:v>0.80969999999999998</c:v>
                </c:pt>
                <c:pt idx="8">
                  <c:v>0.78029999999999999</c:v>
                </c:pt>
                <c:pt idx="9">
                  <c:v>0.80230000000000001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strRef>
              <c:f>'#25 N. 19th Ave'!$A$14:$A$23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2015**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'#25 N. 19th Ave'!$I$14:$I$23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 formatCode="0%">
                  <c:v>0.75170000000000003</c:v>
                </c:pt>
                <c:pt idx="6" formatCode="0%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160720"/>
        <c:axId val="733918096"/>
      </c:lineChart>
      <c:catAx>
        <c:axId val="73416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91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9180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41607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500071207972037"/>
          <c:w val="0.85714439021074829"/>
          <c:h val="0.5750023396905098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'#25 N. 19th Ave'!$A$14:$A$23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2015**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'#25 N. 19th Ave'!$E$14:$E$23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'#25 N. 19th Ave'!$A$14:$A$23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2015**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'#25 N. 19th Ave'!$F$14:$F$23</c:f>
              <c:numCache>
                <c:formatCode>0.0%</c:formatCode>
                <c:ptCount val="10"/>
                <c:pt idx="0">
                  <c:v>0.82150000000000001</c:v>
                </c:pt>
                <c:pt idx="1">
                  <c:v>0.80910000000000004</c:v>
                </c:pt>
                <c:pt idx="2">
                  <c:v>0.94850000000000001</c:v>
                </c:pt>
                <c:pt idx="3">
                  <c:v>0.85099999999999998</c:v>
                </c:pt>
                <c:pt idx="4">
                  <c:v>0.88200000000000001</c:v>
                </c:pt>
                <c:pt idx="5">
                  <c:v>0.94799999999999995</c:v>
                </c:pt>
                <c:pt idx="6">
                  <c:v>0.9143</c:v>
                </c:pt>
                <c:pt idx="7">
                  <c:v>0.86480000000000001</c:v>
                </c:pt>
                <c:pt idx="8">
                  <c:v>0.80620000000000003</c:v>
                </c:pt>
                <c:pt idx="9">
                  <c:v>0.79379999999999995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strRef>
              <c:f>'#25 N. 19th Ave'!$A$14:$A$23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2015**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'#25 N. 19th Ave'!$J$14:$J$23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 formatCode="0%">
                  <c:v>0.71889999999999998</c:v>
                </c:pt>
                <c:pt idx="6" formatCode="0%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918488"/>
        <c:axId val="733918880"/>
      </c:lineChart>
      <c:catAx>
        <c:axId val="733918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91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91888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9184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163719289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'N. 95th Lane'!$B$53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'N. 95th Lane'!$A$56:$A$64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95th Lane'!$C$56:$C$64</c:f>
              <c:numCache>
                <c:formatCode>0.0%</c:formatCode>
                <c:ptCount val="9"/>
                <c:pt idx="0">
                  <c:v>3.7662337662337661E-2</c:v>
                </c:pt>
                <c:pt idx="1">
                  <c:v>0</c:v>
                </c:pt>
                <c:pt idx="2">
                  <c:v>2.2727272727272728E-2</c:v>
                </c:pt>
                <c:pt idx="3">
                  <c:v>2.5974025974025976E-2</c:v>
                </c:pt>
                <c:pt idx="4">
                  <c:v>3.246753246753247E-3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'N. 95th Lane'!$D$53:$E$53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'N. 95th Lane'!$A$56:$A$64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95th Lane'!$E$56:$E$64</c:f>
              <c:numCache>
                <c:formatCode>0.0%</c:formatCode>
                <c:ptCount val="9"/>
                <c:pt idx="0">
                  <c:v>8.0892608089260798E-3</c:v>
                </c:pt>
                <c:pt idx="1">
                  <c:v>0</c:v>
                </c:pt>
                <c:pt idx="2">
                  <c:v>0</c:v>
                </c:pt>
                <c:pt idx="3">
                  <c:v>1.1157601115760111E-2</c:v>
                </c:pt>
                <c:pt idx="4">
                  <c:v>4.1841004184100415E-3</c:v>
                </c:pt>
                <c:pt idx="5">
                  <c:v>0</c:v>
                </c:pt>
                <c:pt idx="6">
                  <c:v>2.7894002789400278E-3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'N. 95th Lane'!$F$53:$G$53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'N. 95th Lane'!$A$56:$A$64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95th Lane'!$G$56:$G$64</c:f>
              <c:numCache>
                <c:formatCode>0.0%</c:formatCode>
                <c:ptCount val="9"/>
                <c:pt idx="0">
                  <c:v>2.148148148148148E-2</c:v>
                </c:pt>
                <c:pt idx="1">
                  <c:v>0</c:v>
                </c:pt>
                <c:pt idx="2">
                  <c:v>0</c:v>
                </c:pt>
                <c:pt idx="3">
                  <c:v>1.0101010101010102E-2</c:v>
                </c:pt>
                <c:pt idx="4">
                  <c:v>0</c:v>
                </c:pt>
                <c:pt idx="5">
                  <c:v>0</c:v>
                </c:pt>
                <c:pt idx="6">
                  <c:v>4.0404040404040407E-2</c:v>
                </c:pt>
                <c:pt idx="7">
                  <c:v>0</c:v>
                </c:pt>
                <c:pt idx="8">
                  <c:v>1.3468013468013467E-2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973072"/>
        <c:axId val="770965624"/>
      </c:barChart>
      <c:catAx>
        <c:axId val="77097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0965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65624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70973072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491837700615291"/>
          <c:y val="0.90580014454714897"/>
          <c:w val="0.22001738307301752"/>
          <c:h val="9.41998554528510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'N. 95th Lane'!$A$14:$A$16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'N. 95th Lane'!$B$14:$B$16</c:f>
              <c:numCache>
                <c:formatCode>0.0%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95th Lane'!$A$14:$A$16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'N. 95th Lane'!$C$14:$C$16</c:f>
              <c:numCache>
                <c:formatCode>0.0%</c:formatCode>
                <c:ptCount val="3"/>
                <c:pt idx="0">
                  <c:v>0.91039999999999999</c:v>
                </c:pt>
                <c:pt idx="1">
                  <c:v>0.9738</c:v>
                </c:pt>
                <c:pt idx="2">
                  <c:v>0.91449999999999998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'N. 95th Lane'!$A$14:$A$16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'N. 95th Lane'!$J$14:$J$16</c:f>
              <c:numCache>
                <c:formatCode>0.0%</c:formatCode>
                <c:ptCount val="3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66016"/>
        <c:axId val="770969152"/>
      </c:lineChart>
      <c:catAx>
        <c:axId val="7709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6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6915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660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'Meridian Tower'!$A$14:$A$20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'Meridian Tower'!$E$14:$E$20</c:f>
              <c:numCache>
                <c:formatCode>0.0%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'Meridian Tower'!$A$14:$A$20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'Meridian Tower'!$F$14:$F$20</c:f>
              <c:numCache>
                <c:formatCode>0.0%</c:formatCode>
                <c:ptCount val="7"/>
                <c:pt idx="0">
                  <c:v>0.90400000000000003</c:v>
                </c:pt>
                <c:pt idx="1">
                  <c:v>0.89500000000000002</c:v>
                </c:pt>
                <c:pt idx="2">
                  <c:v>0.97099999999999997</c:v>
                </c:pt>
                <c:pt idx="3">
                  <c:v>0.90100000000000002</c:v>
                </c:pt>
                <c:pt idx="4">
                  <c:v>0.78400000000000003</c:v>
                </c:pt>
                <c:pt idx="5">
                  <c:v>0.87749999999999995</c:v>
                </c:pt>
                <c:pt idx="6">
                  <c:v>0.76919999999999999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'Meridian Tower'!$A$14:$A$20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'Meridian Tower'!$J$14:$J$20</c:f>
              <c:numCache>
                <c:formatCode>0.0%</c:formatCode>
                <c:ptCount val="7"/>
                <c:pt idx="0">
                  <c:v>0.66800000000000004</c:v>
                </c:pt>
                <c:pt idx="1">
                  <c:v>0.67889999999999995</c:v>
                </c:pt>
                <c:pt idx="2">
                  <c:v>0.71889999999999998</c:v>
                </c:pt>
                <c:pt idx="3">
                  <c:v>0.71540000000000004</c:v>
                </c:pt>
                <c:pt idx="4">
                  <c:v>0.69230000000000003</c:v>
                </c:pt>
                <c:pt idx="5">
                  <c:v>0.70799999999999996</c:v>
                </c:pt>
                <c:pt idx="6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161112"/>
        <c:axId val="734162680"/>
      </c:lineChart>
      <c:catAx>
        <c:axId val="73416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162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16268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1611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5487846628"/>
          <c:y val="0.87246581019477831"/>
          <c:w val="0.76517098406177486"/>
          <c:h val="0.1208963353265052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'N. 95th Lane'!$A$14:$A$16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'N. 95th Lane'!$E$14:$E$16</c:f>
              <c:numCache>
                <c:formatCode>0.0%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95th Lane'!$A$14:$A$16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'N. 95th Lane'!$F$14:$F$16</c:f>
              <c:numCache>
                <c:formatCode>0.0%</c:formatCode>
                <c:ptCount val="3"/>
                <c:pt idx="0">
                  <c:v>0.89570000000000005</c:v>
                </c:pt>
                <c:pt idx="1">
                  <c:v>0.96960000000000002</c:v>
                </c:pt>
                <c:pt idx="2">
                  <c:v>0.93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'N. 95th Lane'!$A$14:$A$16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'N. 95th Lane'!$K$14:$K$16</c:f>
              <c:numCache>
                <c:formatCode>0.0%</c:formatCode>
                <c:ptCount val="3"/>
                <c:pt idx="0">
                  <c:v>0.69230000000000003</c:v>
                </c:pt>
                <c:pt idx="1">
                  <c:v>0.70799999999999996</c:v>
                </c:pt>
                <c:pt idx="2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69936"/>
        <c:axId val="770966800"/>
      </c:lineChart>
      <c:catAx>
        <c:axId val="77096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6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668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6993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163719289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'E. Van Buren'!$B$53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'E. Van Buren'!$A$56:$A$64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Van Buren'!$C$56:$C$64</c:f>
              <c:numCache>
                <c:formatCode>0.0%</c:formatCode>
                <c:ptCount val="9"/>
                <c:pt idx="0">
                  <c:v>3.272727272727273E-2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'E. Van Buren'!$D$53:$E$53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'E. Van Buren'!$A$56:$A$64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Van Buren'!$E$56:$E$64</c:f>
              <c:numCache>
                <c:formatCode>0.0%</c:formatCode>
                <c:ptCount val="9"/>
                <c:pt idx="0">
                  <c:v>8.9482288828337878E-2</c:v>
                </c:pt>
                <c:pt idx="1">
                  <c:v>2.7247956403269758E-3</c:v>
                </c:pt>
                <c:pt idx="2">
                  <c:v>2.7247956403269758E-3</c:v>
                </c:pt>
                <c:pt idx="3">
                  <c:v>2.7247956403269758E-3</c:v>
                </c:pt>
                <c:pt idx="4">
                  <c:v>0</c:v>
                </c:pt>
                <c:pt idx="5">
                  <c:v>2.7247956403269758E-3</c:v>
                </c:pt>
                <c:pt idx="6">
                  <c:v>2.7247956403269758E-3</c:v>
                </c:pt>
                <c:pt idx="7">
                  <c:v>2.7247956403269758E-3</c:v>
                </c:pt>
                <c:pt idx="8">
                  <c:v>2.7247956403269758E-3</c:v>
                </c:pt>
              </c:numCache>
            </c:numRef>
          </c:val>
        </c:ser>
        <c:ser>
          <c:idx val="2"/>
          <c:order val="2"/>
          <c:tx>
            <c:strRef>
              <c:f>'E. Van Buren'!$F$53:$G$53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'E. Van Buren'!$A$56:$A$64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Van Buren'!$G$56:$G$64</c:f>
              <c:numCache>
                <c:formatCode>0.0%</c:formatCode>
                <c:ptCount val="9"/>
                <c:pt idx="0">
                  <c:v>2.9292929292929291E-2</c:v>
                </c:pt>
                <c:pt idx="1">
                  <c:v>3.3670033670033669E-3</c:v>
                </c:pt>
                <c:pt idx="2">
                  <c:v>3.3670033670033669E-3</c:v>
                </c:pt>
                <c:pt idx="3">
                  <c:v>3.3670033670033669E-3</c:v>
                </c:pt>
                <c:pt idx="4">
                  <c:v>3.3670033670033669E-3</c:v>
                </c:pt>
                <c:pt idx="5">
                  <c:v>3.3670033670033669E-3</c:v>
                </c:pt>
                <c:pt idx="6">
                  <c:v>0.11784511784511785</c:v>
                </c:pt>
                <c:pt idx="7">
                  <c:v>3.3670033670033669E-3</c:v>
                </c:pt>
                <c:pt idx="8">
                  <c:v>3.3670033670033669E-3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968368"/>
        <c:axId val="770968760"/>
      </c:barChart>
      <c:catAx>
        <c:axId val="77096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0968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68760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70968368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530089066735506"/>
          <c:y val="0.90580014454714897"/>
          <c:w val="0.3293070005593563"/>
          <c:h val="9.41998554528510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'E. Van Buren'!$A$14:$A$16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'E. Van Buren'!$B$14:$B$16</c:f>
              <c:numCache>
                <c:formatCode>0.0%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Van Buren'!$A$14:$A$16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'E. Van Buren'!$C$14:$C$16</c:f>
              <c:numCache>
                <c:formatCode>0.0%</c:formatCode>
                <c:ptCount val="3"/>
                <c:pt idx="0">
                  <c:v>0.96730000000000005</c:v>
                </c:pt>
                <c:pt idx="1">
                  <c:v>0.89100000000000001</c:v>
                </c:pt>
                <c:pt idx="2">
                  <c:v>0.82930000000000004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'E. Van Buren'!$A$14:$A$16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'E. Van Buren'!$J$14:$J$16</c:f>
              <c:numCache>
                <c:formatCode>0.0%</c:formatCode>
                <c:ptCount val="3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69544"/>
        <c:axId val="770971896"/>
      </c:lineChart>
      <c:catAx>
        <c:axId val="770969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71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718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695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'E. Van Buren'!$A$14:$A$16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'E. Van Buren'!$E$14:$E$16</c:f>
              <c:numCache>
                <c:formatCode>0.0%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Van Buren'!$A$14:$A$16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'E. Van Buren'!$F$14:$F$16</c:f>
              <c:numCache>
                <c:formatCode>0.0%</c:formatCode>
                <c:ptCount val="3"/>
                <c:pt idx="0">
                  <c:v>0.98570000000000002</c:v>
                </c:pt>
                <c:pt idx="1">
                  <c:v>0.90229999999999999</c:v>
                </c:pt>
                <c:pt idx="2">
                  <c:v>0.81950000000000001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'E. Van Buren'!$A$14:$A$16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'E. Van Buren'!$K$14:$K$16</c:f>
              <c:numCache>
                <c:formatCode>0.0%</c:formatCode>
                <c:ptCount val="3"/>
                <c:pt idx="0">
                  <c:v>0.69230000000000003</c:v>
                </c:pt>
                <c:pt idx="1">
                  <c:v>0.70799999999999996</c:v>
                </c:pt>
                <c:pt idx="2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72288"/>
        <c:axId val="770971112"/>
      </c:lineChart>
      <c:catAx>
        <c:axId val="7709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71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7111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722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163719289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'W. Glenn'!$B$53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'W. Glenn'!$A$56:$A$64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Glenn'!$C$56:$C$64</c:f>
              <c:numCache>
                <c:formatCode>0.0%</c:formatCode>
                <c:ptCount val="9"/>
                <c:pt idx="0">
                  <c:v>1.3092550790067719E-2</c:v>
                </c:pt>
                <c:pt idx="1">
                  <c:v>2.257336343115124E-3</c:v>
                </c:pt>
                <c:pt idx="2">
                  <c:v>1.1286681715575621E-2</c:v>
                </c:pt>
                <c:pt idx="3">
                  <c:v>2.7088036117381489E-2</c:v>
                </c:pt>
                <c:pt idx="4">
                  <c:v>0</c:v>
                </c:pt>
                <c:pt idx="5">
                  <c:v>2.257336343115124E-3</c:v>
                </c:pt>
                <c:pt idx="6">
                  <c:v>2.257336343115124E-3</c:v>
                </c:pt>
                <c:pt idx="7">
                  <c:v>2.257336343115124E-3</c:v>
                </c:pt>
                <c:pt idx="8">
                  <c:v>2.257336343115124E-3</c:v>
                </c:pt>
              </c:numCache>
            </c:numRef>
          </c:val>
        </c:ser>
        <c:ser>
          <c:idx val="0"/>
          <c:order val="1"/>
          <c:tx>
            <c:strRef>
              <c:f>'W. Glenn'!$D$53:$E$53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Glenn'!$A$56:$A$64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Glenn'!$E$56:$E$64</c:f>
              <c:numCache>
                <c:formatCode>0.0%</c:formatCode>
                <c:ptCount val="9"/>
                <c:pt idx="0">
                  <c:v>1.4536340852130323E-2</c:v>
                </c:pt>
                <c:pt idx="1">
                  <c:v>0</c:v>
                </c:pt>
                <c:pt idx="2">
                  <c:v>1.5037593984962403E-2</c:v>
                </c:pt>
                <c:pt idx="3">
                  <c:v>1.7543859649122806E-2</c:v>
                </c:pt>
                <c:pt idx="4">
                  <c:v>5.0125313283208009E-3</c:v>
                </c:pt>
                <c:pt idx="5">
                  <c:v>0</c:v>
                </c:pt>
                <c:pt idx="6">
                  <c:v>1.2531328320802003E-2</c:v>
                </c:pt>
                <c:pt idx="7">
                  <c:v>2.5062656641604004E-3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'W. Glenn'!$F$53:$G$53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Glenn'!$A$56:$A$64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Glenn'!$G$56:$G$64</c:f>
              <c:numCache>
                <c:formatCode>0.0%</c:formatCode>
                <c:ptCount val="9"/>
                <c:pt idx="0">
                  <c:v>1.5579975579975577E-2</c:v>
                </c:pt>
                <c:pt idx="1">
                  <c:v>0</c:v>
                </c:pt>
                <c:pt idx="2">
                  <c:v>7.3260073260073251E-3</c:v>
                </c:pt>
                <c:pt idx="3">
                  <c:v>9.7680097680097663E-3</c:v>
                </c:pt>
                <c:pt idx="4">
                  <c:v>6.1050061050061041E-3</c:v>
                </c:pt>
                <c:pt idx="5">
                  <c:v>0</c:v>
                </c:pt>
                <c:pt idx="6">
                  <c:v>0.13186813186813184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261800"/>
        <c:axId val="601261408"/>
      </c:barChart>
      <c:catAx>
        <c:axId val="601261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0126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261408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01261800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655772126844799"/>
          <c:y val="0.90580014454714897"/>
          <c:w val="0.30744907706208857"/>
          <c:h val="9.41998554528510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'W. Glenn'!$A$14:$A$16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'W. Glenn'!$B$14:$B$16</c:f>
              <c:numCache>
                <c:formatCode>0.0%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Glenn'!$A$14:$A$16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'W. Glenn'!$C$14:$C$16</c:f>
              <c:numCache>
                <c:formatCode>0.0%</c:formatCode>
                <c:ptCount val="3"/>
                <c:pt idx="0">
                  <c:v>0.93720000000000003</c:v>
                </c:pt>
                <c:pt idx="1">
                  <c:v>0.93279999999999996</c:v>
                </c:pt>
                <c:pt idx="2">
                  <c:v>0.93279999999999996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'W. Glenn'!$A$14:$A$16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'W. Glenn'!$J$14:$J$16</c:f>
              <c:numCache>
                <c:formatCode>0.0%</c:formatCode>
                <c:ptCount val="3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262584"/>
        <c:axId val="601264544"/>
      </c:lineChart>
      <c:catAx>
        <c:axId val="601262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126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2645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12625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'W. Glenn'!$A$14:$A$16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'W. Glenn'!$E$14:$E$16</c:f>
              <c:numCache>
                <c:formatCode>0.0%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Glenn'!$A$14:$A$16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'W. Glenn'!$F$14:$F$16</c:f>
              <c:numCache>
                <c:formatCode>0.0%</c:formatCode>
                <c:ptCount val="3"/>
                <c:pt idx="0">
                  <c:v>0.94630000000000003</c:v>
                </c:pt>
                <c:pt idx="1">
                  <c:v>0.94820000000000004</c:v>
                </c:pt>
                <c:pt idx="2">
                  <c:v>0.94820000000000004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'W. Glenn'!$A$14:$A$16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'W. Glenn'!$K$14:$K$16</c:f>
              <c:numCache>
                <c:formatCode>0.0%</c:formatCode>
                <c:ptCount val="3"/>
                <c:pt idx="0">
                  <c:v>0.69230000000000003</c:v>
                </c:pt>
                <c:pt idx="1">
                  <c:v>0.70799999999999996</c:v>
                </c:pt>
                <c:pt idx="2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262192"/>
        <c:axId val="601263368"/>
      </c:lineChart>
      <c:catAx>
        <c:axId val="60126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1263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2633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12621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163719289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'E. Broadway'!$B$53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'E. Broadway'!$A$56:$A$64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Broadway'!$C$56:$C$64</c:f>
              <c:numCache>
                <c:formatCode>0.0%</c:formatCode>
                <c:ptCount val="9"/>
                <c:pt idx="0">
                  <c:v>3.5218508997429301E-2</c:v>
                </c:pt>
                <c:pt idx="1">
                  <c:v>0</c:v>
                </c:pt>
                <c:pt idx="2">
                  <c:v>2.570694087403599E-2</c:v>
                </c:pt>
                <c:pt idx="3">
                  <c:v>6.1696658097686374E-2</c:v>
                </c:pt>
                <c:pt idx="4">
                  <c:v>0</c:v>
                </c:pt>
                <c:pt idx="5">
                  <c:v>0</c:v>
                </c:pt>
                <c:pt idx="6">
                  <c:v>2.5706940874035988E-3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'E. Broadway'!$D$53:$E$53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'E. Broadway'!$A$56:$A$64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Broadway'!$E$56:$E$64</c:f>
              <c:numCache>
                <c:formatCode>0.0%</c:formatCode>
                <c:ptCount val="9"/>
                <c:pt idx="0">
                  <c:v>1.4536340852130323E-2</c:v>
                </c:pt>
                <c:pt idx="1">
                  <c:v>0</c:v>
                </c:pt>
                <c:pt idx="2">
                  <c:v>1.5037593984962403E-2</c:v>
                </c:pt>
                <c:pt idx="3">
                  <c:v>1.7543859649122806E-2</c:v>
                </c:pt>
                <c:pt idx="4">
                  <c:v>5.0125313283208009E-3</c:v>
                </c:pt>
                <c:pt idx="5">
                  <c:v>0</c:v>
                </c:pt>
                <c:pt idx="6">
                  <c:v>1.2531328320802003E-2</c:v>
                </c:pt>
                <c:pt idx="7">
                  <c:v>2.5062656641604004E-3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'E. Broadway'!$F$53:$G$53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'E. Broadway'!$A$56:$A$64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Broadway'!$G$56:$G$64</c:f>
              <c:numCache>
                <c:formatCode>0.0%</c:formatCode>
                <c:ptCount val="9"/>
                <c:pt idx="0">
                  <c:v>1.7540322580645158E-2</c:v>
                </c:pt>
                <c:pt idx="1">
                  <c:v>0</c:v>
                </c:pt>
                <c:pt idx="2">
                  <c:v>0</c:v>
                </c:pt>
                <c:pt idx="3">
                  <c:v>1.4112903225806449E-2</c:v>
                </c:pt>
                <c:pt idx="4">
                  <c:v>8.0645161290322578E-3</c:v>
                </c:pt>
                <c:pt idx="5">
                  <c:v>0</c:v>
                </c:pt>
                <c:pt idx="6">
                  <c:v>0.10282258064516128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458200"/>
        <c:axId val="736461336"/>
      </c:barChart>
      <c:catAx>
        <c:axId val="73645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6461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461336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36458200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967247536680865"/>
          <c:y val="0.90580014454714897"/>
          <c:w val="0.32712120820962953"/>
          <c:h val="9.41998554528510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'E. Broadway'!$A$14:$A$16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'E. Broadway'!$B$14:$B$16</c:f>
              <c:numCache>
                <c:formatCode>0.0%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Broadway'!$A$14:$A$16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'E. Broadway'!$C$14:$C$16</c:f>
              <c:numCache>
                <c:formatCode>0.0%</c:formatCode>
                <c:ptCount val="3"/>
                <c:pt idx="0">
                  <c:v>0.87480000000000002</c:v>
                </c:pt>
                <c:pt idx="1">
                  <c:v>0.93279999999999996</c:v>
                </c:pt>
                <c:pt idx="2">
                  <c:v>0.85750000000000004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'E. Broadway'!$A$14:$A$16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'E. Broadway'!$J$14:$J$16</c:f>
              <c:numCache>
                <c:formatCode>0.0%</c:formatCode>
                <c:ptCount val="3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459376"/>
        <c:axId val="736458984"/>
      </c:lineChart>
      <c:catAx>
        <c:axId val="73645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58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45898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593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'E. Broadway'!$A$14:$A$16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'E. Broadway'!$E$14:$E$16</c:f>
              <c:numCache>
                <c:formatCode>0.0%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Broadway'!$A$14:$A$16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'E. Broadway'!$F$14:$F$16</c:f>
              <c:numCache>
                <c:formatCode>0.0%</c:formatCode>
                <c:ptCount val="3"/>
                <c:pt idx="0">
                  <c:v>0.85350000000000004</c:v>
                </c:pt>
                <c:pt idx="1">
                  <c:v>0.94820000000000004</c:v>
                </c:pt>
                <c:pt idx="2">
                  <c:v>0.86509999999999998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'E. Broadway'!$A$14:$A$16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'E. Broadway'!$K$14:$K$16</c:f>
              <c:numCache>
                <c:formatCode>0.0%</c:formatCode>
                <c:ptCount val="3"/>
                <c:pt idx="0">
                  <c:v>0.69230000000000003</c:v>
                </c:pt>
                <c:pt idx="1">
                  <c:v>0.70799999999999996</c:v>
                </c:pt>
                <c:pt idx="2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459768"/>
        <c:axId val="736460160"/>
      </c:lineChart>
      <c:catAx>
        <c:axId val="73645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6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4601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597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43733322853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'#42 N. Central'!$B$55:$C$55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'#42 N. Central'!$A$58:$A$66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'#42 N. Central'!$C$58:$C$66</c:f>
              <c:numCache>
                <c:formatCode>0.0%</c:formatCode>
                <c:ptCount val="9"/>
                <c:pt idx="0">
                  <c:v>3.4935056625503877E-2</c:v>
                </c:pt>
                <c:pt idx="1">
                  <c:v>3.1991810096615269E-3</c:v>
                </c:pt>
                <c:pt idx="2">
                  <c:v>4.6708042741058296E-2</c:v>
                </c:pt>
                <c:pt idx="3">
                  <c:v>9.5975430289845814E-2</c:v>
                </c:pt>
                <c:pt idx="4">
                  <c:v>3.0712137692750659E-2</c:v>
                </c:pt>
                <c:pt idx="5">
                  <c:v>6.0144602981636708E-2</c:v>
                </c:pt>
                <c:pt idx="6">
                  <c:v>2.3034103269562994E-2</c:v>
                </c:pt>
                <c:pt idx="7">
                  <c:v>0</c:v>
                </c:pt>
                <c:pt idx="8">
                  <c:v>1.2796724038646107E-3</c:v>
                </c:pt>
              </c:numCache>
            </c:numRef>
          </c:val>
        </c:ser>
        <c:ser>
          <c:idx val="2"/>
          <c:order val="1"/>
          <c:tx>
            <c:strRef>
              <c:f>'#42 N. Central'!$D$55:$E$55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'#42 N. Central'!$A$58:$A$66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'#42 N. Central'!$E$58:$E$66</c:f>
              <c:numCache>
                <c:formatCode>0.0%</c:formatCode>
                <c:ptCount val="9"/>
                <c:pt idx="0">
                  <c:v>2.7741262389149708E-2</c:v>
                </c:pt>
                <c:pt idx="1">
                  <c:v>7.3030777256129368E-3</c:v>
                </c:pt>
                <c:pt idx="2">
                  <c:v>6.5727699530516437E-2</c:v>
                </c:pt>
                <c:pt idx="3">
                  <c:v>9.3896713615023469E-2</c:v>
                </c:pt>
                <c:pt idx="4">
                  <c:v>0</c:v>
                </c:pt>
                <c:pt idx="5">
                  <c:v>5.3729786124152322E-2</c:v>
                </c:pt>
                <c:pt idx="6">
                  <c:v>1.2519561815336464E-2</c:v>
                </c:pt>
                <c:pt idx="7">
                  <c:v>2.0865936358894104E-3</c:v>
                </c:pt>
                <c:pt idx="8">
                  <c:v>3.1298904538341159E-3</c:v>
                </c:pt>
              </c:numCache>
            </c:numRef>
          </c:val>
        </c:ser>
        <c:ser>
          <c:idx val="3"/>
          <c:order val="2"/>
          <c:tx>
            <c:strRef>
              <c:f>'#42 N. Central'!$F$55:$G$55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'#42 N. Central'!$A$58:$A$66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'#42 N. Central'!$G$58:$G$66</c:f>
              <c:numCache>
                <c:formatCode>0.0%</c:formatCode>
                <c:ptCount val="9"/>
                <c:pt idx="0">
                  <c:v>2.0597973807758834E-2</c:v>
                </c:pt>
                <c:pt idx="1">
                  <c:v>9.8838645910551033E-3</c:v>
                </c:pt>
                <c:pt idx="2">
                  <c:v>6.7210279219174704E-2</c:v>
                </c:pt>
                <c:pt idx="3">
                  <c:v>9.4885100074128981E-2</c:v>
                </c:pt>
                <c:pt idx="4">
                  <c:v>1.704966641957005E-2</c:v>
                </c:pt>
                <c:pt idx="5">
                  <c:v>7.3140597973807758E-2</c:v>
                </c:pt>
                <c:pt idx="6">
                  <c:v>1.630837657524092E-2</c:v>
                </c:pt>
                <c:pt idx="7">
                  <c:v>4.9419322955275514E-4</c:v>
                </c:pt>
                <c:pt idx="8">
                  <c:v>4.9419322955275514E-4</c:v>
                </c:pt>
              </c:numCache>
            </c:numRef>
          </c:val>
        </c:ser>
        <c:ser>
          <c:idx val="4"/>
          <c:order val="3"/>
          <c:tx>
            <c:strRef>
              <c:f>'#42 N. Central'!$H$55:$I$55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'#42 N. Central'!$A$58:$A$66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'#42 N. Central'!$I$58:$I$66</c:f>
              <c:numCache>
                <c:formatCode>0.0%</c:formatCode>
                <c:ptCount val="9"/>
                <c:pt idx="0">
                  <c:v>2.9589183567342688E-2</c:v>
                </c:pt>
                <c:pt idx="1">
                  <c:v>6.2402496099843996E-3</c:v>
                </c:pt>
                <c:pt idx="2">
                  <c:v>6.3442537701508067E-2</c:v>
                </c:pt>
                <c:pt idx="3">
                  <c:v>7.2282891315652631E-2</c:v>
                </c:pt>
                <c:pt idx="4">
                  <c:v>2.1320852834113363E-2</c:v>
                </c:pt>
                <c:pt idx="5">
                  <c:v>6.5522620904836196E-2</c:v>
                </c:pt>
                <c:pt idx="6">
                  <c:v>2.3400936037441498E-2</c:v>
                </c:pt>
                <c:pt idx="7">
                  <c:v>0</c:v>
                </c:pt>
                <c:pt idx="8">
                  <c:v>5.2002080083203327E-3</c:v>
                </c:pt>
              </c:numCache>
            </c:numRef>
          </c:val>
        </c:ser>
        <c:ser>
          <c:idx val="1"/>
          <c:order val="4"/>
          <c:tx>
            <c:strRef>
              <c:f>'#42 N. Central'!$J$55:$K$55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'#42 N. Central'!$A$58:$A$66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'#42 N. Central'!$K$58:$K$66</c:f>
              <c:numCache>
                <c:formatCode>0.0%</c:formatCode>
                <c:ptCount val="9"/>
                <c:pt idx="0">
                  <c:v>2.2586002372479239E-2</c:v>
                </c:pt>
                <c:pt idx="1">
                  <c:v>4.1518386714116248E-3</c:v>
                </c:pt>
                <c:pt idx="2">
                  <c:v>2.1352313167259787E-2</c:v>
                </c:pt>
                <c:pt idx="3">
                  <c:v>8.8967971530249119E-3</c:v>
                </c:pt>
                <c:pt idx="4">
                  <c:v>1.6607354685646499E-2</c:v>
                </c:pt>
                <c:pt idx="5">
                  <c:v>2.5504151838671413E-2</c:v>
                </c:pt>
                <c:pt idx="6">
                  <c:v>0.54151838671411623</c:v>
                </c:pt>
                <c:pt idx="7">
                  <c:v>0</c:v>
                </c:pt>
                <c:pt idx="8">
                  <c:v>2.9655990510083037E-3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009088"/>
        <c:axId val="399009872"/>
      </c:barChart>
      <c:catAx>
        <c:axId val="39900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0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09872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9900908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498486774011824"/>
          <c:y val="0.9347856517935258"/>
          <c:w val="0.34311248531537547"/>
          <c:h val="6.5214348206474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'#42 N. Central'!$A$14:$A$19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'#42 N. Central'!$B$14:$B$19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'#42 N. Central'!$A$14:$A$19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'#42 N. Central'!$C$14:$C$19</c:f>
              <c:numCache>
                <c:formatCode>0.0%</c:formatCode>
                <c:ptCount val="6"/>
                <c:pt idx="0">
                  <c:v>0.68889999999999996</c:v>
                </c:pt>
                <c:pt idx="1">
                  <c:v>0.753</c:v>
                </c:pt>
                <c:pt idx="2">
                  <c:v>0.7339</c:v>
                </c:pt>
                <c:pt idx="3">
                  <c:v>0.69989999999999997</c:v>
                </c:pt>
                <c:pt idx="4">
                  <c:v>0.71299999999999997</c:v>
                </c:pt>
                <c:pt idx="5">
                  <c:v>0.35639999999999999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'#42 N. Central'!$A$14:$A$19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'#42 N. Central'!$I$14:$I$19</c:f>
              <c:numCache>
                <c:formatCode>0.0%</c:formatCode>
                <c:ptCount val="6"/>
                <c:pt idx="0">
                  <c:v>0.71579999999999999</c:v>
                </c:pt>
                <c:pt idx="1">
                  <c:v>0.75170000000000003</c:v>
                </c:pt>
                <c:pt idx="2">
                  <c:v>0.75929999999999997</c:v>
                </c:pt>
                <c:pt idx="3">
                  <c:v>0.73650000000000004</c:v>
                </c:pt>
                <c:pt idx="4">
                  <c:v>0.73740000000000006</c:v>
                </c:pt>
                <c:pt idx="5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0656"/>
        <c:axId val="399010264"/>
      </c:lineChart>
      <c:catAx>
        <c:axId val="3990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9010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1026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90106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'#42 N. Central'!$A$14:$A$19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'#42 N. Central'!$E$14:$E$19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'#42 N. Central'!$A$14:$A$19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'#42 N. Central'!$F$14:$F$19</c:f>
              <c:numCache>
                <c:formatCode>0.0%</c:formatCode>
                <c:ptCount val="6"/>
                <c:pt idx="0">
                  <c:v>0.64710000000000001</c:v>
                </c:pt>
                <c:pt idx="1">
                  <c:v>0.71299999999999997</c:v>
                </c:pt>
                <c:pt idx="2">
                  <c:v>0.72660000000000002</c:v>
                </c:pt>
                <c:pt idx="3">
                  <c:v>0.68010000000000004</c:v>
                </c:pt>
                <c:pt idx="4">
                  <c:v>0.68720000000000003</c:v>
                </c:pt>
                <c:pt idx="5">
                  <c:v>0.3458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'#42 N. Central'!$A$14:$A$19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'#42 N. Central'!$J$14:$J$19</c:f>
              <c:numCache>
                <c:formatCode>0.0%</c:formatCode>
                <c:ptCount val="6"/>
                <c:pt idx="0">
                  <c:v>0.67889999999999995</c:v>
                </c:pt>
                <c:pt idx="1">
                  <c:v>0.71889999999999998</c:v>
                </c:pt>
                <c:pt idx="2">
                  <c:v>0.71540000000000004</c:v>
                </c:pt>
                <c:pt idx="3">
                  <c:v>0.69230000000000003</c:v>
                </c:pt>
                <c:pt idx="4">
                  <c:v>0.70799999999999996</c:v>
                </c:pt>
                <c:pt idx="5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1440"/>
        <c:axId val="399008696"/>
      </c:lineChart>
      <c:catAx>
        <c:axId val="39901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900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086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90114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5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225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1782006920415225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903114186851208E-2"/>
          <c:y val="0.15018368741303018"/>
          <c:w val="0.88235294117647056"/>
          <c:h val="0.63003888378149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'#69, N. Central'!$B$59:$C$59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'#69, N. Central'!$A$62:$A$70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'#69, N. Central'!$C$62:$C$70</c:f>
              <c:numCache>
                <c:formatCode>0.0%</c:formatCode>
                <c:ptCount val="9"/>
                <c:pt idx="0">
                  <c:v>0.10371552313653977</c:v>
                </c:pt>
                <c:pt idx="1">
                  <c:v>3.7991034115948631E-3</c:v>
                </c:pt>
                <c:pt idx="2">
                  <c:v>0</c:v>
                </c:pt>
                <c:pt idx="3">
                  <c:v>1.5196413646379452E-2</c:v>
                </c:pt>
                <c:pt idx="4">
                  <c:v>9.1178481878276721E-2</c:v>
                </c:pt>
                <c:pt idx="5">
                  <c:v>2.469417217536661E-2</c:v>
                </c:pt>
                <c:pt idx="6">
                  <c:v>0</c:v>
                </c:pt>
                <c:pt idx="7">
                  <c:v>0</c:v>
                </c:pt>
                <c:pt idx="8">
                  <c:v>1.8995517057974315E-3</c:v>
                </c:pt>
              </c:numCache>
            </c:numRef>
          </c:val>
        </c:ser>
        <c:ser>
          <c:idx val="3"/>
          <c:order val="1"/>
          <c:tx>
            <c:strRef>
              <c:f>'#69, N. Central'!$D$59:$E$59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'#69, N. Central'!$A$62:$A$70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'#69, N. Central'!$E$62:$E$70</c:f>
              <c:numCache>
                <c:formatCode>0.0%</c:formatCode>
                <c:ptCount val="9"/>
                <c:pt idx="0">
                  <c:v>1.6159250585480095E-2</c:v>
                </c:pt>
                <c:pt idx="1">
                  <c:v>0</c:v>
                </c:pt>
                <c:pt idx="2">
                  <c:v>9.3676814988290398E-3</c:v>
                </c:pt>
                <c:pt idx="3">
                  <c:v>4.2154566744730677E-2</c:v>
                </c:pt>
                <c:pt idx="4">
                  <c:v>0</c:v>
                </c:pt>
                <c:pt idx="5">
                  <c:v>3.9812646370023422E-2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'#69, N. Central'!$F$59:$G$59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'#69, N. Central'!$A$62:$A$70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'#69, N. Central'!$G$62:$G$70</c:f>
              <c:numCache>
                <c:formatCode>0.0%</c:formatCode>
                <c:ptCount val="9"/>
                <c:pt idx="0">
                  <c:v>6.3318777292576418E-3</c:v>
                </c:pt>
                <c:pt idx="1">
                  <c:v>0</c:v>
                </c:pt>
                <c:pt idx="2">
                  <c:v>1.5283842794759825E-2</c:v>
                </c:pt>
                <c:pt idx="3">
                  <c:v>2.8384279475982533E-2</c:v>
                </c:pt>
                <c:pt idx="4">
                  <c:v>5.0218340611353711E-2</c:v>
                </c:pt>
                <c:pt idx="5">
                  <c:v>5.458515283842795E-2</c:v>
                </c:pt>
                <c:pt idx="6">
                  <c:v>6.5502183406113534E-3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3"/>
          <c:tx>
            <c:strRef>
              <c:f>'#69, N. Central'!$H$59:$I$59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'#69, N. Central'!$A$62:$A$70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'#69, N. Central'!$I$62:$I$70</c:f>
              <c:numCache>
                <c:formatCode>0.0%</c:formatCode>
                <c:ptCount val="9"/>
                <c:pt idx="0">
                  <c:v>1.8189473684210526E-2</c:v>
                </c:pt>
                <c:pt idx="1">
                  <c:v>2.1052631578947368E-3</c:v>
                </c:pt>
                <c:pt idx="2">
                  <c:v>2.1052631578947368E-2</c:v>
                </c:pt>
                <c:pt idx="3">
                  <c:v>2.3157894736842106E-2</c:v>
                </c:pt>
                <c:pt idx="4">
                  <c:v>5.473684210526316E-2</c:v>
                </c:pt>
                <c:pt idx="5">
                  <c:v>0.04</c:v>
                </c:pt>
                <c:pt idx="6">
                  <c:v>1.6842105263157894E-2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'#69, N. Central'!$J$59:$K$59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'#69, N. Central'!$A$62:$A$70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'#69, N. Central'!$K$62:$K$70</c:f>
              <c:numCache>
                <c:formatCode>0.0%</c:formatCode>
                <c:ptCount val="9"/>
                <c:pt idx="0">
                  <c:v>1.7753424657534246E-2</c:v>
                </c:pt>
                <c:pt idx="1">
                  <c:v>0</c:v>
                </c:pt>
                <c:pt idx="2">
                  <c:v>5.4794520547945206E-3</c:v>
                </c:pt>
                <c:pt idx="3">
                  <c:v>5.4794520547945206E-3</c:v>
                </c:pt>
                <c:pt idx="4">
                  <c:v>7.3972602739726029E-2</c:v>
                </c:pt>
                <c:pt idx="5">
                  <c:v>5.4794520547945206E-3</c:v>
                </c:pt>
                <c:pt idx="6">
                  <c:v>0.32602739726027397</c:v>
                </c:pt>
                <c:pt idx="7">
                  <c:v>0</c:v>
                </c:pt>
                <c:pt idx="8">
                  <c:v>2.7397260273972603E-3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012224"/>
        <c:axId val="786319968"/>
      </c:barChart>
      <c:catAx>
        <c:axId val="3990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19968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2224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06920415224915"/>
          <c:y val="0.94139501793045099"/>
          <c:w val="0.31001498515107756"/>
          <c:h val="5.8604982069549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08623864796321"/>
          <c:w val="0.86080740042532411"/>
          <c:h val="0.6250013154156187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'#69, 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'#69, N. Central'!$B$14:$B$23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'#69, 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'#69, N. Central'!$C$14:$C$23</c:f>
              <c:numCache>
                <c:formatCode>0.0%</c:formatCode>
                <c:ptCount val="10"/>
                <c:pt idx="0">
                  <c:v>0.83509999999999995</c:v>
                </c:pt>
                <c:pt idx="1">
                  <c:v>0.77690000000000003</c:v>
                </c:pt>
                <c:pt idx="2">
                  <c:v>0.83409999999999995</c:v>
                </c:pt>
                <c:pt idx="3">
                  <c:v>0.80610000000000004</c:v>
                </c:pt>
                <c:pt idx="4">
                  <c:v>0.81100000000000005</c:v>
                </c:pt>
                <c:pt idx="5">
                  <c:v>0.94299999999999995</c:v>
                </c:pt>
                <c:pt idx="6">
                  <c:v>0.89249999999999996</c:v>
                </c:pt>
                <c:pt idx="7">
                  <c:v>0.83860000000000001</c:v>
                </c:pt>
                <c:pt idx="8">
                  <c:v>0.82389999999999997</c:v>
                </c:pt>
                <c:pt idx="9">
                  <c:v>0.56310000000000004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'#69, N. Central'!$A$14:$A$23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'#69, N. Central'!$I$14:$I$23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318792"/>
        <c:axId val="786317616"/>
      </c:lineChart>
      <c:catAx>
        <c:axId val="786318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176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87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50934979281436"/>
          <c:y val="0.8836227231252745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666754828917761"/>
          <c:w val="0.85714439021074829"/>
          <c:h val="0.5791690233114554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'#69, N. Central'!$A$14:$A$22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'#69, N. Central'!$E$14:$E$22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'#69, N. Central'!$A$14:$A$22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'#69, N. Central'!$F$14:$F$22</c:f>
              <c:numCache>
                <c:formatCode>0.0%</c:formatCode>
                <c:ptCount val="9"/>
                <c:pt idx="0">
                  <c:v>0.77600000000000002</c:v>
                </c:pt>
                <c:pt idx="1">
                  <c:v>0.72519999999999996</c:v>
                </c:pt>
                <c:pt idx="2">
                  <c:v>0.85119999999999996</c:v>
                </c:pt>
                <c:pt idx="3">
                  <c:v>0.78520000000000001</c:v>
                </c:pt>
                <c:pt idx="4">
                  <c:v>0.79239999999999999</c:v>
                </c:pt>
                <c:pt idx="5">
                  <c:v>0.95399999999999996</c:v>
                </c:pt>
                <c:pt idx="6">
                  <c:v>0.90439999999999998</c:v>
                </c:pt>
                <c:pt idx="7">
                  <c:v>0.83940000000000003</c:v>
                </c:pt>
                <c:pt idx="8">
                  <c:v>0.73370000000000002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'#69, N. Central'!$A$14:$A$22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'#69, N. Central'!$J$14:$J$22</c:f>
              <c:numCache>
                <c:formatCode>0.0%</c:formatCode>
                <c:ptCount val="9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319576"/>
        <c:axId val="786320360"/>
      </c:lineChart>
      <c:catAx>
        <c:axId val="786319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20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203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95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750934979281436"/>
          <c:y val="0.90417016622922131"/>
          <c:w val="0.69047734417813156"/>
          <c:h val="7.50004374453193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238125</xdr:colOff>
      <xdr:row>87</xdr:row>
      <xdr:rowOff>9525</xdr:rowOff>
    </xdr:to>
    <xdr:graphicFrame macro="">
      <xdr:nvGraphicFramePr>
        <xdr:cNvPr id="14964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21</xdr:row>
      <xdr:rowOff>28575</xdr:rowOff>
    </xdr:from>
    <xdr:to>
      <xdr:col>6</xdr:col>
      <xdr:colOff>504825</xdr:colOff>
      <xdr:row>35</xdr:row>
      <xdr:rowOff>114300</xdr:rowOff>
    </xdr:to>
    <xdr:graphicFrame macro="">
      <xdr:nvGraphicFramePr>
        <xdr:cNvPr id="149642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36</xdr:row>
      <xdr:rowOff>9525</xdr:rowOff>
    </xdr:from>
    <xdr:to>
      <xdr:col>6</xdr:col>
      <xdr:colOff>561975</xdr:colOff>
      <xdr:row>52</xdr:row>
      <xdr:rowOff>104775</xdr:rowOff>
    </xdr:to>
    <xdr:graphicFrame macro="">
      <xdr:nvGraphicFramePr>
        <xdr:cNvPr id="149642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4964242" name="Text Box 4"/>
        <xdr:cNvSpPr txBox="1">
          <a:spLocks noChangeArrowheads="1"/>
        </xdr:cNvSpPr>
      </xdr:nvSpPr>
      <xdr:spPr bwMode="auto">
        <a:xfrm>
          <a:off x="69532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666750</xdr:colOff>
      <xdr:row>21</xdr:row>
      <xdr:rowOff>66676</xdr:rowOff>
    </xdr:from>
    <xdr:to>
      <xdr:col>8</xdr:col>
      <xdr:colOff>647700</xdr:colOff>
      <xdr:row>25</xdr:row>
      <xdr:rowOff>47626</xdr:rowOff>
    </xdr:to>
    <xdr:sp macro="" textlink="">
      <xdr:nvSpPr>
        <xdr:cNvPr id="6" name="AutoShape 5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87578" y="4085035"/>
          <a:ext cx="1427560" cy="600075"/>
        </a:xfrm>
        <a:prstGeom prst="borderCallout1">
          <a:avLst>
            <a:gd name="adj1" fmla="val 12194"/>
            <a:gd name="adj2" fmla="val -8931"/>
            <a:gd name="adj3" fmla="val 15128"/>
            <a:gd name="adj4" fmla="val -1569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27384</xdr:colOff>
      <xdr:row>36</xdr:row>
      <xdr:rowOff>63104</xdr:rowOff>
    </xdr:from>
    <xdr:to>
      <xdr:col>9</xdr:col>
      <xdr:colOff>141684</xdr:colOff>
      <xdr:row>40</xdr:row>
      <xdr:rowOff>101204</xdr:rowOff>
    </xdr:to>
    <xdr:sp macro="" textlink="">
      <xdr:nvSpPr>
        <xdr:cNvPr id="7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10212" y="6403182"/>
          <a:ext cx="1560910" cy="657225"/>
        </a:xfrm>
        <a:prstGeom prst="borderCallout1">
          <a:avLst>
            <a:gd name="adj1" fmla="val 18519"/>
            <a:gd name="adj2" fmla="val -8694"/>
            <a:gd name="adj3" fmla="val 25368"/>
            <a:gd name="adj4" fmla="val -1135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66675</xdr:rowOff>
    </xdr:from>
    <xdr:to>
      <xdr:col>4</xdr:col>
      <xdr:colOff>523875</xdr:colOff>
      <xdr:row>90</xdr:row>
      <xdr:rowOff>180975</xdr:rowOff>
    </xdr:to>
    <xdr:sp macro="" textlink="">
      <xdr:nvSpPr>
        <xdr:cNvPr id="14964245" name="Text Box 7"/>
        <xdr:cNvSpPr txBox="1">
          <a:spLocks noChangeArrowheads="1"/>
        </xdr:cNvSpPr>
      </xdr:nvSpPr>
      <xdr:spPr bwMode="auto">
        <a:xfrm>
          <a:off x="3648075" y="14068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85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76200" y="13496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104</xdr:row>
      <xdr:rowOff>0</xdr:rowOff>
    </xdr:from>
    <xdr:to>
      <xdr:col>1</xdr:col>
      <xdr:colOff>209550</xdr:colOff>
      <xdr:row>104</xdr:row>
      <xdr:rowOff>0</xdr:rowOff>
    </xdr:to>
    <xdr:sp macro="" textlink="">
      <xdr:nvSpPr>
        <xdr:cNvPr id="10" name="Text Box 1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57200" y="17268825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104</xdr:row>
      <xdr:rowOff>0</xdr:rowOff>
    </xdr:from>
    <xdr:to>
      <xdr:col>1</xdr:col>
      <xdr:colOff>9525</xdr:colOff>
      <xdr:row>104</xdr:row>
      <xdr:rowOff>0</xdr:rowOff>
    </xdr:to>
    <xdr:sp macro="" textlink="">
      <xdr:nvSpPr>
        <xdr:cNvPr id="11" name="Text Box 1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14325" y="17268825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4964249" name="Text Box 16"/>
        <xdr:cNvSpPr txBox="1">
          <a:spLocks noChangeArrowheads="1"/>
        </xdr:cNvSpPr>
      </xdr:nvSpPr>
      <xdr:spPr bwMode="auto">
        <a:xfrm>
          <a:off x="3648075" y="1407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4964250" name="Text Box 17"/>
        <xdr:cNvSpPr txBox="1">
          <a:spLocks noChangeArrowheads="1"/>
        </xdr:cNvSpPr>
      </xdr:nvSpPr>
      <xdr:spPr bwMode="auto">
        <a:xfrm>
          <a:off x="69532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4964251" name="Text Box 18"/>
        <xdr:cNvSpPr txBox="1">
          <a:spLocks noChangeArrowheads="1"/>
        </xdr:cNvSpPr>
      </xdr:nvSpPr>
      <xdr:spPr bwMode="auto">
        <a:xfrm>
          <a:off x="69532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4964252" name="Text Box 19"/>
        <xdr:cNvSpPr txBox="1">
          <a:spLocks noChangeArrowheads="1"/>
        </xdr:cNvSpPr>
      </xdr:nvSpPr>
      <xdr:spPr bwMode="auto">
        <a:xfrm>
          <a:off x="69532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4964253" name="Text Box 20"/>
        <xdr:cNvSpPr txBox="1">
          <a:spLocks noChangeArrowheads="1"/>
        </xdr:cNvSpPr>
      </xdr:nvSpPr>
      <xdr:spPr bwMode="auto">
        <a:xfrm>
          <a:off x="69532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4964254" name="Text Box 21"/>
        <xdr:cNvSpPr txBox="1">
          <a:spLocks noChangeArrowheads="1"/>
        </xdr:cNvSpPr>
      </xdr:nvSpPr>
      <xdr:spPr bwMode="auto">
        <a:xfrm>
          <a:off x="364807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4964255" name="Text Box 22"/>
        <xdr:cNvSpPr txBox="1">
          <a:spLocks noChangeArrowheads="1"/>
        </xdr:cNvSpPr>
      </xdr:nvSpPr>
      <xdr:spPr bwMode="auto">
        <a:xfrm>
          <a:off x="364807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0.93093</cdr:x>
      <cdr:y>0.53299</cdr:y>
    </cdr:from>
    <cdr:to>
      <cdr:x>0.98227</cdr:x>
      <cdr:y>0.74062</cdr:y>
    </cdr:to>
    <cdr:sp macro="" textlink="">
      <cdr:nvSpPr>
        <cdr:cNvPr id="167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37212" y="1388567"/>
          <a:ext cx="283181" cy="538753"/>
        </a:xfrm>
        <a:prstGeom xmlns:a="http://schemas.openxmlformats.org/drawingml/2006/main" prst="upArrow">
          <a:avLst>
            <a:gd name="adj1" fmla="val 50000"/>
            <a:gd name="adj2" fmla="val 4756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0.94693</cdr:x>
      <cdr:y>0.2703</cdr:y>
    </cdr:from>
    <cdr:to>
      <cdr:x>0.99086</cdr:x>
      <cdr:y>0.46076</cdr:y>
    </cdr:to>
    <cdr:sp macro="" textlink="">
      <cdr:nvSpPr>
        <cdr:cNvPr id="168964" name="AutoShape 102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03060"/>
          <a:ext cx="228893" cy="422690"/>
        </a:xfrm>
        <a:prstGeom xmlns:a="http://schemas.openxmlformats.org/drawingml/2006/main" prst="downArrow">
          <a:avLst>
            <a:gd name="adj1" fmla="val 50000"/>
            <a:gd name="adj2" fmla="val 461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0.94889</cdr:x>
      <cdr:y>0.34784</cdr:y>
    </cdr:from>
    <cdr:to>
      <cdr:x>0.99086</cdr:x>
      <cdr:y>0.50599</cdr:y>
    </cdr:to>
    <cdr:sp macro="" textlink="">
      <cdr:nvSpPr>
        <cdr:cNvPr id="16998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062" y="801644"/>
          <a:ext cx="218663" cy="363045"/>
        </a:xfrm>
        <a:prstGeom xmlns:a="http://schemas.openxmlformats.org/drawingml/2006/main" prst="downArrow">
          <a:avLst>
            <a:gd name="adj1" fmla="val 50000"/>
            <a:gd name="adj2" fmla="val 4150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72</xdr:row>
      <xdr:rowOff>47625</xdr:rowOff>
    </xdr:from>
    <xdr:to>
      <xdr:col>8</xdr:col>
      <xdr:colOff>390525</xdr:colOff>
      <xdr:row>89</xdr:row>
      <xdr:rowOff>0</xdr:rowOff>
    </xdr:to>
    <xdr:graphicFrame macro="">
      <xdr:nvGraphicFramePr>
        <xdr:cNvPr id="14988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24</xdr:row>
      <xdr:rowOff>47625</xdr:rowOff>
    </xdr:from>
    <xdr:to>
      <xdr:col>6</xdr:col>
      <xdr:colOff>495300</xdr:colOff>
      <xdr:row>38</xdr:row>
      <xdr:rowOff>133350</xdr:rowOff>
    </xdr:to>
    <xdr:graphicFrame macro="">
      <xdr:nvGraphicFramePr>
        <xdr:cNvPr id="149881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40</xdr:row>
      <xdr:rowOff>19050</xdr:rowOff>
    </xdr:from>
    <xdr:to>
      <xdr:col>6</xdr:col>
      <xdr:colOff>533400</xdr:colOff>
      <xdr:row>55</xdr:row>
      <xdr:rowOff>19050</xdr:rowOff>
    </xdr:to>
    <xdr:graphicFrame macro="">
      <xdr:nvGraphicFramePr>
        <xdr:cNvPr id="149881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4988104" name="Text Box 4"/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638176</xdr:colOff>
      <xdr:row>24</xdr:row>
      <xdr:rowOff>85726</xdr:rowOff>
    </xdr:from>
    <xdr:to>
      <xdr:col>8</xdr:col>
      <xdr:colOff>628651</xdr:colOff>
      <xdr:row>27</xdr:row>
      <xdr:rowOff>85726</xdr:rowOff>
    </xdr:to>
    <xdr:sp macro="" textlink="">
      <xdr:nvSpPr>
        <xdr:cNvPr id="1121285" name="AutoShape 5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62576" y="4705351"/>
          <a:ext cx="1543050" cy="457200"/>
        </a:xfrm>
        <a:prstGeom prst="borderCallout1">
          <a:avLst>
            <a:gd name="adj1" fmla="val 12194"/>
            <a:gd name="adj2" fmla="val -8931"/>
            <a:gd name="adj3" fmla="val 30434"/>
            <a:gd name="adj4" fmla="val -13000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638175</xdr:colOff>
      <xdr:row>40</xdr:row>
      <xdr:rowOff>104775</xdr:rowOff>
    </xdr:from>
    <xdr:to>
      <xdr:col>8</xdr:col>
      <xdr:colOff>447675</xdr:colOff>
      <xdr:row>43</xdr:row>
      <xdr:rowOff>19050</xdr:rowOff>
    </xdr:to>
    <xdr:sp macro="" textlink="">
      <xdr:nvSpPr>
        <xdr:cNvPr id="1121286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62575" y="7134225"/>
          <a:ext cx="1362075" cy="371475"/>
        </a:xfrm>
        <a:prstGeom prst="borderCallout1">
          <a:avLst>
            <a:gd name="adj1" fmla="val 18519"/>
            <a:gd name="adj2" fmla="val -8694"/>
            <a:gd name="adj3" fmla="val 20626"/>
            <a:gd name="adj4" fmla="val -9319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988107" name="Text Box 7"/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219075</xdr:colOff>
      <xdr:row>87</xdr:row>
      <xdr:rowOff>19050</xdr:rowOff>
    </xdr:from>
    <xdr:ext cx="1445763" cy="159873"/>
    <xdr:sp macro="" textlink="">
      <xdr:nvSpPr>
        <xdr:cNvPr id="1121288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19075" y="141446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988109" name="Text Box 9"/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4988110" name="Text Box 13"/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4988111" name="Text Box 14"/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4988112" name="Text Box 15"/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13" name="Text Box 16"/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14" name="Text Box 17"/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15" name="Text Box 18"/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4988116" name="Text Box 19"/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17" name="Text Box 20"/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4988118" name="Text Box 21"/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19" name="Text Box 22"/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20" name="Text Box 23"/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21" name="Text Box 24"/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22" name="Text Box 25"/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23" name="Text Box 26"/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24" name="Text Box 27"/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8125" name="Text Box 28"/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4988126" name="Text Box 29"/>
        <xdr:cNvSpPr txBox="1">
          <a:spLocks noChangeArrowheads="1"/>
        </xdr:cNvSpPr>
      </xdr:nvSpPr>
      <xdr:spPr bwMode="auto">
        <a:xfrm>
          <a:off x="364807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4988127" name="Text Box 30"/>
        <xdr:cNvSpPr txBox="1">
          <a:spLocks noChangeArrowheads="1"/>
        </xdr:cNvSpPr>
      </xdr:nvSpPr>
      <xdr:spPr bwMode="auto">
        <a:xfrm>
          <a:off x="364807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0.93824</cdr:x>
      <cdr:y>0.5308</cdr:y>
    </cdr:from>
    <cdr:to>
      <cdr:x>0.983</cdr:x>
      <cdr:y>0.7529</cdr:y>
    </cdr:to>
    <cdr:sp macro="" textlink="">
      <cdr:nvSpPr>
        <cdr:cNvPr id="11223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0356" y="1346976"/>
          <a:ext cx="261766" cy="561799"/>
        </a:xfrm>
        <a:prstGeom xmlns:a="http://schemas.openxmlformats.org/drawingml/2006/main" prst="upArrow">
          <a:avLst>
            <a:gd name="adj1" fmla="val 50000"/>
            <a:gd name="adj2" fmla="val 5365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0.95429</cdr:x>
      <cdr:y>0.21311</cdr:y>
    </cdr:from>
    <cdr:to>
      <cdr:x>0.99086</cdr:x>
      <cdr:y>0.39855</cdr:y>
    </cdr:to>
    <cdr:sp macro="" textlink="">
      <cdr:nvSpPr>
        <cdr:cNvPr id="112332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5194" y="476146"/>
          <a:ext cx="190531" cy="411540"/>
        </a:xfrm>
        <a:prstGeom xmlns:a="http://schemas.openxmlformats.org/drawingml/2006/main" prst="downArrow">
          <a:avLst>
            <a:gd name="adj1" fmla="val 50000"/>
            <a:gd name="adj2" fmla="val 539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0.33897</cdr:y>
    </cdr:from>
    <cdr:to>
      <cdr:x>0.99061</cdr:x>
      <cdr:y>0.51965</cdr:y>
    </cdr:to>
    <cdr:sp macro="" textlink="">
      <cdr:nvSpPr>
        <cdr:cNvPr id="112435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81291"/>
          <a:ext cx="228893" cy="414752"/>
        </a:xfrm>
        <a:prstGeom xmlns:a="http://schemas.openxmlformats.org/drawingml/2006/main" prst="downArrow">
          <a:avLst>
            <a:gd name="adj1" fmla="val 50000"/>
            <a:gd name="adj2" fmla="val 453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72</xdr:row>
      <xdr:rowOff>0</xdr:rowOff>
    </xdr:from>
    <xdr:to>
      <xdr:col>8</xdr:col>
      <xdr:colOff>285750</xdr:colOff>
      <xdr:row>88</xdr:row>
      <xdr:rowOff>142875</xdr:rowOff>
    </xdr:to>
    <xdr:graphicFrame macro="">
      <xdr:nvGraphicFramePr>
        <xdr:cNvPr id="149990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133350</xdr:rowOff>
    </xdr:from>
    <xdr:to>
      <xdr:col>6</xdr:col>
      <xdr:colOff>542925</xdr:colOff>
      <xdr:row>38</xdr:row>
      <xdr:rowOff>28575</xdr:rowOff>
    </xdr:to>
    <xdr:graphicFrame macro="">
      <xdr:nvGraphicFramePr>
        <xdr:cNvPr id="149990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9525</xdr:rowOff>
    </xdr:from>
    <xdr:to>
      <xdr:col>6</xdr:col>
      <xdr:colOff>504825</xdr:colOff>
      <xdr:row>54</xdr:row>
      <xdr:rowOff>9525</xdr:rowOff>
    </xdr:to>
    <xdr:graphicFrame macro="">
      <xdr:nvGraphicFramePr>
        <xdr:cNvPr id="149990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4999058" name="Text Box 4"/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514350</xdr:colOff>
      <xdr:row>23</xdr:row>
      <xdr:rowOff>180975</xdr:rowOff>
    </xdr:from>
    <xdr:to>
      <xdr:col>9</xdr:col>
      <xdr:colOff>447675</xdr:colOff>
      <xdr:row>28</xdr:row>
      <xdr:rowOff>0</xdr:rowOff>
    </xdr:to>
    <xdr:sp macro="" textlink="">
      <xdr:nvSpPr>
        <xdr:cNvPr id="1182725" name="AutoShape 5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6000750" y="4610100"/>
          <a:ext cx="1438275" cy="619125"/>
        </a:xfrm>
        <a:prstGeom prst="borderCallout1">
          <a:avLst>
            <a:gd name="adj1" fmla="val 12194"/>
            <a:gd name="adj2" fmla="val -8931"/>
            <a:gd name="adj3" fmla="val 10099"/>
            <a:gd name="adj4" fmla="val -23553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581025</xdr:colOff>
      <xdr:row>38</xdr:row>
      <xdr:rowOff>57150</xdr:rowOff>
    </xdr:from>
    <xdr:to>
      <xdr:col>8</xdr:col>
      <xdr:colOff>695325</xdr:colOff>
      <xdr:row>42</xdr:row>
      <xdr:rowOff>95250</xdr:rowOff>
    </xdr:to>
    <xdr:sp macro="" textlink="">
      <xdr:nvSpPr>
        <xdr:cNvPr id="1182726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05425" y="6505575"/>
          <a:ext cx="962025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66675</xdr:rowOff>
    </xdr:from>
    <xdr:to>
      <xdr:col>4</xdr:col>
      <xdr:colOff>523875</xdr:colOff>
      <xdr:row>92</xdr:row>
      <xdr:rowOff>180975</xdr:rowOff>
    </xdr:to>
    <xdr:sp macro="" textlink="">
      <xdr:nvSpPr>
        <xdr:cNvPr id="14999061" name="Text Box 7"/>
        <xdr:cNvSpPr txBox="1">
          <a:spLocks noChangeArrowheads="1"/>
        </xdr:cNvSpPr>
      </xdr:nvSpPr>
      <xdr:spPr bwMode="auto">
        <a:xfrm>
          <a:off x="3648075" y="148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87</xdr:row>
      <xdr:rowOff>133350</xdr:rowOff>
    </xdr:from>
    <xdr:ext cx="1445763" cy="159873"/>
    <xdr:sp macro="" textlink="">
      <xdr:nvSpPr>
        <xdr:cNvPr id="1182728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76200" y="14258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106</xdr:row>
      <xdr:rowOff>0</xdr:rowOff>
    </xdr:from>
    <xdr:to>
      <xdr:col>1</xdr:col>
      <xdr:colOff>209550</xdr:colOff>
      <xdr:row>106</xdr:row>
      <xdr:rowOff>0</xdr:rowOff>
    </xdr:to>
    <xdr:sp macro="" textlink="">
      <xdr:nvSpPr>
        <xdr:cNvPr id="1182733" name="Text Box 1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57200" y="17402175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106</xdr:row>
      <xdr:rowOff>0</xdr:rowOff>
    </xdr:from>
    <xdr:to>
      <xdr:col>1</xdr:col>
      <xdr:colOff>9525</xdr:colOff>
      <xdr:row>106</xdr:row>
      <xdr:rowOff>0</xdr:rowOff>
    </xdr:to>
    <xdr:sp macro="" textlink="">
      <xdr:nvSpPr>
        <xdr:cNvPr id="1182734" name="Text Box 1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14325" y="17402175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92</xdr:row>
      <xdr:rowOff>0</xdr:rowOff>
    </xdr:from>
    <xdr:to>
      <xdr:col>4</xdr:col>
      <xdr:colOff>523875</xdr:colOff>
      <xdr:row>92</xdr:row>
      <xdr:rowOff>190500</xdr:rowOff>
    </xdr:to>
    <xdr:sp macro="" textlink="">
      <xdr:nvSpPr>
        <xdr:cNvPr id="14999065" name="Text Box 16"/>
        <xdr:cNvSpPr txBox="1">
          <a:spLocks noChangeArrowheads="1"/>
        </xdr:cNvSpPr>
      </xdr:nvSpPr>
      <xdr:spPr bwMode="auto">
        <a:xfrm>
          <a:off x="3648075" y="1484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4999066" name="Text Box 17"/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4999067" name="Text Box 18"/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4999068" name="Text Box 19"/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771525</xdr:colOff>
      <xdr:row>106</xdr:row>
      <xdr:rowOff>190500</xdr:rowOff>
    </xdr:to>
    <xdr:sp macro="" textlink="">
      <xdr:nvSpPr>
        <xdr:cNvPr id="14999069" name="Text Box 20"/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106</xdr:row>
      <xdr:rowOff>0</xdr:rowOff>
    </xdr:from>
    <xdr:to>
      <xdr:col>4</xdr:col>
      <xdr:colOff>523875</xdr:colOff>
      <xdr:row>106</xdr:row>
      <xdr:rowOff>190500</xdr:rowOff>
    </xdr:to>
    <xdr:sp macro="" textlink="">
      <xdr:nvSpPr>
        <xdr:cNvPr id="14999070" name="Text Box 21"/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106</xdr:row>
      <xdr:rowOff>0</xdr:rowOff>
    </xdr:from>
    <xdr:to>
      <xdr:col>4</xdr:col>
      <xdr:colOff>523875</xdr:colOff>
      <xdr:row>106</xdr:row>
      <xdr:rowOff>190500</xdr:rowOff>
    </xdr:to>
    <xdr:sp macro="" textlink="">
      <xdr:nvSpPr>
        <xdr:cNvPr id="14999071" name="Text Box 22"/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0.76169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19050</xdr:rowOff>
    </xdr:from>
    <xdr:to>
      <xdr:col>8</xdr:col>
      <xdr:colOff>171450</xdr:colOff>
      <xdr:row>87</xdr:row>
      <xdr:rowOff>85725</xdr:rowOff>
    </xdr:to>
    <xdr:graphicFrame macro="">
      <xdr:nvGraphicFramePr>
        <xdr:cNvPr id="15003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21</xdr:row>
      <xdr:rowOff>66675</xdr:rowOff>
    </xdr:from>
    <xdr:to>
      <xdr:col>6</xdr:col>
      <xdr:colOff>523875</xdr:colOff>
      <xdr:row>36</xdr:row>
      <xdr:rowOff>0</xdr:rowOff>
    </xdr:to>
    <xdr:graphicFrame macro="">
      <xdr:nvGraphicFramePr>
        <xdr:cNvPr id="15003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36</xdr:row>
      <xdr:rowOff>104775</xdr:rowOff>
    </xdr:from>
    <xdr:to>
      <xdr:col>6</xdr:col>
      <xdr:colOff>523875</xdr:colOff>
      <xdr:row>51</xdr:row>
      <xdr:rowOff>104775</xdr:rowOff>
    </xdr:to>
    <xdr:graphicFrame macro="">
      <xdr:nvGraphicFramePr>
        <xdr:cNvPr id="150033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003340" name="Text Box 5"/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647700</xdr:colOff>
      <xdr:row>21</xdr:row>
      <xdr:rowOff>133350</xdr:rowOff>
    </xdr:from>
    <xdr:to>
      <xdr:col>8</xdr:col>
      <xdr:colOff>752475</xdr:colOff>
      <xdr:row>25</xdr:row>
      <xdr:rowOff>9525</xdr:rowOff>
    </xdr:to>
    <xdr:sp macro="" textlink="">
      <xdr:nvSpPr>
        <xdr:cNvPr id="416774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72100" y="4124325"/>
          <a:ext cx="1562100" cy="485775"/>
        </a:xfrm>
        <a:prstGeom prst="borderCallout1">
          <a:avLst>
            <a:gd name="adj1" fmla="val 12194"/>
            <a:gd name="adj2" fmla="val -8931"/>
            <a:gd name="adj3" fmla="val 20182"/>
            <a:gd name="adj4" fmla="val -13825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666750</xdr:colOff>
      <xdr:row>36</xdr:row>
      <xdr:rowOff>104775</xdr:rowOff>
    </xdr:from>
    <xdr:to>
      <xdr:col>9</xdr:col>
      <xdr:colOff>19050</xdr:colOff>
      <xdr:row>39</xdr:row>
      <xdr:rowOff>28575</xdr:rowOff>
    </xdr:to>
    <xdr:sp macro="" textlink="">
      <xdr:nvSpPr>
        <xdr:cNvPr id="416775" name="AutoShape 7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91150" y="6057900"/>
          <a:ext cx="1571625" cy="381000"/>
        </a:xfrm>
        <a:prstGeom prst="borderCallout1">
          <a:avLst>
            <a:gd name="adj1" fmla="val 18519"/>
            <a:gd name="adj2" fmla="val -8694"/>
            <a:gd name="adj3" fmla="val 18273"/>
            <a:gd name="adj4" fmla="val -17811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5003343" name="Text Box 8"/>
        <xdr:cNvSpPr txBox="1">
          <a:spLocks noChangeArrowheads="1"/>
        </xdr:cNvSpPr>
      </xdr:nvSpPr>
      <xdr:spPr bwMode="auto">
        <a:xfrm>
          <a:off x="3648075" y="1448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86</xdr:row>
      <xdr:rowOff>66675</xdr:rowOff>
    </xdr:from>
    <xdr:ext cx="1445763" cy="159873"/>
    <xdr:sp macro="" textlink="">
      <xdr:nvSpPr>
        <xdr:cNvPr id="416777" name="Text Box 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95250" y="137350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419100</xdr:colOff>
      <xdr:row>104</xdr:row>
      <xdr:rowOff>0</xdr:rowOff>
    </xdr:from>
    <xdr:to>
      <xdr:col>0</xdr:col>
      <xdr:colOff>762000</xdr:colOff>
      <xdr:row>104</xdr:row>
      <xdr:rowOff>0</xdr:rowOff>
    </xdr:to>
    <xdr:sp macro="" textlink="">
      <xdr:nvSpPr>
        <xdr:cNvPr id="416786" name="Text Box 1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19100" y="17649825"/>
          <a:ext cx="3429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5003346" name="Text Box 19"/>
        <xdr:cNvSpPr txBox="1">
          <a:spLocks noChangeArrowheads="1"/>
        </xdr:cNvSpPr>
      </xdr:nvSpPr>
      <xdr:spPr bwMode="auto">
        <a:xfrm>
          <a:off x="3648075" y="1448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003347" name="Text Box 21"/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114300</xdr:rowOff>
    </xdr:from>
    <xdr:to>
      <xdr:col>0</xdr:col>
      <xdr:colOff>771525</xdr:colOff>
      <xdr:row>105</xdr:row>
      <xdr:rowOff>66675</xdr:rowOff>
    </xdr:to>
    <xdr:sp macro="" textlink="">
      <xdr:nvSpPr>
        <xdr:cNvPr id="15003348" name="Text Box 22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003349" name="Text Box 23"/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114300</xdr:rowOff>
    </xdr:from>
    <xdr:to>
      <xdr:col>0</xdr:col>
      <xdr:colOff>771525</xdr:colOff>
      <xdr:row>105</xdr:row>
      <xdr:rowOff>66675</xdr:rowOff>
    </xdr:to>
    <xdr:sp macro="" textlink="">
      <xdr:nvSpPr>
        <xdr:cNvPr id="15003350" name="Text Box 24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003351" name="Text Box 25"/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003352" name="Text Box 26"/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003353" name="Text Box 27"/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003354" name="Text Box 28"/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003355" name="Text Box 29"/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003356" name="Text Box 30"/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003357" name="Text Box 31"/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003358" name="Text Box 32"/>
        <xdr:cNvSpPr txBox="1">
          <a:spLocks noChangeArrowheads="1"/>
        </xdr:cNvSpPr>
      </xdr:nvSpPr>
      <xdr:spPr bwMode="auto">
        <a:xfrm>
          <a:off x="364807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003359" name="Text Box 33"/>
        <xdr:cNvSpPr txBox="1">
          <a:spLocks noChangeArrowheads="1"/>
        </xdr:cNvSpPr>
      </xdr:nvSpPr>
      <xdr:spPr bwMode="auto">
        <a:xfrm>
          <a:off x="364807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0.93739</cdr:x>
      <cdr:y>0.52223</cdr:y>
    </cdr:from>
    <cdr:to>
      <cdr:x>0.98238</cdr:x>
      <cdr:y>0.74072</cdr:y>
    </cdr:to>
    <cdr:sp macro="" textlink="">
      <cdr:nvSpPr>
        <cdr:cNvPr id="417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6054" y="1494895"/>
          <a:ext cx="258846" cy="622956"/>
        </a:xfrm>
        <a:prstGeom xmlns:a="http://schemas.openxmlformats.org/drawingml/2006/main" prst="upArrow">
          <a:avLst>
            <a:gd name="adj1" fmla="val 50000"/>
            <a:gd name="adj2" fmla="val 601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0.94325</cdr:x>
      <cdr:y>0.3026</cdr:y>
    </cdr:from>
    <cdr:to>
      <cdr:x>0.98718</cdr:x>
      <cdr:y>0.46937</cdr:y>
    </cdr:to>
    <cdr:sp macro="" textlink="">
      <cdr:nvSpPr>
        <cdr:cNvPr id="4188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74747"/>
          <a:ext cx="228893" cy="370120"/>
        </a:xfrm>
        <a:prstGeom xmlns:a="http://schemas.openxmlformats.org/drawingml/2006/main" prst="downArrow">
          <a:avLst>
            <a:gd name="adj1" fmla="val 50000"/>
            <a:gd name="adj2" fmla="val 4042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0.94325</cdr:x>
      <cdr:y>0.34616</cdr:y>
    </cdr:from>
    <cdr:to>
      <cdr:x>0.98718</cdr:x>
      <cdr:y>0.50407</cdr:y>
    </cdr:to>
    <cdr:sp macro="" textlink="">
      <cdr:nvSpPr>
        <cdr:cNvPr id="41984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797793"/>
          <a:ext cx="228893" cy="362496"/>
        </a:xfrm>
        <a:prstGeom xmlns:a="http://schemas.openxmlformats.org/drawingml/2006/main" prst="downArrow">
          <a:avLst>
            <a:gd name="adj1" fmla="val 50000"/>
            <a:gd name="adj2" fmla="val 395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57149</xdr:rowOff>
    </xdr:from>
    <xdr:to>
      <xdr:col>8</xdr:col>
      <xdr:colOff>276225</xdr:colOff>
      <xdr:row>91</xdr:row>
      <xdr:rowOff>114299</xdr:rowOff>
    </xdr:to>
    <xdr:graphicFrame macro="">
      <xdr:nvGraphicFramePr>
        <xdr:cNvPr id="166575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22</xdr:row>
      <xdr:rowOff>0</xdr:rowOff>
    </xdr:from>
    <xdr:to>
      <xdr:col>8</xdr:col>
      <xdr:colOff>238125</xdr:colOff>
      <xdr:row>37</xdr:row>
      <xdr:rowOff>104775</xdr:rowOff>
    </xdr:to>
    <xdr:graphicFrame macro="">
      <xdr:nvGraphicFramePr>
        <xdr:cNvPr id="166575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</xdr:colOff>
      <xdr:row>38</xdr:row>
      <xdr:rowOff>66675</xdr:rowOff>
    </xdr:from>
    <xdr:to>
      <xdr:col>8</xdr:col>
      <xdr:colOff>238125</xdr:colOff>
      <xdr:row>54</xdr:row>
      <xdr:rowOff>38101</xdr:rowOff>
    </xdr:to>
    <xdr:graphicFrame macro="">
      <xdr:nvGraphicFramePr>
        <xdr:cNvPr id="166575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112</xdr:row>
      <xdr:rowOff>114300</xdr:rowOff>
    </xdr:from>
    <xdr:to>
      <xdr:col>0</xdr:col>
      <xdr:colOff>771525</xdr:colOff>
      <xdr:row>114</xdr:row>
      <xdr:rowOff>0</xdr:rowOff>
    </xdr:to>
    <xdr:sp macro="" textlink="">
      <xdr:nvSpPr>
        <xdr:cNvPr id="16657522" name="Text Box 5"/>
        <xdr:cNvSpPr txBox="1">
          <a:spLocks noChangeArrowheads="1"/>
        </xdr:cNvSpPr>
      </xdr:nvSpPr>
      <xdr:spPr bwMode="auto">
        <a:xfrm>
          <a:off x="609600" y="184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22</xdr:row>
      <xdr:rowOff>47625</xdr:rowOff>
    </xdr:from>
    <xdr:to>
      <xdr:col>11</xdr:col>
      <xdr:colOff>333375</xdr:colOff>
      <xdr:row>26</xdr:row>
      <xdr:rowOff>19050</xdr:rowOff>
    </xdr:to>
    <xdr:sp macro="" textlink="">
      <xdr:nvSpPr>
        <xdr:cNvPr id="6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05425" y="4419600"/>
          <a:ext cx="1733550" cy="581025"/>
        </a:xfrm>
        <a:prstGeom prst="borderCallout1">
          <a:avLst>
            <a:gd name="adj1" fmla="val 12194"/>
            <a:gd name="adj2" fmla="val -8931"/>
            <a:gd name="adj3" fmla="val 23163"/>
            <a:gd name="adj4" fmla="val -938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trips that are Single Occupancy Vehicle (SOV) trips</a:t>
          </a:r>
          <a:endParaRPr lang="en-US" sz="900">
            <a:effectLst/>
          </a:endParaRPr>
        </a:p>
      </xdr:txBody>
    </xdr:sp>
    <xdr:clientData/>
  </xdr:twoCellAnchor>
  <xdr:twoCellAnchor>
    <xdr:from>
      <xdr:col>8</xdr:col>
      <xdr:colOff>371474</xdr:colOff>
      <xdr:row>38</xdr:row>
      <xdr:rowOff>133349</xdr:rowOff>
    </xdr:from>
    <xdr:to>
      <xdr:col>10</xdr:col>
      <xdr:colOff>571500</xdr:colOff>
      <xdr:row>42</xdr:row>
      <xdr:rowOff>80366</xdr:rowOff>
    </xdr:to>
    <xdr:sp macro="" textlink="">
      <xdr:nvSpPr>
        <xdr:cNvPr id="7" name="AutoShape 7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6248399" y="6943724"/>
          <a:ext cx="1619251" cy="556617"/>
        </a:xfrm>
        <a:prstGeom prst="borderCallout1">
          <a:avLst>
            <a:gd name="adj1" fmla="val 18519"/>
            <a:gd name="adj2" fmla="val -8694"/>
            <a:gd name="adj3" fmla="val 29529"/>
            <a:gd name="adj4" fmla="val -754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miles that are SOV miles</a:t>
          </a:r>
          <a:endParaRPr lang="en-US" sz="900">
            <a:effectLst/>
          </a:endParaRPr>
        </a:p>
      </xdr:txBody>
    </xdr:sp>
    <xdr:clientData/>
  </xdr:twoCellAnchor>
  <xdr:twoCellAnchor editAs="oneCell">
    <xdr:from>
      <xdr:col>4</xdr:col>
      <xdr:colOff>447675</xdr:colOff>
      <xdr:row>93</xdr:row>
      <xdr:rowOff>0</xdr:rowOff>
    </xdr:from>
    <xdr:to>
      <xdr:col>4</xdr:col>
      <xdr:colOff>523875</xdr:colOff>
      <xdr:row>93</xdr:row>
      <xdr:rowOff>276225</xdr:rowOff>
    </xdr:to>
    <xdr:sp macro="" textlink="">
      <xdr:nvSpPr>
        <xdr:cNvPr id="16657525" name="Text Box 8"/>
        <xdr:cNvSpPr txBox="1">
          <a:spLocks noChangeArrowheads="1"/>
        </xdr:cNvSpPr>
      </xdr:nvSpPr>
      <xdr:spPr bwMode="auto">
        <a:xfrm>
          <a:off x="2886075" y="1468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47625</xdr:colOff>
      <xdr:row>90</xdr:row>
      <xdr:rowOff>28575</xdr:rowOff>
    </xdr:from>
    <xdr:ext cx="1445763" cy="159873"/>
    <xdr:sp macro="" textlink="">
      <xdr:nvSpPr>
        <xdr:cNvPr id="9" name="Text Box 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7625" y="15068550"/>
          <a:ext cx="1445763" cy="15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93</xdr:row>
      <xdr:rowOff>0</xdr:rowOff>
    </xdr:from>
    <xdr:to>
      <xdr:col>4</xdr:col>
      <xdr:colOff>523875</xdr:colOff>
      <xdr:row>93</xdr:row>
      <xdr:rowOff>276225</xdr:rowOff>
    </xdr:to>
    <xdr:sp macro="" textlink="">
      <xdr:nvSpPr>
        <xdr:cNvPr id="16657527" name="Text Box 19"/>
        <xdr:cNvSpPr txBox="1">
          <a:spLocks noChangeArrowheads="1"/>
        </xdr:cNvSpPr>
      </xdr:nvSpPr>
      <xdr:spPr bwMode="auto">
        <a:xfrm>
          <a:off x="2886075" y="1468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0</xdr:rowOff>
    </xdr:from>
    <xdr:to>
      <xdr:col>0</xdr:col>
      <xdr:colOff>771525</xdr:colOff>
      <xdr:row>108</xdr:row>
      <xdr:rowOff>38100</xdr:rowOff>
    </xdr:to>
    <xdr:sp macro="" textlink="">
      <xdr:nvSpPr>
        <xdr:cNvPr id="16657528" name="Text Box 20"/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114300</xdr:rowOff>
    </xdr:from>
    <xdr:to>
      <xdr:col>0</xdr:col>
      <xdr:colOff>771525</xdr:colOff>
      <xdr:row>109</xdr:row>
      <xdr:rowOff>0</xdr:rowOff>
    </xdr:to>
    <xdr:sp macro="" textlink="">
      <xdr:nvSpPr>
        <xdr:cNvPr id="16657529" name="Text Box 21"/>
        <xdr:cNvSpPr txBox="1">
          <a:spLocks noChangeArrowheads="1"/>
        </xdr:cNvSpPr>
      </xdr:nvSpPr>
      <xdr:spPr bwMode="auto">
        <a:xfrm>
          <a:off x="609600" y="176117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0</xdr:rowOff>
    </xdr:from>
    <xdr:to>
      <xdr:col>0</xdr:col>
      <xdr:colOff>771525</xdr:colOff>
      <xdr:row>108</xdr:row>
      <xdr:rowOff>38100</xdr:rowOff>
    </xdr:to>
    <xdr:sp macro="" textlink="">
      <xdr:nvSpPr>
        <xdr:cNvPr id="16657530" name="Text Box 22"/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114300</xdr:rowOff>
    </xdr:from>
    <xdr:to>
      <xdr:col>0</xdr:col>
      <xdr:colOff>771525</xdr:colOff>
      <xdr:row>109</xdr:row>
      <xdr:rowOff>0</xdr:rowOff>
    </xdr:to>
    <xdr:sp macro="" textlink="">
      <xdr:nvSpPr>
        <xdr:cNvPr id="16657531" name="Text Box 23"/>
        <xdr:cNvSpPr txBox="1">
          <a:spLocks noChangeArrowheads="1"/>
        </xdr:cNvSpPr>
      </xdr:nvSpPr>
      <xdr:spPr bwMode="auto">
        <a:xfrm>
          <a:off x="609600" y="176117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0</xdr:rowOff>
    </xdr:from>
    <xdr:to>
      <xdr:col>0</xdr:col>
      <xdr:colOff>771525</xdr:colOff>
      <xdr:row>108</xdr:row>
      <xdr:rowOff>38100</xdr:rowOff>
    </xdr:to>
    <xdr:sp macro="" textlink="">
      <xdr:nvSpPr>
        <xdr:cNvPr id="16657532" name="Text Box 24"/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0</xdr:rowOff>
    </xdr:from>
    <xdr:to>
      <xdr:col>0</xdr:col>
      <xdr:colOff>771525</xdr:colOff>
      <xdr:row>108</xdr:row>
      <xdr:rowOff>38100</xdr:rowOff>
    </xdr:to>
    <xdr:sp macro="" textlink="">
      <xdr:nvSpPr>
        <xdr:cNvPr id="16657533" name="Text Box 25"/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0</xdr:rowOff>
    </xdr:from>
    <xdr:to>
      <xdr:col>0</xdr:col>
      <xdr:colOff>771525</xdr:colOff>
      <xdr:row>108</xdr:row>
      <xdr:rowOff>38100</xdr:rowOff>
    </xdr:to>
    <xdr:sp macro="" textlink="">
      <xdr:nvSpPr>
        <xdr:cNvPr id="16657534" name="Text Box 26"/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0</xdr:rowOff>
    </xdr:from>
    <xdr:to>
      <xdr:col>0</xdr:col>
      <xdr:colOff>771525</xdr:colOff>
      <xdr:row>108</xdr:row>
      <xdr:rowOff>38100</xdr:rowOff>
    </xdr:to>
    <xdr:sp macro="" textlink="">
      <xdr:nvSpPr>
        <xdr:cNvPr id="16657535" name="Text Box 27"/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0</xdr:rowOff>
    </xdr:from>
    <xdr:to>
      <xdr:col>0</xdr:col>
      <xdr:colOff>771525</xdr:colOff>
      <xdr:row>108</xdr:row>
      <xdr:rowOff>38100</xdr:rowOff>
    </xdr:to>
    <xdr:sp macro="" textlink="">
      <xdr:nvSpPr>
        <xdr:cNvPr id="16657536" name="Text Box 28"/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0</xdr:rowOff>
    </xdr:from>
    <xdr:to>
      <xdr:col>0</xdr:col>
      <xdr:colOff>771525</xdr:colOff>
      <xdr:row>108</xdr:row>
      <xdr:rowOff>38100</xdr:rowOff>
    </xdr:to>
    <xdr:sp macro="" textlink="">
      <xdr:nvSpPr>
        <xdr:cNvPr id="16657537" name="Text Box 29"/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0</xdr:rowOff>
    </xdr:from>
    <xdr:to>
      <xdr:col>0</xdr:col>
      <xdr:colOff>771525</xdr:colOff>
      <xdr:row>108</xdr:row>
      <xdr:rowOff>38100</xdr:rowOff>
    </xdr:to>
    <xdr:sp macro="" textlink="">
      <xdr:nvSpPr>
        <xdr:cNvPr id="16657538" name="Text Box 30"/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107</xdr:row>
      <xdr:rowOff>0</xdr:rowOff>
    </xdr:from>
    <xdr:to>
      <xdr:col>4</xdr:col>
      <xdr:colOff>523875</xdr:colOff>
      <xdr:row>108</xdr:row>
      <xdr:rowOff>38100</xdr:rowOff>
    </xdr:to>
    <xdr:sp macro="" textlink="">
      <xdr:nvSpPr>
        <xdr:cNvPr id="16657539" name="Text Box 31"/>
        <xdr:cNvSpPr txBox="1">
          <a:spLocks noChangeArrowheads="1"/>
        </xdr:cNvSpPr>
      </xdr:nvSpPr>
      <xdr:spPr bwMode="auto">
        <a:xfrm>
          <a:off x="2886075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107</xdr:row>
      <xdr:rowOff>0</xdr:rowOff>
    </xdr:from>
    <xdr:to>
      <xdr:col>4</xdr:col>
      <xdr:colOff>523875</xdr:colOff>
      <xdr:row>108</xdr:row>
      <xdr:rowOff>38100</xdr:rowOff>
    </xdr:to>
    <xdr:sp macro="" textlink="">
      <xdr:nvSpPr>
        <xdr:cNvPr id="16657540" name="Text Box 32"/>
        <xdr:cNvSpPr txBox="1">
          <a:spLocks noChangeArrowheads="1"/>
        </xdr:cNvSpPr>
      </xdr:nvSpPr>
      <xdr:spPr bwMode="auto">
        <a:xfrm>
          <a:off x="2886075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0.93425</cdr:x>
      <cdr:y>0.46164</cdr:y>
    </cdr:from>
    <cdr:to>
      <cdr:x>0.99179</cdr:x>
      <cdr:y>0.67127</cdr:y>
    </cdr:to>
    <cdr:sp macro="" textlink="">
      <cdr:nvSpPr>
        <cdr:cNvPr id="551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2505" y="1251783"/>
          <a:ext cx="333770" cy="565785"/>
        </a:xfrm>
        <a:prstGeom xmlns:a="http://schemas.openxmlformats.org/drawingml/2006/main" prst="upArrow">
          <a:avLst>
            <a:gd name="adj1" fmla="val 50000"/>
            <a:gd name="adj2" fmla="val 4237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0.29279</cdr:y>
    </cdr:from>
    <cdr:to>
      <cdr:x>0.98718</cdr:x>
      <cdr:y>0.45861</cdr:y>
    </cdr:to>
    <cdr:sp macro="" textlink="">
      <cdr:nvSpPr>
        <cdr:cNvPr id="55296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52975"/>
          <a:ext cx="228893" cy="367996"/>
        </a:xfrm>
        <a:prstGeom xmlns:a="http://schemas.openxmlformats.org/drawingml/2006/main" prst="downArrow">
          <a:avLst>
            <a:gd name="adj1" fmla="val 50000"/>
            <a:gd name="adj2" fmla="val 401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0.93809</cdr:x>
      <cdr:y>0.32292</cdr:y>
    </cdr:from>
    <cdr:to>
      <cdr:x>0.98178</cdr:x>
      <cdr:y>0.48227</cdr:y>
    </cdr:to>
    <cdr:sp macro="" textlink="">
      <cdr:nvSpPr>
        <cdr:cNvPr id="55398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0798" y="744437"/>
          <a:ext cx="227614" cy="365795"/>
        </a:xfrm>
        <a:prstGeom xmlns:a="http://schemas.openxmlformats.org/drawingml/2006/main" prst="downArrow">
          <a:avLst>
            <a:gd name="adj1" fmla="val 50000"/>
            <a:gd name="adj2" fmla="val 4017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19050</xdr:rowOff>
    </xdr:from>
    <xdr:to>
      <xdr:col>7</xdr:col>
      <xdr:colOff>238125</xdr:colOff>
      <xdr:row>85</xdr:row>
      <xdr:rowOff>9525</xdr:rowOff>
    </xdr:to>
    <xdr:graphicFrame macro="">
      <xdr:nvGraphicFramePr>
        <xdr:cNvPr id="164373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20</xdr:row>
      <xdr:rowOff>95250</xdr:rowOff>
    </xdr:from>
    <xdr:to>
      <xdr:col>6</xdr:col>
      <xdr:colOff>504825</xdr:colOff>
      <xdr:row>35</xdr:row>
      <xdr:rowOff>28575</xdr:rowOff>
    </xdr:to>
    <xdr:graphicFrame macro="">
      <xdr:nvGraphicFramePr>
        <xdr:cNvPr id="164374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36</xdr:row>
      <xdr:rowOff>66675</xdr:rowOff>
    </xdr:from>
    <xdr:to>
      <xdr:col>6</xdr:col>
      <xdr:colOff>495300</xdr:colOff>
      <xdr:row>51</xdr:row>
      <xdr:rowOff>66675</xdr:rowOff>
    </xdr:to>
    <xdr:graphicFrame macro="">
      <xdr:nvGraphicFramePr>
        <xdr:cNvPr id="164374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437402" name="Text Box 4"/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695324</xdr:colOff>
      <xdr:row>20</xdr:row>
      <xdr:rowOff>85725</xdr:rowOff>
    </xdr:from>
    <xdr:to>
      <xdr:col>9</xdr:col>
      <xdr:colOff>247650</xdr:colOff>
      <xdr:row>24</xdr:row>
      <xdr:rowOff>95250</xdr:rowOff>
    </xdr:to>
    <xdr:sp macro="" textlink="">
      <xdr:nvSpPr>
        <xdr:cNvPr id="6" name="AutoShape 5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19724" y="3943350"/>
          <a:ext cx="1838326" cy="619125"/>
        </a:xfrm>
        <a:prstGeom prst="borderCallout1">
          <a:avLst>
            <a:gd name="adj1" fmla="val 12194"/>
            <a:gd name="adj2" fmla="val -8931"/>
            <a:gd name="adj3" fmla="val 22646"/>
            <a:gd name="adj4" fmla="val -11077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trips that are Single Occupancy Vehicle (SOV) trips</a:t>
          </a:r>
          <a:endParaRPr lang="en-US" sz="900">
            <a:effectLst/>
          </a:endParaRPr>
        </a:p>
      </xdr:txBody>
    </xdr:sp>
    <xdr:clientData/>
  </xdr:twoCellAnchor>
  <xdr:twoCellAnchor>
    <xdr:from>
      <xdr:col>7</xdr:col>
      <xdr:colOff>152400</xdr:colOff>
      <xdr:row>35</xdr:row>
      <xdr:rowOff>133350</xdr:rowOff>
    </xdr:from>
    <xdr:to>
      <xdr:col>9</xdr:col>
      <xdr:colOff>152400</xdr:colOff>
      <xdr:row>40</xdr:row>
      <xdr:rowOff>19050</xdr:rowOff>
    </xdr:to>
    <xdr:sp macro="" textlink="">
      <xdr:nvSpPr>
        <xdr:cNvPr id="7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638800" y="6276975"/>
          <a:ext cx="1524000" cy="647700"/>
        </a:xfrm>
        <a:prstGeom prst="borderCallout1">
          <a:avLst>
            <a:gd name="adj1" fmla="val 18519"/>
            <a:gd name="adj2" fmla="val -8694"/>
            <a:gd name="adj3" fmla="val 30920"/>
            <a:gd name="adj4" fmla="val -1223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miles that are SOV miles</a:t>
          </a:r>
          <a:endParaRPr lang="en-US" sz="900">
            <a:effectLst/>
          </a:endParaRPr>
        </a:p>
      </xdr:txBody>
    </xdr:sp>
    <xdr:clientData/>
  </xdr:twoCellAnchor>
  <xdr:twoCellAnchor editAs="oneCell">
    <xdr:from>
      <xdr:col>4</xdr:col>
      <xdr:colOff>447675</xdr:colOff>
      <xdr:row>87</xdr:row>
      <xdr:rowOff>66675</xdr:rowOff>
    </xdr:from>
    <xdr:to>
      <xdr:col>4</xdr:col>
      <xdr:colOff>523875</xdr:colOff>
      <xdr:row>88</xdr:row>
      <xdr:rowOff>180975</xdr:rowOff>
    </xdr:to>
    <xdr:sp macro="" textlink="">
      <xdr:nvSpPr>
        <xdr:cNvPr id="16437405" name="Text Box 7"/>
        <xdr:cNvSpPr txBox="1">
          <a:spLocks noChangeArrowheads="1"/>
        </xdr:cNvSpPr>
      </xdr:nvSpPr>
      <xdr:spPr bwMode="auto">
        <a:xfrm>
          <a:off x="3648075" y="1387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83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76200" y="133064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102</xdr:row>
      <xdr:rowOff>0</xdr:rowOff>
    </xdr:from>
    <xdr:to>
      <xdr:col>1</xdr:col>
      <xdr:colOff>209550</xdr:colOff>
      <xdr:row>102</xdr:row>
      <xdr:rowOff>0</xdr:rowOff>
    </xdr:to>
    <xdr:sp macro="" textlink="">
      <xdr:nvSpPr>
        <xdr:cNvPr id="10" name="Text Box 1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57200" y="16373475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102</xdr:row>
      <xdr:rowOff>0</xdr:rowOff>
    </xdr:from>
    <xdr:to>
      <xdr:col>1</xdr:col>
      <xdr:colOff>9525</xdr:colOff>
      <xdr:row>102</xdr:row>
      <xdr:rowOff>0</xdr:rowOff>
    </xdr:to>
    <xdr:sp macro="" textlink="">
      <xdr:nvSpPr>
        <xdr:cNvPr id="11" name="Text Box 1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14325" y="16373475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6437409" name="Text Box 16"/>
        <xdr:cNvSpPr txBox="1">
          <a:spLocks noChangeArrowheads="1"/>
        </xdr:cNvSpPr>
      </xdr:nvSpPr>
      <xdr:spPr bwMode="auto">
        <a:xfrm>
          <a:off x="3648075" y="1388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437410" name="Text Box 17"/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437411" name="Text Box 18"/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437412" name="Text Box 19"/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437413" name="Text Box 20"/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6437414" name="Text Box 21"/>
        <xdr:cNvSpPr txBox="1">
          <a:spLocks noChangeArrowheads="1"/>
        </xdr:cNvSpPr>
      </xdr:nvSpPr>
      <xdr:spPr bwMode="auto">
        <a:xfrm>
          <a:off x="364807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6437415" name="Text Box 22"/>
        <xdr:cNvSpPr txBox="1">
          <a:spLocks noChangeArrowheads="1"/>
        </xdr:cNvSpPr>
      </xdr:nvSpPr>
      <xdr:spPr bwMode="auto">
        <a:xfrm>
          <a:off x="364807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19050</xdr:rowOff>
    </xdr:from>
    <xdr:to>
      <xdr:col>8</xdr:col>
      <xdr:colOff>209550</xdr:colOff>
      <xdr:row>89</xdr:row>
      <xdr:rowOff>0</xdr:rowOff>
    </xdr:to>
    <xdr:graphicFrame macro="">
      <xdr:nvGraphicFramePr>
        <xdr:cNvPr id="14968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24</xdr:row>
      <xdr:rowOff>0</xdr:rowOff>
    </xdr:from>
    <xdr:to>
      <xdr:col>6</xdr:col>
      <xdr:colOff>523875</xdr:colOff>
      <xdr:row>38</xdr:row>
      <xdr:rowOff>85725</xdr:rowOff>
    </xdr:to>
    <xdr:graphicFrame macro="">
      <xdr:nvGraphicFramePr>
        <xdr:cNvPr id="149685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39</xdr:row>
      <xdr:rowOff>76200</xdr:rowOff>
    </xdr:from>
    <xdr:to>
      <xdr:col>6</xdr:col>
      <xdr:colOff>485775</xdr:colOff>
      <xdr:row>54</xdr:row>
      <xdr:rowOff>76200</xdr:rowOff>
    </xdr:to>
    <xdr:graphicFrame macro="">
      <xdr:nvGraphicFramePr>
        <xdr:cNvPr id="149685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123</xdr:row>
      <xdr:rowOff>114300</xdr:rowOff>
    </xdr:from>
    <xdr:to>
      <xdr:col>0</xdr:col>
      <xdr:colOff>771525</xdr:colOff>
      <xdr:row>125</xdr:row>
      <xdr:rowOff>0</xdr:rowOff>
    </xdr:to>
    <xdr:sp macro="" textlink="">
      <xdr:nvSpPr>
        <xdr:cNvPr id="14968556" name="Text Box 5"/>
        <xdr:cNvSpPr txBox="1">
          <a:spLocks noChangeArrowheads="1"/>
        </xdr:cNvSpPr>
      </xdr:nvSpPr>
      <xdr:spPr bwMode="auto">
        <a:xfrm>
          <a:off x="695325" y="2065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171450</xdr:colOff>
      <xdr:row>24</xdr:row>
      <xdr:rowOff>114300</xdr:rowOff>
    </xdr:from>
    <xdr:to>
      <xdr:col>9</xdr:col>
      <xdr:colOff>333375</xdr:colOff>
      <xdr:row>28</xdr:row>
      <xdr:rowOff>28575</xdr:rowOff>
    </xdr:to>
    <xdr:sp macro="" textlink="">
      <xdr:nvSpPr>
        <xdr:cNvPr id="288774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657850" y="4752975"/>
          <a:ext cx="1600200" cy="523875"/>
        </a:xfrm>
        <a:prstGeom prst="borderCallout1">
          <a:avLst>
            <a:gd name="adj1" fmla="val 12194"/>
            <a:gd name="adj2" fmla="val -8931"/>
            <a:gd name="adj3" fmla="val 9639"/>
            <a:gd name="adj4" fmla="val -15088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209550</xdr:colOff>
      <xdr:row>40</xdr:row>
      <xdr:rowOff>57150</xdr:rowOff>
    </xdr:from>
    <xdr:to>
      <xdr:col>9</xdr:col>
      <xdr:colOff>381000</xdr:colOff>
      <xdr:row>42</xdr:row>
      <xdr:rowOff>114300</xdr:rowOff>
    </xdr:to>
    <xdr:sp macro="" textlink="">
      <xdr:nvSpPr>
        <xdr:cNvPr id="288775" name="AutoShape 7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695950" y="7134225"/>
          <a:ext cx="1609725" cy="361950"/>
        </a:xfrm>
        <a:prstGeom prst="borderCallout1">
          <a:avLst>
            <a:gd name="adj1" fmla="val 18519"/>
            <a:gd name="adj2" fmla="val -8694"/>
            <a:gd name="adj3" fmla="val 20703"/>
            <a:gd name="adj4" fmla="val -11657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miles that are SOV miles</a:t>
          </a:r>
          <a:endParaRPr lang="en-US" sz="900">
            <a:effectLst/>
          </a:endParaRP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968559" name="Text Box 8"/>
        <xdr:cNvSpPr txBox="1">
          <a:spLocks noChangeArrowheads="1"/>
        </xdr:cNvSpPr>
      </xdr:nvSpPr>
      <xdr:spPr bwMode="auto">
        <a:xfrm>
          <a:off x="3648075" y="15011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87</xdr:row>
      <xdr:rowOff>104775</xdr:rowOff>
    </xdr:from>
    <xdr:ext cx="1445763" cy="159873"/>
    <xdr:sp macro="" textlink="">
      <xdr:nvSpPr>
        <xdr:cNvPr id="288777" name="Text Box 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6675" y="142970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968561" name="Text Box 19"/>
        <xdr:cNvSpPr txBox="1">
          <a:spLocks noChangeArrowheads="1"/>
        </xdr:cNvSpPr>
      </xdr:nvSpPr>
      <xdr:spPr bwMode="auto">
        <a:xfrm>
          <a:off x="3648075" y="15011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68562" name="Text Box 20"/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68563" name="Text Box 21"/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68564" name="Text Box 22"/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4968565" name="Text Box 23"/>
        <xdr:cNvSpPr txBox="1">
          <a:spLocks noChangeArrowheads="1"/>
        </xdr:cNvSpPr>
      </xdr:nvSpPr>
      <xdr:spPr bwMode="auto">
        <a:xfrm>
          <a:off x="695325" y="17802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68566" name="Text Box 24"/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4968567" name="Text Box 25"/>
        <xdr:cNvSpPr txBox="1">
          <a:spLocks noChangeArrowheads="1"/>
        </xdr:cNvSpPr>
      </xdr:nvSpPr>
      <xdr:spPr bwMode="auto">
        <a:xfrm>
          <a:off x="695325" y="17802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68568" name="Text Box 26"/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68569" name="Text Box 27"/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68570" name="Text Box 28"/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68571" name="Text Box 29"/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68572" name="Text Box 30"/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68573" name="Text Box 31"/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68574" name="Text Box 32"/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4968575" name="Text Box 33"/>
        <xdr:cNvSpPr txBox="1">
          <a:spLocks noChangeArrowheads="1"/>
        </xdr:cNvSpPr>
      </xdr:nvSpPr>
      <xdr:spPr bwMode="auto">
        <a:xfrm>
          <a:off x="364807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4968576" name="Text Box 34"/>
        <xdr:cNvSpPr txBox="1">
          <a:spLocks noChangeArrowheads="1"/>
        </xdr:cNvSpPr>
      </xdr:nvSpPr>
      <xdr:spPr bwMode="auto">
        <a:xfrm>
          <a:off x="364807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0.93424</cdr:x>
      <cdr:y>0.52601</cdr:y>
    </cdr:from>
    <cdr:to>
      <cdr:x>0.98268</cdr:x>
      <cdr:y>0.75707</cdr:y>
    </cdr:to>
    <cdr:sp macro="" textlink="">
      <cdr:nvSpPr>
        <cdr:cNvPr id="28979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3537" y="1380966"/>
          <a:ext cx="280525" cy="603009"/>
        </a:xfrm>
        <a:prstGeom xmlns:a="http://schemas.openxmlformats.org/drawingml/2006/main" prst="upArrow">
          <a:avLst>
            <a:gd name="adj1" fmla="val 50000"/>
            <a:gd name="adj2" fmla="val 5373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0.2971</cdr:y>
    </cdr:from>
    <cdr:to>
      <cdr:x>0.99086</cdr:x>
      <cdr:y>0.46578</cdr:y>
    </cdr:to>
    <cdr:sp macro="" textlink="">
      <cdr:nvSpPr>
        <cdr:cNvPr id="2908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2534"/>
          <a:ext cx="226335" cy="374368"/>
        </a:xfrm>
        <a:prstGeom xmlns:a="http://schemas.openxmlformats.org/drawingml/2006/main" prst="downArrow">
          <a:avLst>
            <a:gd name="adj1" fmla="val 50000"/>
            <a:gd name="adj2" fmla="val 4135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0.30183</cdr:y>
    </cdr:from>
    <cdr:to>
      <cdr:x>0.99061</cdr:x>
      <cdr:y>0.45998</cdr:y>
    </cdr:to>
    <cdr:sp macro="" textlink="">
      <cdr:nvSpPr>
        <cdr:cNvPr id="29184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6031"/>
          <a:ext cx="228893" cy="363045"/>
        </a:xfrm>
        <a:prstGeom xmlns:a="http://schemas.openxmlformats.org/drawingml/2006/main" prst="downArrow">
          <a:avLst>
            <a:gd name="adj1" fmla="val 50000"/>
            <a:gd name="adj2" fmla="val 396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19050</xdr:rowOff>
    </xdr:from>
    <xdr:to>
      <xdr:col>8</xdr:col>
      <xdr:colOff>238125</xdr:colOff>
      <xdr:row>83</xdr:row>
      <xdr:rowOff>9525</xdr:rowOff>
    </xdr:to>
    <xdr:graphicFrame macro="">
      <xdr:nvGraphicFramePr>
        <xdr:cNvPr id="148598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17</xdr:row>
      <xdr:rowOff>19050</xdr:rowOff>
    </xdr:from>
    <xdr:to>
      <xdr:col>6</xdr:col>
      <xdr:colOff>504825</xdr:colOff>
      <xdr:row>31</xdr:row>
      <xdr:rowOff>19050</xdr:rowOff>
    </xdr:to>
    <xdr:graphicFrame macro="">
      <xdr:nvGraphicFramePr>
        <xdr:cNvPr id="148598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33</xdr:row>
      <xdr:rowOff>9525</xdr:rowOff>
    </xdr:from>
    <xdr:to>
      <xdr:col>6</xdr:col>
      <xdr:colOff>504825</xdr:colOff>
      <xdr:row>48</xdr:row>
      <xdr:rowOff>9525</xdr:rowOff>
    </xdr:to>
    <xdr:graphicFrame macro="">
      <xdr:nvGraphicFramePr>
        <xdr:cNvPr id="148598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59812" name="Text Box 4"/>
        <xdr:cNvSpPr txBox="1">
          <a:spLocks noChangeArrowheads="1"/>
        </xdr:cNvSpPr>
      </xdr:nvSpPr>
      <xdr:spPr bwMode="auto">
        <a:xfrm>
          <a:off x="69532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28575</xdr:colOff>
      <xdr:row>17</xdr:row>
      <xdr:rowOff>133350</xdr:rowOff>
    </xdr:from>
    <xdr:to>
      <xdr:col>10</xdr:col>
      <xdr:colOff>228600</xdr:colOff>
      <xdr:row>22</xdr:row>
      <xdr:rowOff>0</xdr:rowOff>
    </xdr:to>
    <xdr:sp macro="" textlink="">
      <xdr:nvSpPr>
        <xdr:cNvPr id="6" name="AutoShape 5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14975" y="3352800"/>
          <a:ext cx="1809750" cy="714375"/>
        </a:xfrm>
        <a:prstGeom prst="borderCallout1">
          <a:avLst>
            <a:gd name="adj1" fmla="val 12194"/>
            <a:gd name="adj2" fmla="val -8931"/>
            <a:gd name="adj3" fmla="val 9517"/>
            <a:gd name="adj4" fmla="val -12663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trips that are Single Occupancy Vehicle (SOV) trips</a:t>
          </a:r>
          <a:endParaRPr lang="en-US" sz="900">
            <a:effectLst/>
          </a:endParaRPr>
        </a:p>
      </xdr:txBody>
    </xdr:sp>
    <xdr:clientData/>
  </xdr:twoCellAnchor>
  <xdr:twoCellAnchor>
    <xdr:from>
      <xdr:col>6</xdr:col>
      <xdr:colOff>695325</xdr:colOff>
      <xdr:row>33</xdr:row>
      <xdr:rowOff>76200</xdr:rowOff>
    </xdr:from>
    <xdr:to>
      <xdr:col>9</xdr:col>
      <xdr:colOff>342900</xdr:colOff>
      <xdr:row>37</xdr:row>
      <xdr:rowOff>114300</xdr:rowOff>
    </xdr:to>
    <xdr:sp macro="" textlink="">
      <xdr:nvSpPr>
        <xdr:cNvPr id="7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19725" y="5819775"/>
          <a:ext cx="1257300" cy="647700"/>
        </a:xfrm>
        <a:prstGeom prst="borderCallout1">
          <a:avLst>
            <a:gd name="adj1" fmla="val 18519"/>
            <a:gd name="adj2" fmla="val -8694"/>
            <a:gd name="adj3" fmla="val 20626"/>
            <a:gd name="adj4" fmla="val -1305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miles that are SOV miles</a:t>
          </a:r>
          <a:endParaRPr lang="en-US" sz="900">
            <a:effectLst/>
          </a:endParaRPr>
        </a:p>
      </xdr:txBody>
    </xdr:sp>
    <xdr:clientData/>
  </xdr:twoCellAnchor>
  <xdr:twoCellAnchor editAs="oneCell">
    <xdr:from>
      <xdr:col>4</xdr:col>
      <xdr:colOff>447675</xdr:colOff>
      <xdr:row>85</xdr:row>
      <xdr:rowOff>66675</xdr:rowOff>
    </xdr:from>
    <xdr:to>
      <xdr:col>4</xdr:col>
      <xdr:colOff>523875</xdr:colOff>
      <xdr:row>86</xdr:row>
      <xdr:rowOff>180975</xdr:rowOff>
    </xdr:to>
    <xdr:sp macro="" textlink="">
      <xdr:nvSpPr>
        <xdr:cNvPr id="14859815" name="Text Box 7"/>
        <xdr:cNvSpPr txBox="1">
          <a:spLocks noChangeArrowheads="1"/>
        </xdr:cNvSpPr>
      </xdr:nvSpPr>
      <xdr:spPr bwMode="auto">
        <a:xfrm>
          <a:off x="3648075" y="1388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81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76200" y="13496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100</xdr:row>
      <xdr:rowOff>0</xdr:rowOff>
    </xdr:from>
    <xdr:to>
      <xdr:col>1</xdr:col>
      <xdr:colOff>209550</xdr:colOff>
      <xdr:row>100</xdr:row>
      <xdr:rowOff>0</xdr:rowOff>
    </xdr:to>
    <xdr:sp macro="" textlink="">
      <xdr:nvSpPr>
        <xdr:cNvPr id="10" name="Text Box 1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57200" y="16554450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100</xdr:row>
      <xdr:rowOff>0</xdr:rowOff>
    </xdr:from>
    <xdr:to>
      <xdr:col>1</xdr:col>
      <xdr:colOff>9525</xdr:colOff>
      <xdr:row>100</xdr:row>
      <xdr:rowOff>0</xdr:rowOff>
    </xdr:to>
    <xdr:sp macro="" textlink="">
      <xdr:nvSpPr>
        <xdr:cNvPr id="11" name="Text Box 1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14325" y="16554450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86</xdr:row>
      <xdr:rowOff>0</xdr:rowOff>
    </xdr:from>
    <xdr:to>
      <xdr:col>4</xdr:col>
      <xdr:colOff>523875</xdr:colOff>
      <xdr:row>86</xdr:row>
      <xdr:rowOff>190500</xdr:rowOff>
    </xdr:to>
    <xdr:sp macro="" textlink="">
      <xdr:nvSpPr>
        <xdr:cNvPr id="14859819" name="Text Box 16"/>
        <xdr:cNvSpPr txBox="1">
          <a:spLocks noChangeArrowheads="1"/>
        </xdr:cNvSpPr>
      </xdr:nvSpPr>
      <xdr:spPr bwMode="auto">
        <a:xfrm>
          <a:off x="3648075" y="1389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59820" name="Text Box 17"/>
        <xdr:cNvSpPr txBox="1">
          <a:spLocks noChangeArrowheads="1"/>
        </xdr:cNvSpPr>
      </xdr:nvSpPr>
      <xdr:spPr bwMode="auto">
        <a:xfrm>
          <a:off x="69532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59821" name="Text Box 18"/>
        <xdr:cNvSpPr txBox="1">
          <a:spLocks noChangeArrowheads="1"/>
        </xdr:cNvSpPr>
      </xdr:nvSpPr>
      <xdr:spPr bwMode="auto">
        <a:xfrm>
          <a:off x="69532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59822" name="Text Box 19"/>
        <xdr:cNvSpPr txBox="1">
          <a:spLocks noChangeArrowheads="1"/>
        </xdr:cNvSpPr>
      </xdr:nvSpPr>
      <xdr:spPr bwMode="auto">
        <a:xfrm>
          <a:off x="69532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59823" name="Text Box 20"/>
        <xdr:cNvSpPr txBox="1">
          <a:spLocks noChangeArrowheads="1"/>
        </xdr:cNvSpPr>
      </xdr:nvSpPr>
      <xdr:spPr bwMode="auto">
        <a:xfrm>
          <a:off x="69532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99</xdr:row>
      <xdr:rowOff>190500</xdr:rowOff>
    </xdr:to>
    <xdr:sp macro="" textlink="">
      <xdr:nvSpPr>
        <xdr:cNvPr id="14859824" name="Text Box 21"/>
        <xdr:cNvSpPr txBox="1">
          <a:spLocks noChangeArrowheads="1"/>
        </xdr:cNvSpPr>
      </xdr:nvSpPr>
      <xdr:spPr bwMode="auto">
        <a:xfrm>
          <a:off x="364807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99</xdr:row>
      <xdr:rowOff>190500</xdr:rowOff>
    </xdr:to>
    <xdr:sp macro="" textlink="">
      <xdr:nvSpPr>
        <xdr:cNvPr id="14859825" name="Text Box 22"/>
        <xdr:cNvSpPr txBox="1">
          <a:spLocks noChangeArrowheads="1"/>
        </xdr:cNvSpPr>
      </xdr:nvSpPr>
      <xdr:spPr bwMode="auto">
        <a:xfrm>
          <a:off x="364807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19050</xdr:rowOff>
    </xdr:from>
    <xdr:to>
      <xdr:col>8</xdr:col>
      <xdr:colOff>238125</xdr:colOff>
      <xdr:row>83</xdr:row>
      <xdr:rowOff>9525</xdr:rowOff>
    </xdr:to>
    <xdr:graphicFrame macro="">
      <xdr:nvGraphicFramePr>
        <xdr:cNvPr id="148608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17</xdr:row>
      <xdr:rowOff>19050</xdr:rowOff>
    </xdr:from>
    <xdr:to>
      <xdr:col>6</xdr:col>
      <xdr:colOff>504825</xdr:colOff>
      <xdr:row>31</xdr:row>
      <xdr:rowOff>19050</xdr:rowOff>
    </xdr:to>
    <xdr:graphicFrame macro="">
      <xdr:nvGraphicFramePr>
        <xdr:cNvPr id="148608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33</xdr:row>
      <xdr:rowOff>9525</xdr:rowOff>
    </xdr:from>
    <xdr:to>
      <xdr:col>6</xdr:col>
      <xdr:colOff>504825</xdr:colOff>
      <xdr:row>48</xdr:row>
      <xdr:rowOff>9525</xdr:rowOff>
    </xdr:to>
    <xdr:graphicFrame macro="">
      <xdr:nvGraphicFramePr>
        <xdr:cNvPr id="148608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60836" name="Text Box 4"/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638175</xdr:colOff>
      <xdr:row>17</xdr:row>
      <xdr:rowOff>38101</xdr:rowOff>
    </xdr:from>
    <xdr:to>
      <xdr:col>9</xdr:col>
      <xdr:colOff>552450</xdr:colOff>
      <xdr:row>20</xdr:row>
      <xdr:rowOff>28575</xdr:rowOff>
    </xdr:to>
    <xdr:sp macro="" textlink="">
      <xdr:nvSpPr>
        <xdr:cNvPr id="6" name="AutoShape 5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62575" y="3276601"/>
          <a:ext cx="1524000" cy="533399"/>
        </a:xfrm>
        <a:prstGeom prst="borderCallout1">
          <a:avLst>
            <a:gd name="adj1" fmla="val 12194"/>
            <a:gd name="adj2" fmla="val -8931"/>
            <a:gd name="adj3" fmla="val 22398"/>
            <a:gd name="adj4" fmla="val -13614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19050</xdr:colOff>
      <xdr:row>32</xdr:row>
      <xdr:rowOff>104775</xdr:rowOff>
    </xdr:from>
    <xdr:to>
      <xdr:col>9</xdr:col>
      <xdr:colOff>276225</xdr:colOff>
      <xdr:row>36</xdr:row>
      <xdr:rowOff>142875</xdr:rowOff>
    </xdr:to>
    <xdr:sp macro="" textlink="">
      <xdr:nvSpPr>
        <xdr:cNvPr id="7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05450" y="5715000"/>
          <a:ext cx="1104900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85</xdr:row>
      <xdr:rowOff>66675</xdr:rowOff>
    </xdr:from>
    <xdr:to>
      <xdr:col>4</xdr:col>
      <xdr:colOff>523875</xdr:colOff>
      <xdr:row>86</xdr:row>
      <xdr:rowOff>180975</xdr:rowOff>
    </xdr:to>
    <xdr:sp macro="" textlink="">
      <xdr:nvSpPr>
        <xdr:cNvPr id="14860839" name="Text Box 7"/>
        <xdr:cNvSpPr txBox="1">
          <a:spLocks noChangeArrowheads="1"/>
        </xdr:cNvSpPr>
      </xdr:nvSpPr>
      <xdr:spPr bwMode="auto">
        <a:xfrm>
          <a:off x="3648075" y="1389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81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76200" y="13496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100</xdr:row>
      <xdr:rowOff>0</xdr:rowOff>
    </xdr:from>
    <xdr:to>
      <xdr:col>1</xdr:col>
      <xdr:colOff>209550</xdr:colOff>
      <xdr:row>100</xdr:row>
      <xdr:rowOff>0</xdr:rowOff>
    </xdr:to>
    <xdr:sp macro="" textlink="">
      <xdr:nvSpPr>
        <xdr:cNvPr id="10" name="Text Box 1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57200" y="16554450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100</xdr:row>
      <xdr:rowOff>0</xdr:rowOff>
    </xdr:from>
    <xdr:to>
      <xdr:col>1</xdr:col>
      <xdr:colOff>9525</xdr:colOff>
      <xdr:row>100</xdr:row>
      <xdr:rowOff>0</xdr:rowOff>
    </xdr:to>
    <xdr:sp macro="" textlink="">
      <xdr:nvSpPr>
        <xdr:cNvPr id="11" name="Text Box 1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14325" y="16554450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86</xdr:row>
      <xdr:rowOff>0</xdr:rowOff>
    </xdr:from>
    <xdr:to>
      <xdr:col>4</xdr:col>
      <xdr:colOff>523875</xdr:colOff>
      <xdr:row>86</xdr:row>
      <xdr:rowOff>190500</xdr:rowOff>
    </xdr:to>
    <xdr:sp macro="" textlink="">
      <xdr:nvSpPr>
        <xdr:cNvPr id="14860843" name="Text Box 16"/>
        <xdr:cNvSpPr txBox="1">
          <a:spLocks noChangeArrowheads="1"/>
        </xdr:cNvSpPr>
      </xdr:nvSpPr>
      <xdr:spPr bwMode="auto">
        <a:xfrm>
          <a:off x="3648075" y="139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60844" name="Text Box 17"/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60845" name="Text Box 18"/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60846" name="Text Box 19"/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60847" name="Text Box 20"/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100</xdr:row>
      <xdr:rowOff>190500</xdr:rowOff>
    </xdr:to>
    <xdr:sp macro="" textlink="">
      <xdr:nvSpPr>
        <xdr:cNvPr id="14860848" name="Text Box 21"/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100</xdr:row>
      <xdr:rowOff>190500</xdr:rowOff>
    </xdr:to>
    <xdr:sp macro="" textlink="">
      <xdr:nvSpPr>
        <xdr:cNvPr id="14860849" name="Text Box 22"/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19050</xdr:rowOff>
    </xdr:from>
    <xdr:to>
      <xdr:col>8</xdr:col>
      <xdr:colOff>238125</xdr:colOff>
      <xdr:row>83</xdr:row>
      <xdr:rowOff>9525</xdr:rowOff>
    </xdr:to>
    <xdr:graphicFrame macro="">
      <xdr:nvGraphicFramePr>
        <xdr:cNvPr id="148618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17</xdr:row>
      <xdr:rowOff>19050</xdr:rowOff>
    </xdr:from>
    <xdr:to>
      <xdr:col>6</xdr:col>
      <xdr:colOff>504825</xdr:colOff>
      <xdr:row>31</xdr:row>
      <xdr:rowOff>19050</xdr:rowOff>
    </xdr:to>
    <xdr:graphicFrame macro="">
      <xdr:nvGraphicFramePr>
        <xdr:cNvPr id="148618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33</xdr:row>
      <xdr:rowOff>9525</xdr:rowOff>
    </xdr:from>
    <xdr:to>
      <xdr:col>6</xdr:col>
      <xdr:colOff>504825</xdr:colOff>
      <xdr:row>48</xdr:row>
      <xdr:rowOff>9525</xdr:rowOff>
    </xdr:to>
    <xdr:graphicFrame macro="">
      <xdr:nvGraphicFramePr>
        <xdr:cNvPr id="148618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61860" name="Text Box 4"/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638175</xdr:colOff>
      <xdr:row>17</xdr:row>
      <xdr:rowOff>38100</xdr:rowOff>
    </xdr:from>
    <xdr:to>
      <xdr:col>8</xdr:col>
      <xdr:colOff>733425</xdr:colOff>
      <xdr:row>22</xdr:row>
      <xdr:rowOff>133350</xdr:rowOff>
    </xdr:to>
    <xdr:sp macro="" textlink="">
      <xdr:nvSpPr>
        <xdr:cNvPr id="6" name="AutoShape 5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62575" y="3276600"/>
          <a:ext cx="942975" cy="942975"/>
        </a:xfrm>
        <a:prstGeom prst="borderCallout1">
          <a:avLst>
            <a:gd name="adj1" fmla="val 12194"/>
            <a:gd name="adj2" fmla="val -8931"/>
            <a:gd name="adj3" fmla="val 19133"/>
            <a:gd name="adj4" fmla="val -2231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581025</xdr:colOff>
      <xdr:row>33</xdr:row>
      <xdr:rowOff>57150</xdr:rowOff>
    </xdr:from>
    <xdr:to>
      <xdr:col>8</xdr:col>
      <xdr:colOff>695325</xdr:colOff>
      <xdr:row>37</xdr:row>
      <xdr:rowOff>95250</xdr:rowOff>
    </xdr:to>
    <xdr:sp macro="" textlink="">
      <xdr:nvSpPr>
        <xdr:cNvPr id="7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05425" y="5800725"/>
          <a:ext cx="962025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85</xdr:row>
      <xdr:rowOff>66675</xdr:rowOff>
    </xdr:from>
    <xdr:to>
      <xdr:col>4</xdr:col>
      <xdr:colOff>523875</xdr:colOff>
      <xdr:row>86</xdr:row>
      <xdr:rowOff>180975</xdr:rowOff>
    </xdr:to>
    <xdr:sp macro="" textlink="">
      <xdr:nvSpPr>
        <xdr:cNvPr id="14861863" name="Text Box 7"/>
        <xdr:cNvSpPr txBox="1">
          <a:spLocks noChangeArrowheads="1"/>
        </xdr:cNvSpPr>
      </xdr:nvSpPr>
      <xdr:spPr bwMode="auto">
        <a:xfrm>
          <a:off x="3648075" y="1389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81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76200" y="13496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100</xdr:row>
      <xdr:rowOff>0</xdr:rowOff>
    </xdr:from>
    <xdr:to>
      <xdr:col>1</xdr:col>
      <xdr:colOff>209550</xdr:colOff>
      <xdr:row>100</xdr:row>
      <xdr:rowOff>0</xdr:rowOff>
    </xdr:to>
    <xdr:sp macro="" textlink="">
      <xdr:nvSpPr>
        <xdr:cNvPr id="10" name="Text Box 1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57200" y="16554450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100</xdr:row>
      <xdr:rowOff>0</xdr:rowOff>
    </xdr:from>
    <xdr:to>
      <xdr:col>1</xdr:col>
      <xdr:colOff>9525</xdr:colOff>
      <xdr:row>100</xdr:row>
      <xdr:rowOff>0</xdr:rowOff>
    </xdr:to>
    <xdr:sp macro="" textlink="">
      <xdr:nvSpPr>
        <xdr:cNvPr id="11" name="Text Box 1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14325" y="16554450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86</xdr:row>
      <xdr:rowOff>0</xdr:rowOff>
    </xdr:from>
    <xdr:to>
      <xdr:col>4</xdr:col>
      <xdr:colOff>523875</xdr:colOff>
      <xdr:row>86</xdr:row>
      <xdr:rowOff>190500</xdr:rowOff>
    </xdr:to>
    <xdr:sp macro="" textlink="">
      <xdr:nvSpPr>
        <xdr:cNvPr id="14861867" name="Text Box 16"/>
        <xdr:cNvSpPr txBox="1">
          <a:spLocks noChangeArrowheads="1"/>
        </xdr:cNvSpPr>
      </xdr:nvSpPr>
      <xdr:spPr bwMode="auto">
        <a:xfrm>
          <a:off x="3648075" y="139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61868" name="Text Box 17"/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61869" name="Text Box 18"/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61870" name="Text Box 19"/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61871" name="Text Box 20"/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99</xdr:row>
      <xdr:rowOff>190500</xdr:rowOff>
    </xdr:to>
    <xdr:sp macro="" textlink="">
      <xdr:nvSpPr>
        <xdr:cNvPr id="14861872" name="Text Box 21"/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99</xdr:row>
      <xdr:rowOff>190500</xdr:rowOff>
    </xdr:to>
    <xdr:sp macro="" textlink="">
      <xdr:nvSpPr>
        <xdr:cNvPr id="14861873" name="Text Box 22"/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99</xdr:row>
      <xdr:rowOff>190500</xdr:rowOff>
    </xdr:to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364807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99</xdr:row>
      <xdr:rowOff>190500</xdr:rowOff>
    </xdr:to>
    <xdr:sp macro="" textlink="">
      <xdr:nvSpPr>
        <xdr:cNvPr id="20" name="Text Box 22"/>
        <xdr:cNvSpPr txBox="1">
          <a:spLocks noChangeArrowheads="1"/>
        </xdr:cNvSpPr>
      </xdr:nvSpPr>
      <xdr:spPr bwMode="auto">
        <a:xfrm>
          <a:off x="364807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19050</xdr:rowOff>
    </xdr:from>
    <xdr:to>
      <xdr:col>8</xdr:col>
      <xdr:colOff>238125</xdr:colOff>
      <xdr:row>83</xdr:row>
      <xdr:rowOff>9525</xdr:rowOff>
    </xdr:to>
    <xdr:graphicFrame macro="">
      <xdr:nvGraphicFramePr>
        <xdr:cNvPr id="148628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17</xdr:row>
      <xdr:rowOff>19050</xdr:rowOff>
    </xdr:from>
    <xdr:to>
      <xdr:col>6</xdr:col>
      <xdr:colOff>504825</xdr:colOff>
      <xdr:row>31</xdr:row>
      <xdr:rowOff>19050</xdr:rowOff>
    </xdr:to>
    <xdr:graphicFrame macro="">
      <xdr:nvGraphicFramePr>
        <xdr:cNvPr id="148628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33</xdr:row>
      <xdr:rowOff>9525</xdr:rowOff>
    </xdr:from>
    <xdr:to>
      <xdr:col>6</xdr:col>
      <xdr:colOff>504825</xdr:colOff>
      <xdr:row>48</xdr:row>
      <xdr:rowOff>9525</xdr:rowOff>
    </xdr:to>
    <xdr:graphicFrame macro="">
      <xdr:nvGraphicFramePr>
        <xdr:cNvPr id="148628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62884" name="Text Box 4"/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723900</xdr:colOff>
      <xdr:row>17</xdr:row>
      <xdr:rowOff>19050</xdr:rowOff>
    </xdr:from>
    <xdr:to>
      <xdr:col>9</xdr:col>
      <xdr:colOff>57150</xdr:colOff>
      <xdr:row>22</xdr:row>
      <xdr:rowOff>114300</xdr:rowOff>
    </xdr:to>
    <xdr:sp macro="" textlink="">
      <xdr:nvSpPr>
        <xdr:cNvPr id="6" name="AutoShape 5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48300" y="3257550"/>
          <a:ext cx="942975" cy="942975"/>
        </a:xfrm>
        <a:prstGeom prst="borderCallout1">
          <a:avLst>
            <a:gd name="adj1" fmla="val 12194"/>
            <a:gd name="adj2" fmla="val -8931"/>
            <a:gd name="adj3" fmla="val 24184"/>
            <a:gd name="adj4" fmla="val -2392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581025</xdr:colOff>
      <xdr:row>33</xdr:row>
      <xdr:rowOff>57150</xdr:rowOff>
    </xdr:from>
    <xdr:to>
      <xdr:col>8</xdr:col>
      <xdr:colOff>695325</xdr:colOff>
      <xdr:row>37</xdr:row>
      <xdr:rowOff>95250</xdr:rowOff>
    </xdr:to>
    <xdr:sp macro="" textlink="">
      <xdr:nvSpPr>
        <xdr:cNvPr id="7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05425" y="5800725"/>
          <a:ext cx="962025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85</xdr:row>
      <xdr:rowOff>66675</xdr:rowOff>
    </xdr:from>
    <xdr:to>
      <xdr:col>4</xdr:col>
      <xdr:colOff>523875</xdr:colOff>
      <xdr:row>86</xdr:row>
      <xdr:rowOff>180975</xdr:rowOff>
    </xdr:to>
    <xdr:sp macro="" textlink="">
      <xdr:nvSpPr>
        <xdr:cNvPr id="14862887" name="Text Box 7"/>
        <xdr:cNvSpPr txBox="1">
          <a:spLocks noChangeArrowheads="1"/>
        </xdr:cNvSpPr>
      </xdr:nvSpPr>
      <xdr:spPr bwMode="auto">
        <a:xfrm>
          <a:off x="3648075" y="1389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81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76200" y="13496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100</xdr:row>
      <xdr:rowOff>0</xdr:rowOff>
    </xdr:from>
    <xdr:to>
      <xdr:col>1</xdr:col>
      <xdr:colOff>209550</xdr:colOff>
      <xdr:row>100</xdr:row>
      <xdr:rowOff>0</xdr:rowOff>
    </xdr:to>
    <xdr:sp macro="" textlink="">
      <xdr:nvSpPr>
        <xdr:cNvPr id="10" name="Text Box 1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57200" y="16554450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100</xdr:row>
      <xdr:rowOff>0</xdr:rowOff>
    </xdr:from>
    <xdr:to>
      <xdr:col>1</xdr:col>
      <xdr:colOff>9525</xdr:colOff>
      <xdr:row>100</xdr:row>
      <xdr:rowOff>0</xdr:rowOff>
    </xdr:to>
    <xdr:sp macro="" textlink="">
      <xdr:nvSpPr>
        <xdr:cNvPr id="11" name="Text Box 1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14325" y="16554450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86</xdr:row>
      <xdr:rowOff>0</xdr:rowOff>
    </xdr:from>
    <xdr:to>
      <xdr:col>4</xdr:col>
      <xdr:colOff>523875</xdr:colOff>
      <xdr:row>86</xdr:row>
      <xdr:rowOff>190500</xdr:rowOff>
    </xdr:to>
    <xdr:sp macro="" textlink="">
      <xdr:nvSpPr>
        <xdr:cNvPr id="14862891" name="Text Box 16"/>
        <xdr:cNvSpPr txBox="1">
          <a:spLocks noChangeArrowheads="1"/>
        </xdr:cNvSpPr>
      </xdr:nvSpPr>
      <xdr:spPr bwMode="auto">
        <a:xfrm>
          <a:off x="3648075" y="139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62892" name="Text Box 17"/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62893" name="Text Box 18"/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62894" name="Text Box 19"/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4862895" name="Text Box 20"/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100</xdr:row>
      <xdr:rowOff>190500</xdr:rowOff>
    </xdr:to>
    <xdr:sp macro="" textlink="">
      <xdr:nvSpPr>
        <xdr:cNvPr id="14862896" name="Text Box 21"/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100</xdr:row>
      <xdr:rowOff>190500</xdr:rowOff>
    </xdr:to>
    <xdr:sp macro="" textlink="">
      <xdr:nvSpPr>
        <xdr:cNvPr id="14862897" name="Text Box 22"/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19050</xdr:rowOff>
    </xdr:from>
    <xdr:to>
      <xdr:col>7</xdr:col>
      <xdr:colOff>238125</xdr:colOff>
      <xdr:row>85</xdr:row>
      <xdr:rowOff>9525</xdr:rowOff>
    </xdr:to>
    <xdr:graphicFrame macro="">
      <xdr:nvGraphicFramePr>
        <xdr:cNvPr id="161865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20</xdr:row>
      <xdr:rowOff>66675</xdr:rowOff>
    </xdr:from>
    <xdr:to>
      <xdr:col>6</xdr:col>
      <xdr:colOff>561975</xdr:colOff>
      <xdr:row>35</xdr:row>
      <xdr:rowOff>0</xdr:rowOff>
    </xdr:to>
    <xdr:graphicFrame macro="">
      <xdr:nvGraphicFramePr>
        <xdr:cNvPr id="161865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35</xdr:row>
      <xdr:rowOff>104775</xdr:rowOff>
    </xdr:from>
    <xdr:to>
      <xdr:col>6</xdr:col>
      <xdr:colOff>542925</xdr:colOff>
      <xdr:row>50</xdr:row>
      <xdr:rowOff>104775</xdr:rowOff>
    </xdr:to>
    <xdr:graphicFrame macro="">
      <xdr:nvGraphicFramePr>
        <xdr:cNvPr id="161865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186589" name="Text Box 4"/>
        <xdr:cNvSpPr txBox="1">
          <a:spLocks noChangeArrowheads="1"/>
        </xdr:cNvSpPr>
      </xdr:nvSpPr>
      <xdr:spPr bwMode="auto">
        <a:xfrm>
          <a:off x="69532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390525</xdr:colOff>
      <xdr:row>20</xdr:row>
      <xdr:rowOff>95250</xdr:rowOff>
    </xdr:from>
    <xdr:to>
      <xdr:col>8</xdr:col>
      <xdr:colOff>685800</xdr:colOff>
      <xdr:row>25</xdr:row>
      <xdr:rowOff>47625</xdr:rowOff>
    </xdr:to>
    <xdr:sp macro="" textlink="">
      <xdr:nvSpPr>
        <xdr:cNvPr id="6" name="AutoShape 5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876925" y="3743325"/>
          <a:ext cx="1057275" cy="714375"/>
        </a:xfrm>
        <a:prstGeom prst="borderCallout1">
          <a:avLst>
            <a:gd name="adj1" fmla="val 12194"/>
            <a:gd name="adj2" fmla="val -8931"/>
            <a:gd name="adj3" fmla="val 24184"/>
            <a:gd name="adj4" fmla="val -2392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28575</xdr:colOff>
      <xdr:row>35</xdr:row>
      <xdr:rowOff>47625</xdr:rowOff>
    </xdr:from>
    <xdr:to>
      <xdr:col>8</xdr:col>
      <xdr:colOff>142875</xdr:colOff>
      <xdr:row>39</xdr:row>
      <xdr:rowOff>85725</xdr:rowOff>
    </xdr:to>
    <xdr:sp macro="" textlink="">
      <xdr:nvSpPr>
        <xdr:cNvPr id="7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14975" y="5981700"/>
          <a:ext cx="876300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87</xdr:row>
      <xdr:rowOff>66675</xdr:rowOff>
    </xdr:from>
    <xdr:to>
      <xdr:col>4</xdr:col>
      <xdr:colOff>523875</xdr:colOff>
      <xdr:row>88</xdr:row>
      <xdr:rowOff>180975</xdr:rowOff>
    </xdr:to>
    <xdr:sp macro="" textlink="">
      <xdr:nvSpPr>
        <xdr:cNvPr id="16186592" name="Text Box 7"/>
        <xdr:cNvSpPr txBox="1">
          <a:spLocks noChangeArrowheads="1"/>
        </xdr:cNvSpPr>
      </xdr:nvSpPr>
      <xdr:spPr bwMode="auto">
        <a:xfrm>
          <a:off x="3648075" y="1405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83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76200" y="133064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102</xdr:row>
      <xdr:rowOff>0</xdr:rowOff>
    </xdr:from>
    <xdr:to>
      <xdr:col>1</xdr:col>
      <xdr:colOff>209550</xdr:colOff>
      <xdr:row>102</xdr:row>
      <xdr:rowOff>0</xdr:rowOff>
    </xdr:to>
    <xdr:sp macro="" textlink="">
      <xdr:nvSpPr>
        <xdr:cNvPr id="10" name="Text Box 1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57200" y="16554450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102</xdr:row>
      <xdr:rowOff>0</xdr:rowOff>
    </xdr:from>
    <xdr:to>
      <xdr:col>1</xdr:col>
      <xdr:colOff>9525</xdr:colOff>
      <xdr:row>102</xdr:row>
      <xdr:rowOff>0</xdr:rowOff>
    </xdr:to>
    <xdr:sp macro="" textlink="">
      <xdr:nvSpPr>
        <xdr:cNvPr id="11" name="Text Box 1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14325" y="16554450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6186596" name="Text Box 16"/>
        <xdr:cNvSpPr txBox="1">
          <a:spLocks noChangeArrowheads="1"/>
        </xdr:cNvSpPr>
      </xdr:nvSpPr>
      <xdr:spPr bwMode="auto">
        <a:xfrm>
          <a:off x="3648075" y="14068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186597" name="Text Box 17"/>
        <xdr:cNvSpPr txBox="1">
          <a:spLocks noChangeArrowheads="1"/>
        </xdr:cNvSpPr>
      </xdr:nvSpPr>
      <xdr:spPr bwMode="auto">
        <a:xfrm>
          <a:off x="69532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186598" name="Text Box 18"/>
        <xdr:cNvSpPr txBox="1">
          <a:spLocks noChangeArrowheads="1"/>
        </xdr:cNvSpPr>
      </xdr:nvSpPr>
      <xdr:spPr bwMode="auto">
        <a:xfrm>
          <a:off x="69532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186599" name="Text Box 19"/>
        <xdr:cNvSpPr txBox="1">
          <a:spLocks noChangeArrowheads="1"/>
        </xdr:cNvSpPr>
      </xdr:nvSpPr>
      <xdr:spPr bwMode="auto">
        <a:xfrm>
          <a:off x="69532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6186600" name="Text Box 20"/>
        <xdr:cNvSpPr txBox="1">
          <a:spLocks noChangeArrowheads="1"/>
        </xdr:cNvSpPr>
      </xdr:nvSpPr>
      <xdr:spPr bwMode="auto">
        <a:xfrm>
          <a:off x="69532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6186601" name="Text Box 21"/>
        <xdr:cNvSpPr txBox="1">
          <a:spLocks noChangeArrowheads="1"/>
        </xdr:cNvSpPr>
      </xdr:nvSpPr>
      <xdr:spPr bwMode="auto">
        <a:xfrm>
          <a:off x="364807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6186602" name="Text Box 22"/>
        <xdr:cNvSpPr txBox="1">
          <a:spLocks noChangeArrowheads="1"/>
        </xdr:cNvSpPr>
      </xdr:nvSpPr>
      <xdr:spPr bwMode="auto">
        <a:xfrm>
          <a:off x="364807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19050</xdr:rowOff>
    </xdr:from>
    <xdr:to>
      <xdr:col>7</xdr:col>
      <xdr:colOff>19050</xdr:colOff>
      <xdr:row>88</xdr:row>
      <xdr:rowOff>133350</xdr:rowOff>
    </xdr:to>
    <xdr:graphicFrame macro="">
      <xdr:nvGraphicFramePr>
        <xdr:cNvPr id="149836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38100</xdr:rowOff>
    </xdr:from>
    <xdr:to>
      <xdr:col>6</xdr:col>
      <xdr:colOff>514350</xdr:colOff>
      <xdr:row>38</xdr:row>
      <xdr:rowOff>123825</xdr:rowOff>
    </xdr:to>
    <xdr:graphicFrame macro="">
      <xdr:nvGraphicFramePr>
        <xdr:cNvPr id="149836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9525</xdr:rowOff>
    </xdr:from>
    <xdr:to>
      <xdr:col>6</xdr:col>
      <xdr:colOff>504825</xdr:colOff>
      <xdr:row>54</xdr:row>
      <xdr:rowOff>9525</xdr:rowOff>
    </xdr:to>
    <xdr:graphicFrame macro="">
      <xdr:nvGraphicFramePr>
        <xdr:cNvPr id="149836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106</xdr:row>
      <xdr:rowOff>114300</xdr:rowOff>
    </xdr:from>
    <xdr:to>
      <xdr:col>0</xdr:col>
      <xdr:colOff>771525</xdr:colOff>
      <xdr:row>107</xdr:row>
      <xdr:rowOff>152400</xdr:rowOff>
    </xdr:to>
    <xdr:sp macro="" textlink="">
      <xdr:nvSpPr>
        <xdr:cNvPr id="14983698" name="Text Box 5"/>
        <xdr:cNvSpPr txBox="1">
          <a:spLocks noChangeArrowheads="1"/>
        </xdr:cNvSpPr>
      </xdr:nvSpPr>
      <xdr:spPr bwMode="auto">
        <a:xfrm>
          <a:off x="695325" y="18183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695325</xdr:colOff>
      <xdr:row>24</xdr:row>
      <xdr:rowOff>28576</xdr:rowOff>
    </xdr:from>
    <xdr:to>
      <xdr:col>8</xdr:col>
      <xdr:colOff>523875</xdr:colOff>
      <xdr:row>30</xdr:row>
      <xdr:rowOff>57150</xdr:rowOff>
    </xdr:to>
    <xdr:sp macro="" textlink="">
      <xdr:nvSpPr>
        <xdr:cNvPr id="6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19725" y="4629151"/>
          <a:ext cx="1438275" cy="942974"/>
        </a:xfrm>
        <a:prstGeom prst="borderCallout1">
          <a:avLst>
            <a:gd name="adj1" fmla="val 12194"/>
            <a:gd name="adj2" fmla="val -8931"/>
            <a:gd name="adj3" fmla="val 20123"/>
            <a:gd name="adj4" fmla="val -1517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152401</xdr:colOff>
      <xdr:row>40</xdr:row>
      <xdr:rowOff>0</xdr:rowOff>
    </xdr:from>
    <xdr:to>
      <xdr:col>8</xdr:col>
      <xdr:colOff>666750</xdr:colOff>
      <xdr:row>42</xdr:row>
      <xdr:rowOff>28575</xdr:rowOff>
    </xdr:to>
    <xdr:sp macro="" textlink="">
      <xdr:nvSpPr>
        <xdr:cNvPr id="7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638801" y="7029450"/>
          <a:ext cx="1362074" cy="333375"/>
        </a:xfrm>
        <a:prstGeom prst="borderCallout1">
          <a:avLst>
            <a:gd name="adj1" fmla="val 18519"/>
            <a:gd name="adj2" fmla="val -8694"/>
            <a:gd name="adj3" fmla="val 28147"/>
            <a:gd name="adj4" fmla="val -13710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983701" name="Text Box 10"/>
        <xdr:cNvSpPr txBox="1">
          <a:spLocks noChangeArrowheads="1"/>
        </xdr:cNvSpPr>
      </xdr:nvSpPr>
      <xdr:spPr bwMode="auto">
        <a:xfrm>
          <a:off x="3648075" y="1511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87</xdr:row>
      <xdr:rowOff>114300</xdr:rowOff>
    </xdr:from>
    <xdr:ext cx="1445763" cy="159873"/>
    <xdr:sp macro="" textlink="">
      <xdr:nvSpPr>
        <xdr:cNvPr id="9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0" y="142398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983703" name="Text Box 23"/>
        <xdr:cNvSpPr txBox="1">
          <a:spLocks noChangeArrowheads="1"/>
        </xdr:cNvSpPr>
      </xdr:nvSpPr>
      <xdr:spPr bwMode="auto">
        <a:xfrm>
          <a:off x="3648075" y="1511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3704" name="Text Box 24"/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3705" name="Text Box 25"/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3706" name="Text Box 26"/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3707" name="Text Box 27"/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3708" name="Text Box 28"/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983709" name="Text Box 29"/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4983710" name="Text Box 30"/>
        <xdr:cNvSpPr txBox="1">
          <a:spLocks noChangeArrowheads="1"/>
        </xdr:cNvSpPr>
      </xdr:nvSpPr>
      <xdr:spPr bwMode="auto">
        <a:xfrm>
          <a:off x="364807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4983711" name="Text Box 31"/>
        <xdr:cNvSpPr txBox="1">
          <a:spLocks noChangeArrowheads="1"/>
        </xdr:cNvSpPr>
      </xdr:nvSpPr>
      <xdr:spPr bwMode="auto">
        <a:xfrm>
          <a:off x="364807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1415\Downloads\Child%20Safety_2019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ts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1415/Downloads/Child%20Safety_2019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al&amp;IndianSch"/>
      <sheetName val="Century Plaza"/>
      <sheetName val="Meridian Tower"/>
      <sheetName val="#25 N. 19th Ave"/>
      <sheetName val="N. 57th Dr"/>
      <sheetName val="N. Black Canyon"/>
      <sheetName val="#42 N. Central"/>
      <sheetName val="#69, N. Central"/>
      <sheetName val="Pinchot &amp; 16th"/>
      <sheetName val="S. Alma School"/>
      <sheetName val="W. 1st Ave"/>
      <sheetName val="W. Peoria"/>
      <sheetName val="W. Pinnacle Peak"/>
      <sheetName val="Capitol Complex"/>
      <sheetName val="N. 95th Lane"/>
      <sheetName val="E. Van Buren"/>
      <sheetName val="W. Glenn"/>
      <sheetName val="E. Broadway"/>
      <sheetName val="S. Central"/>
      <sheetName val="W. Guadalupe"/>
      <sheetName val="N. 95th Ave"/>
      <sheetName val="19th Ave&amp;Camelback"/>
      <sheetName val="E. La Can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5">
          <cell r="B55">
            <v>2016</v>
          </cell>
          <cell r="F55">
            <v>2018</v>
          </cell>
          <cell r="H55">
            <v>2019</v>
          </cell>
        </row>
        <row r="58">
          <cell r="A58" t="str">
            <v>AFV</v>
          </cell>
          <cell r="C58">
            <v>3.5472972972972971E-2</v>
          </cell>
          <cell r="G58">
            <v>0</v>
          </cell>
          <cell r="I58">
            <v>4.0616246498599441E-2</v>
          </cell>
        </row>
        <row r="59">
          <cell r="A59" t="str">
            <v>Bicycle</v>
          </cell>
          <cell r="C59">
            <v>0</v>
          </cell>
          <cell r="G59">
            <v>0</v>
          </cell>
          <cell r="I59">
            <v>0</v>
          </cell>
        </row>
        <row r="60">
          <cell r="A60" t="str">
            <v>Bus</v>
          </cell>
          <cell r="C60">
            <v>0</v>
          </cell>
          <cell r="G60">
            <v>0</v>
          </cell>
          <cell r="I60">
            <v>0</v>
          </cell>
        </row>
        <row r="61">
          <cell r="A61" t="str">
            <v>Carpool</v>
          </cell>
          <cell r="C61">
            <v>3.2094594594594593E-2</v>
          </cell>
          <cell r="G61">
            <v>0</v>
          </cell>
          <cell r="I61">
            <v>2.2408963585434174E-2</v>
          </cell>
        </row>
        <row r="62">
          <cell r="A62" t="str">
            <v>CWW</v>
          </cell>
          <cell r="C62">
            <v>1.097972972972973E-2</v>
          </cell>
          <cell r="G62">
            <v>0</v>
          </cell>
          <cell r="I62">
            <v>0</v>
          </cell>
        </row>
        <row r="63">
          <cell r="A63" t="str">
            <v>Light Rail</v>
          </cell>
          <cell r="C63">
            <v>0</v>
          </cell>
          <cell r="G63">
            <v>0</v>
          </cell>
          <cell r="I63">
            <v>0</v>
          </cell>
        </row>
        <row r="64">
          <cell r="A64" t="str">
            <v>Telework</v>
          </cell>
          <cell r="C64">
            <v>1.6891891891891893E-3</v>
          </cell>
          <cell r="G64">
            <v>0</v>
          </cell>
          <cell r="I64">
            <v>0</v>
          </cell>
        </row>
        <row r="65">
          <cell r="A65" t="str">
            <v>Vanpool</v>
          </cell>
          <cell r="C65">
            <v>0</v>
          </cell>
          <cell r="G65">
            <v>0</v>
          </cell>
          <cell r="I65">
            <v>0</v>
          </cell>
        </row>
        <row r="66">
          <cell r="A66" t="str">
            <v>Walk</v>
          </cell>
          <cell r="C66">
            <v>3.3783783783783786E-3</v>
          </cell>
          <cell r="G66">
            <v>0</v>
          </cell>
          <cell r="I6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s"/>
    </sheetNames>
    <sheetDataSet>
      <sheetData sheetId="0">
        <row r="14">
          <cell r="A14">
            <v>2011</v>
          </cell>
          <cell r="B14">
            <v>0.6</v>
          </cell>
          <cell r="C14">
            <v>0.72729999999999995</v>
          </cell>
          <cell r="I14">
            <v>0.69499999999999995</v>
          </cell>
        </row>
        <row r="15">
          <cell r="A15">
            <v>2012</v>
          </cell>
          <cell r="B15">
            <v>0.6</v>
          </cell>
          <cell r="C15">
            <v>0.70269999999999999</v>
          </cell>
          <cell r="I15">
            <v>0.69389999999999996</v>
          </cell>
        </row>
        <row r="16">
          <cell r="A16">
            <v>2013</v>
          </cell>
          <cell r="B16">
            <v>0.6</v>
          </cell>
          <cell r="C16">
            <v>0.83330000000000004</v>
          </cell>
          <cell r="I16">
            <v>0.70809999999999995</v>
          </cell>
        </row>
        <row r="17">
          <cell r="A17">
            <v>2015</v>
          </cell>
          <cell r="B17">
            <v>0.6</v>
          </cell>
          <cell r="C17">
            <v>0.80920000000000003</v>
          </cell>
          <cell r="I17">
            <v>0.70830000000000004</v>
          </cell>
        </row>
        <row r="18">
          <cell r="A18">
            <v>2016</v>
          </cell>
          <cell r="B18">
            <v>0.6</v>
          </cell>
          <cell r="C18">
            <v>0.65349999999999997</v>
          </cell>
          <cell r="I18">
            <v>0.71579999999999999</v>
          </cell>
        </row>
        <row r="19">
          <cell r="A19">
            <v>2017</v>
          </cell>
          <cell r="B19">
            <v>0.6</v>
          </cell>
          <cell r="C19">
            <v>0.88</v>
          </cell>
          <cell r="I19">
            <v>0.75170000000000003</v>
          </cell>
        </row>
        <row r="20">
          <cell r="A20">
            <v>2018</v>
          </cell>
          <cell r="B20">
            <v>0.6</v>
          </cell>
          <cell r="C20">
            <v>0.81510000000000005</v>
          </cell>
          <cell r="I20">
            <v>0.75929999999999997</v>
          </cell>
        </row>
        <row r="21">
          <cell r="A21">
            <v>2019</v>
          </cell>
          <cell r="B21">
            <v>0.6</v>
          </cell>
          <cell r="C21">
            <v>0.6119</v>
          </cell>
          <cell r="I21">
            <v>0.73650000000000004</v>
          </cell>
        </row>
        <row r="22">
          <cell r="A22">
            <v>2020</v>
          </cell>
          <cell r="B22">
            <v>0.6</v>
          </cell>
          <cell r="C22">
            <v>0.75</v>
          </cell>
          <cell r="I22">
            <v>0.73699999999999999</v>
          </cell>
        </row>
        <row r="23">
          <cell r="A23">
            <v>2021</v>
          </cell>
          <cell r="B23">
            <v>0.6</v>
          </cell>
          <cell r="C23">
            <v>0.1489</v>
          </cell>
          <cell r="I23">
            <v>0.48699999999999999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. 1st Av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9"/>
  <sheetViews>
    <sheetView showGridLines="0" tabSelected="1" zoomScale="110" zoomScaleNormal="110" zoomScaleSheetLayoutView="100" workbookViewId="0">
      <selection activeCell="I5" sqref="I5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5" width="11.42578125" style="3" customWidth="1"/>
    <col min="6" max="6" width="10.5703125" style="3" customWidth="1"/>
    <col min="7" max="7" width="11.42578125" style="3" customWidth="1"/>
    <col min="8" max="8" width="10.28515625" style="3" customWidth="1"/>
    <col min="9" max="9" width="11.42578125" style="3" customWidth="1"/>
    <col min="10" max="11" width="11.42578125" style="5" customWidth="1"/>
    <col min="12" max="42" width="5" style="5" customWidth="1"/>
    <col min="43" max="59" width="5" style="3" customWidth="1"/>
    <col min="60" max="16384" width="11.42578125" style="3"/>
  </cols>
  <sheetData>
    <row r="1" spans="1:42" ht="15" customHeight="1"/>
    <row r="2" spans="1:42" ht="22.5">
      <c r="A2" s="139" t="s">
        <v>41</v>
      </c>
      <c r="B2" s="139"/>
      <c r="C2" s="139"/>
      <c r="D2" s="139"/>
      <c r="E2" s="139"/>
      <c r="F2" s="139"/>
      <c r="G2" s="139"/>
      <c r="H2" s="140"/>
      <c r="I2" s="140"/>
      <c r="J2" s="6"/>
    </row>
    <row r="3" spans="1:42" ht="15.75" customHeight="1">
      <c r="A3" s="141" t="s">
        <v>20</v>
      </c>
      <c r="B3" s="141"/>
      <c r="C3" s="141"/>
      <c r="D3" s="141"/>
      <c r="E3" s="141"/>
      <c r="F3" s="141"/>
      <c r="G3" s="141"/>
      <c r="H3" s="140"/>
      <c r="I3" s="140"/>
      <c r="J3" s="6"/>
    </row>
    <row r="4" spans="1:42" ht="6.75" customHeight="1">
      <c r="F4" s="4"/>
    </row>
    <row r="5" spans="1:42" ht="13.5" thickBot="1">
      <c r="F5" s="4"/>
    </row>
    <row r="6" spans="1:42" s="1" customFormat="1" ht="15.75" thickBot="1">
      <c r="A6" s="7" t="s">
        <v>14</v>
      </c>
      <c r="B6" s="8">
        <v>2015</v>
      </c>
      <c r="C6" s="8">
        <v>2016</v>
      </c>
      <c r="D6" s="8">
        <v>2017</v>
      </c>
      <c r="E6" s="8">
        <v>2018</v>
      </c>
      <c r="F6" s="8">
        <v>2019</v>
      </c>
      <c r="G6" s="8">
        <v>2020</v>
      </c>
      <c r="H6" s="7">
        <v>2021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9" t="s">
        <v>15</v>
      </c>
      <c r="B7" s="10">
        <v>0.95199999999999996</v>
      </c>
      <c r="C7" s="10">
        <v>0.85499999999999998</v>
      </c>
      <c r="D7" s="10">
        <v>1</v>
      </c>
      <c r="E7" s="10">
        <v>0.91</v>
      </c>
      <c r="F7" s="10">
        <v>0.73240000000000005</v>
      </c>
      <c r="G7" s="10">
        <v>0.96</v>
      </c>
      <c r="H7" s="11">
        <v>0.96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D8" s="12"/>
    </row>
    <row r="9" spans="1:42" ht="15" customHeight="1"/>
    <row r="10" spans="1:42" ht="18.75">
      <c r="A10" s="142" t="s">
        <v>26</v>
      </c>
      <c r="B10" s="142"/>
      <c r="C10" s="142"/>
      <c r="D10" s="142"/>
      <c r="E10" s="142"/>
      <c r="F10" s="142"/>
      <c r="G10" s="142"/>
      <c r="H10" s="138"/>
      <c r="I10" s="138"/>
    </row>
    <row r="11" spans="1:42" ht="12" customHeight="1" thickBot="1">
      <c r="A11" s="143"/>
      <c r="B11" s="143"/>
      <c r="C11" s="143"/>
      <c r="D11" s="143"/>
      <c r="E11" s="143"/>
      <c r="F11" s="143"/>
      <c r="G11" s="143"/>
      <c r="H11" s="13"/>
      <c r="J11" s="3"/>
    </row>
    <row r="12" spans="1:42" s="1" customFormat="1" ht="15.75" thickBot="1">
      <c r="B12" s="144" t="s">
        <v>10</v>
      </c>
      <c r="C12" s="145"/>
      <c r="D12" s="146"/>
      <c r="E12" s="144" t="s">
        <v>13</v>
      </c>
      <c r="F12" s="147"/>
      <c r="G12" s="148"/>
      <c r="H12" s="15" t="s">
        <v>22</v>
      </c>
      <c r="I12" s="152" t="s">
        <v>25</v>
      </c>
      <c r="J12" s="14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2" s="1" customFormat="1" ht="15.75" thickBot="1">
      <c r="A13" s="93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2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2" s="1" customFormat="1" ht="15">
      <c r="A14" s="90">
        <v>2015</v>
      </c>
      <c r="B14" s="81">
        <v>0.6</v>
      </c>
      <c r="C14" s="82">
        <v>0.90200000000000002</v>
      </c>
      <c r="D14" s="83" t="s">
        <v>27</v>
      </c>
      <c r="E14" s="81">
        <v>0.6</v>
      </c>
      <c r="F14" s="82">
        <v>0.90400000000000003</v>
      </c>
      <c r="G14" s="83" t="s">
        <v>27</v>
      </c>
      <c r="H14" s="156" t="s">
        <v>28</v>
      </c>
      <c r="I14" s="99">
        <v>0.70830000000000004</v>
      </c>
      <c r="J14" s="99">
        <v>0.66800000000000004</v>
      </c>
      <c r="K14" s="2"/>
      <c r="L14" s="2"/>
      <c r="M14" s="2"/>
      <c r="N14" s="2"/>
      <c r="O14" s="2"/>
      <c r="P14" s="2"/>
      <c r="Q14" s="2"/>
      <c r="R14" s="2"/>
      <c r="S14" s="30"/>
      <c r="T14" s="2"/>
      <c r="U14" s="2"/>
      <c r="V14" s="2"/>
      <c r="W14" s="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2" s="34" customFormat="1" ht="15">
      <c r="A15" s="90">
        <v>2016</v>
      </c>
      <c r="B15" s="75">
        <v>0.6</v>
      </c>
      <c r="C15" s="26">
        <v>0.89</v>
      </c>
      <c r="D15" s="65">
        <f>(C15-C14)/C14</f>
        <v>-1.3303769401330389E-2</v>
      </c>
      <c r="E15" s="75">
        <v>0.6</v>
      </c>
      <c r="F15" s="26">
        <v>0.89500000000000002</v>
      </c>
      <c r="G15" s="65">
        <f>(F15-F14)/F14</f>
        <v>-9.9557522123893891E-3</v>
      </c>
      <c r="H15" s="156" t="s">
        <v>28</v>
      </c>
      <c r="I15" s="99">
        <v>0.71579999999999999</v>
      </c>
      <c r="J15" s="99">
        <v>0.67889999999999995</v>
      </c>
      <c r="K15" s="23"/>
      <c r="L15" s="23"/>
      <c r="M15" s="23"/>
      <c r="N15" s="23"/>
      <c r="O15" s="23"/>
      <c r="P15" s="23"/>
      <c r="Q15" s="23"/>
      <c r="R15" s="23"/>
      <c r="S15" s="33"/>
      <c r="T15" s="23"/>
      <c r="U15" s="23"/>
      <c r="V15" s="23"/>
      <c r="W15" s="3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</row>
    <row r="16" spans="1:42" s="1" customFormat="1" ht="15">
      <c r="A16" s="90">
        <v>2017</v>
      </c>
      <c r="B16" s="75">
        <v>0.6</v>
      </c>
      <c r="C16" s="26">
        <v>0.97899999999999998</v>
      </c>
      <c r="D16" s="65">
        <f>(C16-C15)/C15</f>
        <v>9.9999999999999964E-2</v>
      </c>
      <c r="E16" s="75">
        <v>0.6</v>
      </c>
      <c r="F16" s="26">
        <v>0.97099999999999997</v>
      </c>
      <c r="G16" s="65">
        <f>(F16-F15)/F15</f>
        <v>8.4916201117318388E-2</v>
      </c>
      <c r="H16" s="156" t="s">
        <v>28</v>
      </c>
      <c r="I16" s="99">
        <v>0.75170000000000003</v>
      </c>
      <c r="J16" s="99">
        <v>0.71889999999999998</v>
      </c>
      <c r="K16" s="2"/>
      <c r="L16" s="2"/>
      <c r="M16" s="2"/>
      <c r="N16" s="2"/>
      <c r="O16" s="2"/>
      <c r="P16" s="2"/>
      <c r="Q16" s="2"/>
      <c r="R16" s="2"/>
      <c r="S16" s="30"/>
      <c r="T16" s="23"/>
      <c r="U16" s="2"/>
      <c r="V16" s="2"/>
      <c r="W16" s="30"/>
      <c r="X16" s="2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2" ht="15">
      <c r="A17" s="90">
        <v>2018</v>
      </c>
      <c r="B17" s="75">
        <v>0.6</v>
      </c>
      <c r="C17" s="26">
        <v>0.88800000000000001</v>
      </c>
      <c r="D17" s="101">
        <f>(C17-C16)/C16</f>
        <v>-9.2951991828396294E-2</v>
      </c>
      <c r="E17" s="75">
        <v>0.6</v>
      </c>
      <c r="F17" s="26">
        <v>0.90100000000000002</v>
      </c>
      <c r="G17" s="101">
        <f>(F17-F16)/F16</f>
        <v>-7.2090628218331565E-2</v>
      </c>
      <c r="H17" s="156" t="s">
        <v>28</v>
      </c>
      <c r="I17" s="99">
        <v>0.75929999999999997</v>
      </c>
      <c r="J17" s="99">
        <v>0.71540000000000004</v>
      </c>
      <c r="K17" s="98"/>
      <c r="T17" s="36"/>
      <c r="U17" s="37"/>
      <c r="X17" s="36"/>
      <c r="Y17" s="37"/>
    </row>
    <row r="18" spans="1:42" s="106" customFormat="1" ht="15">
      <c r="A18" s="90">
        <v>2019</v>
      </c>
      <c r="B18" s="74">
        <v>0.6</v>
      </c>
      <c r="C18" s="64">
        <v>0.86</v>
      </c>
      <c r="D18" s="65">
        <f>(C18-C17)/C17</f>
        <v>-3.1531531531531556E-2</v>
      </c>
      <c r="E18" s="74">
        <v>0.6</v>
      </c>
      <c r="F18" s="64">
        <v>0.78400000000000003</v>
      </c>
      <c r="G18" s="65">
        <f>(F18-F17)/F17</f>
        <v>-0.12985571587125416</v>
      </c>
      <c r="H18" s="156" t="s">
        <v>28</v>
      </c>
      <c r="I18" s="99">
        <v>0.73650000000000004</v>
      </c>
      <c r="J18" s="99">
        <v>0.69230000000000003</v>
      </c>
      <c r="K18" s="37"/>
      <c r="L18" s="37"/>
      <c r="M18" s="37"/>
      <c r="N18" s="37"/>
      <c r="O18" s="37"/>
      <c r="P18" s="37"/>
      <c r="Q18" s="37"/>
      <c r="R18" s="37"/>
      <c r="S18" s="37"/>
      <c r="T18" s="36"/>
      <c r="U18" s="37"/>
      <c r="V18" s="37"/>
      <c r="W18" s="37"/>
      <c r="X18" s="36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</row>
    <row r="19" spans="1:42" s="106" customFormat="1" ht="15">
      <c r="A19" s="90">
        <v>2020</v>
      </c>
      <c r="B19" s="74">
        <v>0.6</v>
      </c>
      <c r="C19" s="64">
        <v>0.89729999999999999</v>
      </c>
      <c r="D19" s="65">
        <f>(C19-C18)/C18</f>
        <v>4.3372093023255814E-2</v>
      </c>
      <c r="E19" s="74">
        <v>0.6</v>
      </c>
      <c r="F19" s="64">
        <v>0.87749999999999995</v>
      </c>
      <c r="G19" s="65">
        <f>(F19-F18)/F18</f>
        <v>0.11926020408163254</v>
      </c>
      <c r="H19" s="156" t="s">
        <v>28</v>
      </c>
      <c r="I19" s="99">
        <v>0.73740000000000006</v>
      </c>
      <c r="J19" s="99">
        <v>0.70799999999999996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</row>
    <row r="20" spans="1:42" s="106" customFormat="1" ht="15" thickBot="1">
      <c r="A20" s="89">
        <v>2021</v>
      </c>
      <c r="B20" s="157">
        <v>0.6</v>
      </c>
      <c r="C20" s="158">
        <v>0.8155</v>
      </c>
      <c r="D20" s="159">
        <f>(C20-C19)/C19</f>
        <v>-9.1162376016939689E-2</v>
      </c>
      <c r="E20" s="157">
        <v>0.6</v>
      </c>
      <c r="F20" s="158">
        <v>0.76919999999999999</v>
      </c>
      <c r="G20" s="159">
        <f>(F20-F19)/F19</f>
        <v>-0.12341880341880337</v>
      </c>
      <c r="H20" s="160" t="s">
        <v>28</v>
      </c>
      <c r="I20" s="100">
        <v>0.48699999999999999</v>
      </c>
      <c r="J20" s="100">
        <v>0.46700000000000003</v>
      </c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</row>
    <row r="21" spans="1:42" s="106" customFormat="1" ht="14.25">
      <c r="A21" s="117"/>
      <c r="B21" s="120"/>
      <c r="C21" s="120"/>
      <c r="D21" s="120"/>
      <c r="E21" s="120"/>
      <c r="F21" s="120"/>
      <c r="G21" s="120"/>
      <c r="H21" s="117"/>
      <c r="I21" s="100"/>
      <c r="J21" s="100"/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1:42">
      <c r="T22" s="36"/>
      <c r="U22" s="37"/>
      <c r="X22" s="36"/>
      <c r="Y22" s="37"/>
    </row>
    <row r="23" spans="1:42">
      <c r="T23" s="36"/>
      <c r="U23" s="37"/>
      <c r="X23" s="36"/>
      <c r="Y23" s="37"/>
    </row>
    <row r="24" spans="1:42">
      <c r="T24" s="36"/>
      <c r="U24" s="37"/>
      <c r="X24" s="36"/>
      <c r="Y24" s="37"/>
    </row>
    <row r="25" spans="1:42">
      <c r="T25" s="36"/>
      <c r="U25" s="37"/>
      <c r="X25" s="36"/>
      <c r="Y25" s="37"/>
    </row>
    <row r="26" spans="1:42">
      <c r="T26" s="36"/>
      <c r="U26" s="37"/>
      <c r="X26" s="36"/>
      <c r="Y26" s="37"/>
    </row>
    <row r="27" spans="1:42">
      <c r="T27" s="36"/>
      <c r="U27" s="37"/>
      <c r="X27" s="36"/>
      <c r="Y27" s="37"/>
    </row>
    <row r="28" spans="1:42">
      <c r="T28" s="36"/>
      <c r="U28" s="37"/>
      <c r="X28" s="36"/>
      <c r="Y28" s="37"/>
    </row>
    <row r="29" spans="1:42">
      <c r="L29" s="37"/>
      <c r="M29" s="37"/>
    </row>
    <row r="31" spans="1:42">
      <c r="W31" s="39"/>
    </row>
    <row r="32" spans="1:42">
      <c r="W32" s="39"/>
    </row>
    <row r="33" spans="1:63" s="5" customFormat="1">
      <c r="A33" s="3"/>
      <c r="B33" s="3"/>
      <c r="C33" s="3"/>
      <c r="D33" s="3"/>
      <c r="E33" s="3"/>
      <c r="F33" s="3"/>
      <c r="G33" s="3"/>
      <c r="H33" s="3"/>
      <c r="I33" s="3"/>
      <c r="W33" s="39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s="5" customFormat="1">
      <c r="A34" s="3"/>
      <c r="B34" s="3"/>
      <c r="C34" s="3"/>
      <c r="D34" s="3"/>
      <c r="E34" s="3"/>
      <c r="F34" s="3"/>
      <c r="G34" s="3"/>
      <c r="H34" s="3"/>
      <c r="I34" s="3"/>
      <c r="W34" s="39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s="5" customFormat="1">
      <c r="A35" s="3"/>
      <c r="B35" s="3"/>
      <c r="C35" s="3"/>
      <c r="D35" s="3"/>
      <c r="E35" s="3"/>
      <c r="F35" s="3"/>
      <c r="G35" s="3"/>
      <c r="H35" s="3"/>
      <c r="I35" s="3"/>
      <c r="W35" s="39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1:63" s="5" customFormat="1">
      <c r="A36" s="3"/>
      <c r="B36" s="3"/>
      <c r="C36" s="3"/>
      <c r="D36" s="3"/>
      <c r="E36" s="3"/>
      <c r="F36" s="3"/>
      <c r="G36" s="3"/>
      <c r="H36" s="3"/>
      <c r="I36" s="3"/>
      <c r="W36" s="39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55" spans="1:36" ht="18.95" customHeight="1">
      <c r="A55" s="137" t="s">
        <v>24</v>
      </c>
      <c r="B55" s="137"/>
      <c r="C55" s="137"/>
      <c r="D55" s="137"/>
      <c r="E55" s="137"/>
      <c r="F55" s="137"/>
      <c r="G55" s="137"/>
      <c r="H55" s="138"/>
      <c r="I55" s="138"/>
    </row>
    <row r="56" spans="1:36" ht="12.75" thickBot="1"/>
    <row r="57" spans="1:36" s="4" customFormat="1" ht="14.1" customHeight="1" thickBot="1">
      <c r="B57" s="150">
        <v>2017</v>
      </c>
      <c r="C57" s="151"/>
      <c r="D57" s="150">
        <v>2018</v>
      </c>
      <c r="E57" s="151"/>
      <c r="F57" s="150">
        <v>2019</v>
      </c>
      <c r="G57" s="151"/>
      <c r="H57" s="150">
        <v>2020</v>
      </c>
      <c r="I57" s="151"/>
      <c r="J57" s="150">
        <v>2021</v>
      </c>
      <c r="K57" s="151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</row>
    <row r="58" spans="1:36" s="4" customFormat="1" ht="13.5" thickBot="1">
      <c r="A58" s="94" t="s">
        <v>7</v>
      </c>
      <c r="B58" s="41" t="s">
        <v>8</v>
      </c>
      <c r="C58" s="19" t="s">
        <v>9</v>
      </c>
      <c r="D58" s="41" t="s">
        <v>8</v>
      </c>
      <c r="E58" s="19" t="s">
        <v>9</v>
      </c>
      <c r="F58" s="41" t="s">
        <v>8</v>
      </c>
      <c r="G58" s="19" t="s">
        <v>9</v>
      </c>
      <c r="H58" s="41" t="s">
        <v>8</v>
      </c>
      <c r="I58" s="19" t="s">
        <v>9</v>
      </c>
      <c r="J58" s="41" t="s">
        <v>8</v>
      </c>
      <c r="K58" s="19" t="s">
        <v>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</row>
    <row r="59" spans="1:36" s="4" customFormat="1" ht="12.75">
      <c r="A59" s="45" t="s">
        <v>0</v>
      </c>
      <c r="B59" s="42">
        <v>285.60000000000002</v>
      </c>
      <c r="C59" s="43">
        <f>B59/B69</f>
        <v>0.90106007067137805</v>
      </c>
      <c r="D59" s="42">
        <v>289.60000000000002</v>
      </c>
      <c r="E59" s="43">
        <f>D59/D69</f>
        <v>0.88834355828220868</v>
      </c>
      <c r="F59" s="42">
        <v>232.2</v>
      </c>
      <c r="G59" s="43">
        <f>F59/F69</f>
        <v>0.86</v>
      </c>
      <c r="H59" s="42">
        <v>302.39999999999998</v>
      </c>
      <c r="I59" s="43">
        <f>H59/H69</f>
        <v>0.89732937685459935</v>
      </c>
      <c r="J59" s="42">
        <v>241.4</v>
      </c>
      <c r="K59" s="43">
        <f>J59/J69</f>
        <v>0.81554054054054059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</row>
    <row r="60" spans="1:36" s="4" customFormat="1" ht="12.75">
      <c r="A60" s="45" t="s">
        <v>21</v>
      </c>
      <c r="B60" s="46">
        <v>25.36</v>
      </c>
      <c r="C60" s="47">
        <f>B60/B69</f>
        <v>8.0010095911155973E-2</v>
      </c>
      <c r="D60" s="46">
        <v>17.399999999999999</v>
      </c>
      <c r="E60" s="47">
        <f>D60/D69</f>
        <v>5.3374233128834353E-2</v>
      </c>
      <c r="F60" s="46">
        <v>5.8</v>
      </c>
      <c r="G60" s="47">
        <f>F60/F69</f>
        <v>2.148148148148148E-2</v>
      </c>
      <c r="H60" s="46">
        <v>11.6</v>
      </c>
      <c r="I60" s="47">
        <f>H60/H69</f>
        <v>3.4421364985163204E-2</v>
      </c>
      <c r="J60" s="46">
        <v>11.6</v>
      </c>
      <c r="K60" s="47">
        <f>J60/J69</f>
        <v>3.9189189189189191E-2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</row>
    <row r="61" spans="1:36" s="4" customFormat="1" ht="12.75">
      <c r="A61" s="45" t="s">
        <v>3</v>
      </c>
      <c r="B61" s="46">
        <v>0</v>
      </c>
      <c r="C61" s="47">
        <f>B61/B69</f>
        <v>0</v>
      </c>
      <c r="D61" s="46">
        <v>0</v>
      </c>
      <c r="E61" s="47">
        <f>D61/D69</f>
        <v>0</v>
      </c>
      <c r="F61" s="46">
        <v>0</v>
      </c>
      <c r="G61" s="47">
        <f>F61/F69</f>
        <v>0</v>
      </c>
      <c r="H61" s="46">
        <v>0</v>
      </c>
      <c r="I61" s="47">
        <f>H61/H69</f>
        <v>0</v>
      </c>
      <c r="J61" s="46">
        <v>0</v>
      </c>
      <c r="K61" s="47">
        <f>J61/J69</f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</row>
    <row r="62" spans="1:36" s="4" customFormat="1" ht="12.75">
      <c r="A62" s="45" t="s">
        <v>1</v>
      </c>
      <c r="B62" s="46">
        <v>0</v>
      </c>
      <c r="C62" s="47">
        <f>B62/B69</f>
        <v>0</v>
      </c>
      <c r="D62" s="46">
        <v>0</v>
      </c>
      <c r="E62" s="47">
        <f>D62/D69</f>
        <v>0</v>
      </c>
      <c r="F62" s="46">
        <v>12</v>
      </c>
      <c r="G62" s="47">
        <f>F62/F69</f>
        <v>4.4444444444444446E-2</v>
      </c>
      <c r="H62" s="46">
        <v>4</v>
      </c>
      <c r="I62" s="47">
        <f>H62/H69</f>
        <v>1.1869436201780416E-2</v>
      </c>
      <c r="J62" s="46">
        <v>9</v>
      </c>
      <c r="K62" s="47">
        <f>J62/J69</f>
        <v>3.0405405405405407E-2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</row>
    <row r="63" spans="1:36" s="4" customFormat="1" ht="12.75">
      <c r="A63" s="45" t="s">
        <v>2</v>
      </c>
      <c r="B63" s="46">
        <v>5</v>
      </c>
      <c r="C63" s="47">
        <f>B63/B69</f>
        <v>1.5774861181221605E-2</v>
      </c>
      <c r="D63" s="46">
        <v>17</v>
      </c>
      <c r="E63" s="47">
        <f>D63/D69</f>
        <v>5.2147239263803678E-2</v>
      </c>
      <c r="F63" s="46">
        <v>3</v>
      </c>
      <c r="G63" s="47">
        <f>F63/F69</f>
        <v>1.1111111111111112E-2</v>
      </c>
      <c r="H63" s="46">
        <v>7</v>
      </c>
      <c r="I63" s="47">
        <f>H63/H69</f>
        <v>2.0771513353115726E-2</v>
      </c>
      <c r="J63" s="46">
        <v>11</v>
      </c>
      <c r="K63" s="47">
        <f>J63/J69</f>
        <v>3.7162162162162164E-2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</row>
    <row r="64" spans="1:36" s="4" customFormat="1" ht="12.75" customHeight="1">
      <c r="A64" s="48" t="s">
        <v>16</v>
      </c>
      <c r="B64" s="46">
        <v>0</v>
      </c>
      <c r="C64" s="47">
        <f>B64/B69</f>
        <v>0</v>
      </c>
      <c r="D64" s="46"/>
      <c r="E64" s="47">
        <f>D64/D69</f>
        <v>0</v>
      </c>
      <c r="F64" s="46">
        <v>4</v>
      </c>
      <c r="G64" s="47">
        <f>F64/F69</f>
        <v>1.4814814814814815E-2</v>
      </c>
      <c r="H64" s="46">
        <v>0</v>
      </c>
      <c r="I64" s="47">
        <f>H64/H69</f>
        <v>0</v>
      </c>
      <c r="J64" s="46">
        <v>1</v>
      </c>
      <c r="K64" s="47">
        <f>J64/J69</f>
        <v>3.3783783783783786E-3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</row>
    <row r="65" spans="1:42" s="4" customFormat="1" ht="12.75">
      <c r="A65" s="45" t="s">
        <v>31</v>
      </c>
      <c r="B65" s="46">
        <v>0</v>
      </c>
      <c r="C65" s="47">
        <f>B65/B69</f>
        <v>0</v>
      </c>
      <c r="D65" s="46">
        <v>0</v>
      </c>
      <c r="E65" s="47">
        <f>D65/D69</f>
        <v>0</v>
      </c>
      <c r="F65" s="46">
        <v>13</v>
      </c>
      <c r="G65" s="47">
        <f>F65/F69</f>
        <v>4.8148148148148148E-2</v>
      </c>
      <c r="H65" s="46">
        <v>12</v>
      </c>
      <c r="I65" s="47">
        <f>H65/H69</f>
        <v>3.5608308605341248E-2</v>
      </c>
      <c r="J65" s="46">
        <v>2</v>
      </c>
      <c r="K65" s="47">
        <f>J65/J69</f>
        <v>6.7567567567567571E-3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</row>
    <row r="66" spans="1:42" s="4" customFormat="1" ht="12.75">
      <c r="A66" s="45" t="s">
        <v>30</v>
      </c>
      <c r="B66" s="46">
        <v>1</v>
      </c>
      <c r="C66" s="47">
        <f>B66/B69</f>
        <v>3.1549722362443208E-3</v>
      </c>
      <c r="D66" s="46">
        <v>0</v>
      </c>
      <c r="E66" s="47">
        <f>D66/D69</f>
        <v>0</v>
      </c>
      <c r="F66" s="46">
        <v>0</v>
      </c>
      <c r="G66" s="47">
        <f>F66/F69</f>
        <v>0</v>
      </c>
      <c r="H66" s="46">
        <v>0</v>
      </c>
      <c r="I66" s="47">
        <f>H66/H69</f>
        <v>0</v>
      </c>
      <c r="J66" s="46">
        <v>20</v>
      </c>
      <c r="K66" s="47">
        <f>J66/J69</f>
        <v>6.7567567567567571E-2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</row>
    <row r="67" spans="1:42" s="4" customFormat="1" ht="12.75">
      <c r="A67" s="45" t="s">
        <v>5</v>
      </c>
      <c r="B67" s="46">
        <v>0</v>
      </c>
      <c r="C67" s="47">
        <f>B67/B69</f>
        <v>0</v>
      </c>
      <c r="D67" s="46">
        <v>0</v>
      </c>
      <c r="E67" s="47">
        <f>D67/D69</f>
        <v>0</v>
      </c>
      <c r="F67" s="46">
        <v>0</v>
      </c>
      <c r="G67" s="47">
        <f>F67/F69</f>
        <v>0</v>
      </c>
      <c r="H67" s="46">
        <v>0</v>
      </c>
      <c r="I67" s="47">
        <f>H67/H69</f>
        <v>0</v>
      </c>
      <c r="J67" s="46">
        <v>0</v>
      </c>
      <c r="K67" s="47">
        <f>J67/J69</f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</row>
    <row r="68" spans="1:42" s="4" customFormat="1" ht="12.75">
      <c r="A68" s="45" t="s">
        <v>4</v>
      </c>
      <c r="B68" s="46">
        <v>0</v>
      </c>
      <c r="C68" s="47">
        <f>B68/B69</f>
        <v>0</v>
      </c>
      <c r="D68" s="46">
        <v>2</v>
      </c>
      <c r="E68" s="47">
        <f>D68/D69</f>
        <v>6.1349693251533744E-3</v>
      </c>
      <c r="F68" s="46">
        <v>0</v>
      </c>
      <c r="G68" s="47">
        <f>F68/F69</f>
        <v>0</v>
      </c>
      <c r="H68" s="46">
        <v>0</v>
      </c>
      <c r="I68" s="47">
        <f>H68/H69</f>
        <v>0</v>
      </c>
      <c r="J68" s="46">
        <v>0</v>
      </c>
      <c r="K68" s="47">
        <f>J68/J69</f>
        <v>0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</row>
    <row r="69" spans="1:42" s="4" customFormat="1" ht="13.5" thickBot="1">
      <c r="A69" s="45" t="s">
        <v>6</v>
      </c>
      <c r="B69" s="95">
        <f t="shared" ref="B69:I69" si="0">SUM(B59:B68)</f>
        <v>316.96000000000004</v>
      </c>
      <c r="C69" s="96">
        <f t="shared" si="0"/>
        <v>0.99999999999999989</v>
      </c>
      <c r="D69" s="95">
        <f t="shared" si="0"/>
        <v>326</v>
      </c>
      <c r="E69" s="96">
        <f t="shared" si="0"/>
        <v>1.0000000000000002</v>
      </c>
      <c r="F69" s="95">
        <f t="shared" si="0"/>
        <v>270</v>
      </c>
      <c r="G69" s="96">
        <f t="shared" si="0"/>
        <v>0.99999999999999989</v>
      </c>
      <c r="H69" s="95">
        <f t="shared" si="0"/>
        <v>337</v>
      </c>
      <c r="I69" s="96">
        <f t="shared" si="0"/>
        <v>1</v>
      </c>
      <c r="J69" s="95">
        <f t="shared" ref="J69:K69" si="1">SUM(J59:J68)</f>
        <v>296</v>
      </c>
      <c r="K69" s="96">
        <f t="shared" si="1"/>
        <v>1.0000000000000002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</row>
    <row r="70" spans="1:42" s="4" customFormat="1" ht="12.75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</row>
    <row r="71" spans="1:42" s="4" customFormat="1" ht="12.75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</row>
    <row r="72" spans="1:42" s="4" customFormat="1" ht="12.75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</row>
    <row r="73" spans="1:42" s="4" customFormat="1" ht="12.75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</row>
    <row r="74" spans="1:42" s="4" customFormat="1" ht="12.75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</row>
    <row r="75" spans="1:42" s="4" customFormat="1" ht="12.75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</row>
    <row r="88" spans="1:40" ht="4.5" customHeight="1"/>
    <row r="89" spans="1:40" ht="6" customHeight="1"/>
    <row r="90" spans="1:40" ht="6" customHeight="1"/>
    <row r="91" spans="1:40" ht="41.1" customHeight="1">
      <c r="A91" s="53"/>
      <c r="B91" s="149" t="s">
        <v>32</v>
      </c>
      <c r="C91" s="149"/>
      <c r="D91" s="149"/>
      <c r="E91" s="149"/>
      <c r="F91" s="149"/>
      <c r="G91" s="53"/>
      <c r="H91" s="54"/>
      <c r="I91" s="54"/>
    </row>
    <row r="92" spans="1:40" ht="12.75" thickBot="1"/>
    <row r="93" spans="1:40" s="4" customFormat="1" ht="13.5" thickBot="1">
      <c r="C93" s="3"/>
      <c r="D93" s="55">
        <v>2017</v>
      </c>
      <c r="E93" s="55">
        <v>2018</v>
      </c>
      <c r="F93" s="55">
        <v>2019</v>
      </c>
      <c r="G93" s="55">
        <v>2020</v>
      </c>
      <c r="H93" s="55">
        <v>2021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</row>
    <row r="94" spans="1:40" s="4" customFormat="1" ht="12.75">
      <c r="B94" s="45" t="s">
        <v>21</v>
      </c>
      <c r="C94" s="56"/>
      <c r="D94" s="57">
        <v>8</v>
      </c>
      <c r="E94" s="57">
        <v>11</v>
      </c>
      <c r="F94" s="57">
        <v>10</v>
      </c>
      <c r="G94" s="57">
        <v>16</v>
      </c>
      <c r="H94" s="57">
        <v>6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1:40" s="4" customFormat="1" ht="12.75">
      <c r="B95" s="45" t="s">
        <v>3</v>
      </c>
      <c r="C95" s="58"/>
      <c r="D95" s="59">
        <v>4</v>
      </c>
      <c r="E95" s="59">
        <v>6</v>
      </c>
      <c r="F95" s="59">
        <v>4</v>
      </c>
      <c r="G95" s="59">
        <v>3</v>
      </c>
      <c r="H95" s="59">
        <v>1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1:40" s="4" customFormat="1" ht="12.75">
      <c r="B96" s="45" t="s">
        <v>1</v>
      </c>
      <c r="C96" s="58"/>
      <c r="D96" s="59">
        <v>2</v>
      </c>
      <c r="E96" s="59">
        <v>7</v>
      </c>
      <c r="F96" s="59">
        <v>10</v>
      </c>
      <c r="G96" s="59">
        <v>15</v>
      </c>
      <c r="H96" s="59">
        <v>8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2:63" s="4" customFormat="1" ht="12.75">
      <c r="B97" s="45" t="s">
        <v>2</v>
      </c>
      <c r="C97" s="58"/>
      <c r="D97" s="59">
        <v>18</v>
      </c>
      <c r="E97" s="59">
        <v>20</v>
      </c>
      <c r="F97" s="59">
        <v>17</v>
      </c>
      <c r="G97" s="59">
        <v>12</v>
      </c>
      <c r="H97" s="59">
        <v>9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</row>
    <row r="98" spans="2:63" s="4" customFormat="1" ht="12.75" customHeight="1">
      <c r="B98" s="48" t="s">
        <v>16</v>
      </c>
      <c r="C98" s="58"/>
      <c r="D98" s="59">
        <v>26</v>
      </c>
      <c r="E98" s="59">
        <v>21</v>
      </c>
      <c r="F98" s="59">
        <v>20</v>
      </c>
      <c r="G98" s="59">
        <v>27</v>
      </c>
      <c r="H98" s="59">
        <v>21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</row>
    <row r="99" spans="2:63" s="4" customFormat="1" ht="12.75" customHeight="1">
      <c r="B99" s="48" t="s">
        <v>31</v>
      </c>
      <c r="C99" s="58"/>
      <c r="D99" s="59">
        <v>12</v>
      </c>
      <c r="E99" s="59"/>
      <c r="F99" s="59"/>
      <c r="G99" s="59"/>
      <c r="H99" s="59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</row>
    <row r="100" spans="2:63" s="4" customFormat="1" ht="15" customHeight="1">
      <c r="B100" s="45" t="s">
        <v>30</v>
      </c>
      <c r="C100" s="58"/>
      <c r="D100" s="59">
        <v>25</v>
      </c>
      <c r="E100" s="59">
        <v>27</v>
      </c>
      <c r="F100" s="59">
        <v>18</v>
      </c>
      <c r="G100" s="59">
        <v>31</v>
      </c>
      <c r="H100" s="59">
        <v>33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</row>
    <row r="101" spans="2:63" s="4" customFormat="1" ht="15" customHeight="1">
      <c r="B101" s="45" t="s">
        <v>5</v>
      </c>
      <c r="C101" s="58"/>
      <c r="D101" s="59">
        <v>1</v>
      </c>
      <c r="E101" s="59">
        <v>1</v>
      </c>
      <c r="F101" s="59">
        <v>3</v>
      </c>
      <c r="G101" s="59">
        <v>0</v>
      </c>
      <c r="H101" s="59">
        <v>1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</row>
    <row r="102" spans="2:63" s="4" customFormat="1" ht="13.5" thickBot="1">
      <c r="B102" s="45" t="s">
        <v>4</v>
      </c>
      <c r="C102" s="56"/>
      <c r="D102" s="60">
        <v>1</v>
      </c>
      <c r="E102" s="60">
        <v>0</v>
      </c>
      <c r="F102" s="60">
        <v>2</v>
      </c>
      <c r="G102" s="60">
        <v>3</v>
      </c>
      <c r="H102" s="60">
        <v>0</v>
      </c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</row>
    <row r="105" spans="2:63" ht="18.75" customHeight="1">
      <c r="B105" s="149" t="s">
        <v>33</v>
      </c>
      <c r="C105" s="149"/>
      <c r="D105" s="149"/>
      <c r="E105" s="149"/>
      <c r="F105" s="149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C107" s="61">
        <v>11.39</v>
      </c>
      <c r="D107" s="49" t="s">
        <v>34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2.75">
      <c r="C108" s="62">
        <v>22.74</v>
      </c>
      <c r="D108" s="49" t="s">
        <v>35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</sheetData>
  <mergeCells count="15">
    <mergeCell ref="A2:I2"/>
    <mergeCell ref="A3:I3"/>
    <mergeCell ref="A10:I10"/>
    <mergeCell ref="A11:G11"/>
    <mergeCell ref="B12:D12"/>
    <mergeCell ref="E12:G12"/>
    <mergeCell ref="B105:F105"/>
    <mergeCell ref="I12:J12"/>
    <mergeCell ref="A55:I55"/>
    <mergeCell ref="B57:C57"/>
    <mergeCell ref="B91:F91"/>
    <mergeCell ref="D57:E57"/>
    <mergeCell ref="F57:G57"/>
    <mergeCell ref="H57:I57"/>
    <mergeCell ref="J57:K57"/>
  </mergeCells>
  <pageMargins left="0.75" right="0.75" top="1" bottom="0.61" header="0.5" footer="0.5"/>
  <pageSetup orientation="portrait" r:id="rId1"/>
  <headerFooter alignWithMargins="0"/>
  <rowBreaks count="1" manualBreakCount="1">
    <brk id="54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5"/>
  <sheetViews>
    <sheetView showGridLines="0" topLeftCell="A70" zoomScaleNormal="100" zoomScaleSheetLayoutView="100" workbookViewId="0">
      <selection activeCell="K87" sqref="K87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.28515625" style="3" customWidth="1"/>
    <col min="9" max="9" width="11.42578125" style="3" customWidth="1"/>
    <col min="10" max="11" width="11.42578125" style="5" customWidth="1"/>
    <col min="12" max="42" width="5" style="5" customWidth="1"/>
    <col min="43" max="59" width="5" style="3" customWidth="1"/>
    <col min="60" max="16384" width="11.42578125" style="3"/>
  </cols>
  <sheetData>
    <row r="1" spans="1:42" ht="15" customHeight="1"/>
    <row r="2" spans="1:42" ht="22.5">
      <c r="A2" s="139" t="s">
        <v>53</v>
      </c>
      <c r="B2" s="139"/>
      <c r="C2" s="139"/>
      <c r="D2" s="139"/>
      <c r="E2" s="139"/>
      <c r="F2" s="139"/>
      <c r="G2" s="139"/>
      <c r="H2" s="140"/>
      <c r="I2" s="140"/>
      <c r="J2" s="6"/>
    </row>
    <row r="3" spans="1:42" ht="15.75" customHeight="1">
      <c r="A3" s="141" t="s">
        <v>20</v>
      </c>
      <c r="B3" s="141"/>
      <c r="C3" s="141"/>
      <c r="D3" s="141"/>
      <c r="E3" s="141"/>
      <c r="F3" s="141"/>
      <c r="G3" s="141"/>
      <c r="H3" s="140"/>
      <c r="I3" s="140"/>
      <c r="J3" s="6"/>
    </row>
    <row r="4" spans="1:42" ht="6.75" customHeight="1">
      <c r="F4" s="4"/>
    </row>
    <row r="5" spans="1:42" ht="13.5" thickBot="1">
      <c r="F5" s="4"/>
    </row>
    <row r="6" spans="1:42" s="1" customFormat="1" ht="15.75" thickBot="1">
      <c r="A6" s="7" t="s">
        <v>14</v>
      </c>
      <c r="B6" s="8">
        <v>2019</v>
      </c>
      <c r="C6" s="8">
        <v>2020</v>
      </c>
      <c r="D6" s="7">
        <v>2021</v>
      </c>
      <c r="G6" s="2"/>
      <c r="H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118" t="s">
        <v>15</v>
      </c>
      <c r="B7" s="131">
        <v>0.73809999999999998</v>
      </c>
      <c r="C7" s="131">
        <v>0.84519999999999995</v>
      </c>
      <c r="D7" s="119">
        <v>0.89390000000000003</v>
      </c>
      <c r="G7" s="2"/>
      <c r="H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D8" s="12"/>
    </row>
    <row r="9" spans="1:42" ht="15" customHeight="1"/>
    <row r="10" spans="1:42" ht="18.75">
      <c r="A10" s="142" t="s">
        <v>26</v>
      </c>
      <c r="B10" s="142"/>
      <c r="C10" s="142"/>
      <c r="D10" s="142"/>
      <c r="E10" s="142"/>
      <c r="F10" s="142"/>
      <c r="G10" s="142"/>
      <c r="H10" s="138"/>
      <c r="I10" s="138"/>
    </row>
    <row r="11" spans="1:42" ht="12" customHeight="1" thickBot="1">
      <c r="A11" s="143"/>
      <c r="B11" s="143"/>
      <c r="C11" s="143"/>
      <c r="D11" s="143"/>
      <c r="E11" s="143"/>
      <c r="F11" s="143"/>
      <c r="G11" s="143"/>
      <c r="H11" s="13"/>
    </row>
    <row r="12" spans="1:42" s="1" customFormat="1" ht="15.75" thickBot="1">
      <c r="B12" s="144" t="s">
        <v>10</v>
      </c>
      <c r="C12" s="145"/>
      <c r="D12" s="146"/>
      <c r="E12" s="144" t="s">
        <v>13</v>
      </c>
      <c r="F12" s="147"/>
      <c r="G12" s="148"/>
      <c r="H12" s="14"/>
      <c r="I12" s="15" t="s">
        <v>22</v>
      </c>
      <c r="J12" s="152" t="s">
        <v>25</v>
      </c>
      <c r="K12" s="14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" customFormat="1" ht="15.75" thickBot="1">
      <c r="A13" s="93"/>
      <c r="B13" s="69" t="s">
        <v>11</v>
      </c>
      <c r="C13" s="70" t="s">
        <v>12</v>
      </c>
      <c r="D13" s="71" t="s">
        <v>19</v>
      </c>
      <c r="E13" s="72" t="s">
        <v>11</v>
      </c>
      <c r="F13" s="70" t="s">
        <v>12</v>
      </c>
      <c r="G13" s="71" t="s">
        <v>19</v>
      </c>
      <c r="H13" s="21"/>
      <c r="I13" s="22" t="s">
        <v>23</v>
      </c>
      <c r="J13" s="1" t="s">
        <v>17</v>
      </c>
      <c r="K13" s="1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3"/>
      <c r="V13" s="2"/>
      <c r="W13" s="2"/>
      <c r="X13" s="2"/>
      <c r="Y13" s="2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34" customFormat="1" ht="15">
      <c r="A14" s="90">
        <v>2019</v>
      </c>
      <c r="B14" s="64">
        <v>0.6</v>
      </c>
      <c r="C14" s="64">
        <v>0.91039999999999999</v>
      </c>
      <c r="D14" s="64" t="s">
        <v>27</v>
      </c>
      <c r="E14" s="64">
        <v>0.6</v>
      </c>
      <c r="F14" s="64">
        <v>0.89570000000000005</v>
      </c>
      <c r="G14" s="64" t="s">
        <v>27</v>
      </c>
      <c r="H14" s="28"/>
      <c r="I14" s="29" t="s">
        <v>28</v>
      </c>
      <c r="J14" s="99">
        <v>0.73650000000000004</v>
      </c>
      <c r="K14" s="99">
        <v>0.69230000000000003</v>
      </c>
      <c r="L14" s="23"/>
      <c r="M14" s="23"/>
      <c r="N14" s="23"/>
      <c r="O14" s="23"/>
      <c r="P14" s="23"/>
      <c r="Q14" s="23"/>
      <c r="R14" s="23"/>
      <c r="S14" s="23"/>
      <c r="T14" s="33"/>
      <c r="U14" s="23"/>
      <c r="V14" s="23"/>
      <c r="W14" s="23"/>
      <c r="X14" s="3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s="34" customFormat="1" ht="15">
      <c r="A15" s="90">
        <v>2020</v>
      </c>
      <c r="B15" s="64">
        <v>0.6</v>
      </c>
      <c r="C15" s="64">
        <v>0.9738</v>
      </c>
      <c r="D15" s="64">
        <f>(C15-C14)/C14</f>
        <v>6.9639718804920925E-2</v>
      </c>
      <c r="E15" s="64">
        <v>0.6</v>
      </c>
      <c r="F15" s="64">
        <v>0.96960000000000002</v>
      </c>
      <c r="G15" s="64">
        <f>(F15-F14)/F14</f>
        <v>8.2505303114882175E-2</v>
      </c>
      <c r="H15" s="28"/>
      <c r="I15" s="29" t="s">
        <v>28</v>
      </c>
      <c r="J15" s="99">
        <v>0.73740000000000006</v>
      </c>
      <c r="K15" s="99">
        <v>0.70799999999999996</v>
      </c>
      <c r="L15" s="23"/>
      <c r="M15" s="23"/>
      <c r="N15" s="23"/>
      <c r="O15" s="23"/>
      <c r="P15" s="23"/>
      <c r="Q15" s="23"/>
      <c r="R15" s="23"/>
      <c r="S15" s="23"/>
      <c r="T15" s="33"/>
      <c r="U15" s="23"/>
      <c r="V15" s="23"/>
      <c r="W15" s="23"/>
      <c r="X15" s="3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1" customFormat="1" ht="15">
      <c r="A16" s="89">
        <v>2021</v>
      </c>
      <c r="B16" s="161">
        <v>0.6</v>
      </c>
      <c r="C16" s="161">
        <v>0.91449999999999998</v>
      </c>
      <c r="D16" s="161">
        <f>(C16-C15)/C15</f>
        <v>-6.0895461080303984E-2</v>
      </c>
      <c r="E16" s="161">
        <v>0.6</v>
      </c>
      <c r="F16" s="161">
        <v>0.93</v>
      </c>
      <c r="G16" s="161">
        <f>(F16-F15)/F15</f>
        <v>-4.0841584158415808E-2</v>
      </c>
      <c r="H16" s="31"/>
      <c r="I16" s="32" t="s">
        <v>28</v>
      </c>
      <c r="J16" s="100">
        <v>0.48699999999999999</v>
      </c>
      <c r="K16" s="100">
        <v>0.46700000000000003</v>
      </c>
      <c r="L16" s="2"/>
      <c r="M16" s="2"/>
      <c r="N16" s="2"/>
      <c r="O16" s="2"/>
      <c r="P16" s="2"/>
      <c r="Q16" s="2"/>
      <c r="R16" s="2"/>
      <c r="S16" s="2"/>
      <c r="T16" s="30"/>
      <c r="U16" s="23"/>
      <c r="V16" s="2"/>
      <c r="W16" s="2"/>
      <c r="X16" s="30"/>
      <c r="Y16" s="2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63">
      <c r="I17" s="35"/>
      <c r="T17" s="36"/>
      <c r="U17" s="37"/>
      <c r="X17" s="36"/>
      <c r="Y17" s="37"/>
    </row>
    <row r="18" spans="1:63" ht="18.75">
      <c r="A18" s="38"/>
      <c r="I18" s="35"/>
      <c r="T18" s="36"/>
      <c r="U18" s="37"/>
      <c r="X18" s="36"/>
      <c r="Y18" s="37"/>
    </row>
    <row r="19" spans="1:63">
      <c r="T19" s="36"/>
      <c r="U19" s="37"/>
      <c r="X19" s="36"/>
      <c r="Y19" s="37"/>
    </row>
    <row r="20" spans="1:63">
      <c r="T20" s="36"/>
      <c r="U20" s="37"/>
      <c r="X20" s="36"/>
      <c r="Y20" s="37"/>
    </row>
    <row r="21" spans="1:63">
      <c r="T21" s="36"/>
      <c r="U21" s="37"/>
      <c r="X21" s="36"/>
      <c r="Y21" s="37"/>
    </row>
    <row r="22" spans="1:63">
      <c r="T22" s="36"/>
      <c r="U22" s="37"/>
      <c r="X22" s="36"/>
      <c r="Y22" s="37"/>
    </row>
    <row r="23" spans="1:63">
      <c r="T23" s="36"/>
      <c r="U23" s="37"/>
      <c r="X23" s="36"/>
      <c r="Y23" s="37"/>
    </row>
    <row r="24" spans="1:63">
      <c r="T24" s="36"/>
      <c r="U24" s="37"/>
      <c r="X24" s="36"/>
      <c r="Y24" s="37"/>
    </row>
    <row r="25" spans="1:63">
      <c r="T25" s="36"/>
      <c r="U25" s="37"/>
      <c r="X25" s="36"/>
      <c r="Y25" s="37"/>
    </row>
    <row r="26" spans="1:63">
      <c r="L26" s="37"/>
      <c r="M26" s="37"/>
    </row>
    <row r="28" spans="1:63">
      <c r="W28" s="39"/>
    </row>
    <row r="29" spans="1:63">
      <c r="W29" s="39"/>
    </row>
    <row r="30" spans="1:63" s="5" customFormat="1">
      <c r="A30" s="3"/>
      <c r="B30" s="3"/>
      <c r="C30" s="3"/>
      <c r="D30" s="3"/>
      <c r="E30" s="3"/>
      <c r="F30" s="3"/>
      <c r="G30" s="3"/>
      <c r="H30" s="3"/>
      <c r="I30" s="3"/>
      <c r="W30" s="39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s="5" customFormat="1">
      <c r="A31" s="3"/>
      <c r="B31" s="3"/>
      <c r="C31" s="3"/>
      <c r="D31" s="3"/>
      <c r="E31" s="3"/>
      <c r="F31" s="3"/>
      <c r="G31" s="3"/>
      <c r="H31" s="3"/>
      <c r="I31" s="3"/>
      <c r="W31" s="39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s="5" customFormat="1">
      <c r="A32" s="3"/>
      <c r="B32" s="3"/>
      <c r="C32" s="3"/>
      <c r="D32" s="3"/>
      <c r="E32" s="3"/>
      <c r="F32" s="3"/>
      <c r="G32" s="3"/>
      <c r="H32" s="3"/>
      <c r="I32" s="3"/>
      <c r="W32" s="39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s="5" customFormat="1">
      <c r="A33" s="3"/>
      <c r="B33" s="3"/>
      <c r="C33" s="3"/>
      <c r="D33" s="3"/>
      <c r="E33" s="3"/>
      <c r="F33" s="3"/>
      <c r="G33" s="3"/>
      <c r="H33" s="3"/>
      <c r="I33" s="3"/>
      <c r="W33" s="39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51" spans="1:38" ht="18.95" customHeight="1">
      <c r="A51" s="137" t="s">
        <v>24</v>
      </c>
      <c r="B51" s="137"/>
      <c r="C51" s="137"/>
      <c r="D51" s="137"/>
      <c r="E51" s="137"/>
      <c r="F51" s="137"/>
      <c r="G51" s="137"/>
      <c r="H51" s="138"/>
      <c r="I51" s="138"/>
    </row>
    <row r="52" spans="1:38" ht="12.75" thickBot="1"/>
    <row r="53" spans="1:38" s="4" customFormat="1" ht="14.1" customHeight="1" thickBot="1">
      <c r="B53" s="150">
        <v>2019</v>
      </c>
      <c r="C53" s="151"/>
      <c r="D53" s="150">
        <v>2020</v>
      </c>
      <c r="E53" s="151"/>
      <c r="F53" s="150">
        <v>2021</v>
      </c>
      <c r="G53" s="151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</row>
    <row r="54" spans="1:38" s="4" customFormat="1" ht="13.5" thickBot="1">
      <c r="A54" s="94" t="s">
        <v>7</v>
      </c>
      <c r="B54" s="41" t="s">
        <v>8</v>
      </c>
      <c r="C54" s="19" t="s">
        <v>9</v>
      </c>
      <c r="D54" s="41" t="s">
        <v>8</v>
      </c>
      <c r="E54" s="19" t="s">
        <v>9</v>
      </c>
      <c r="F54" s="41" t="s">
        <v>8</v>
      </c>
      <c r="G54" s="19" t="s">
        <v>9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s="4" customFormat="1" ht="12.75">
      <c r="A55" s="45" t="s">
        <v>0</v>
      </c>
      <c r="B55" s="42">
        <v>280.39999999999998</v>
      </c>
      <c r="C55" s="43">
        <f>B55/B65</f>
        <v>0.9103896103896103</v>
      </c>
      <c r="D55" s="42">
        <v>349.1</v>
      </c>
      <c r="E55" s="43">
        <f>D55/D65</f>
        <v>0.9737796373779638</v>
      </c>
      <c r="F55" s="42">
        <v>271.62</v>
      </c>
      <c r="G55" s="43">
        <f>F55/F65</f>
        <v>0.91454545454545455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s="4" customFormat="1" ht="12.75">
      <c r="A56" s="45" t="s">
        <v>21</v>
      </c>
      <c r="B56" s="46">
        <v>11.6</v>
      </c>
      <c r="C56" s="47">
        <f>B56/B65</f>
        <v>3.7662337662337661E-2</v>
      </c>
      <c r="D56" s="46">
        <v>2.9</v>
      </c>
      <c r="E56" s="47">
        <f>D56/D65</f>
        <v>8.0892608089260798E-3</v>
      </c>
      <c r="F56" s="46">
        <v>6.38</v>
      </c>
      <c r="G56" s="47">
        <f>F56/F65</f>
        <v>2.148148148148148E-2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1:38" s="4" customFormat="1" ht="12.75">
      <c r="A57" s="45" t="s">
        <v>3</v>
      </c>
      <c r="B57" s="46">
        <v>0</v>
      </c>
      <c r="C57" s="47">
        <f>B57/B65</f>
        <v>0</v>
      </c>
      <c r="D57" s="46">
        <v>0</v>
      </c>
      <c r="E57" s="47">
        <f>D57/D65</f>
        <v>0</v>
      </c>
      <c r="F57" s="46">
        <v>0</v>
      </c>
      <c r="G57" s="47">
        <f>F57/F65</f>
        <v>0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</row>
    <row r="58" spans="1:38" s="4" customFormat="1" ht="12.75">
      <c r="A58" s="45" t="s">
        <v>1</v>
      </c>
      <c r="B58" s="46">
        <v>7</v>
      </c>
      <c r="C58" s="47">
        <f>B58/B65</f>
        <v>2.2727272727272728E-2</v>
      </c>
      <c r="D58" s="46">
        <v>0</v>
      </c>
      <c r="E58" s="47">
        <f>D58/D65</f>
        <v>0</v>
      </c>
      <c r="F58" s="46">
        <v>0</v>
      </c>
      <c r="G58" s="47">
        <f>F58/F65</f>
        <v>0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</row>
    <row r="59" spans="1:38" s="4" customFormat="1" ht="12.75">
      <c r="A59" s="45" t="s">
        <v>2</v>
      </c>
      <c r="B59" s="46">
        <v>8</v>
      </c>
      <c r="C59" s="47">
        <f>B59/B65</f>
        <v>2.5974025974025976E-2</v>
      </c>
      <c r="D59" s="46">
        <v>4</v>
      </c>
      <c r="E59" s="47">
        <f>D59/D65</f>
        <v>1.1157601115760111E-2</v>
      </c>
      <c r="F59" s="46">
        <v>3</v>
      </c>
      <c r="G59" s="47">
        <f>F59/F65</f>
        <v>1.0101010101010102E-2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s="4" customFormat="1" ht="12.75" customHeight="1">
      <c r="A60" s="48" t="s">
        <v>16</v>
      </c>
      <c r="B60" s="46">
        <v>1</v>
      </c>
      <c r="C60" s="47">
        <f>B60/B65</f>
        <v>3.246753246753247E-3</v>
      </c>
      <c r="D60" s="46">
        <v>1.5</v>
      </c>
      <c r="E60" s="47">
        <f>D60/D65</f>
        <v>4.1841004184100415E-3</v>
      </c>
      <c r="F60" s="46">
        <v>0</v>
      </c>
      <c r="G60" s="47">
        <f>F60/F65</f>
        <v>0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</row>
    <row r="61" spans="1:38" s="4" customFormat="1" ht="12.75">
      <c r="A61" s="45" t="s">
        <v>31</v>
      </c>
      <c r="B61" s="46">
        <v>0</v>
      </c>
      <c r="C61" s="47">
        <f>B61/B65</f>
        <v>0</v>
      </c>
      <c r="D61" s="46">
        <v>0</v>
      </c>
      <c r="E61" s="47">
        <f>D61/D65</f>
        <v>0</v>
      </c>
      <c r="F61" s="46">
        <v>0</v>
      </c>
      <c r="G61" s="47">
        <f>F61/F65</f>
        <v>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</row>
    <row r="62" spans="1:38" s="4" customFormat="1" ht="12.75">
      <c r="A62" s="45" t="s">
        <v>30</v>
      </c>
      <c r="B62" s="46">
        <v>0</v>
      </c>
      <c r="C62" s="47">
        <f>B62/B65</f>
        <v>0</v>
      </c>
      <c r="D62" s="46">
        <v>1</v>
      </c>
      <c r="E62" s="47">
        <f>D62/D65</f>
        <v>2.7894002789400278E-3</v>
      </c>
      <c r="F62" s="46">
        <v>12</v>
      </c>
      <c r="G62" s="47">
        <f>F62/F65</f>
        <v>4.0404040404040407E-2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</row>
    <row r="63" spans="1:38" s="4" customFormat="1" ht="12.75">
      <c r="A63" s="45" t="s">
        <v>5</v>
      </c>
      <c r="B63" s="46">
        <v>0</v>
      </c>
      <c r="C63" s="47">
        <f>B63/B65</f>
        <v>0</v>
      </c>
      <c r="D63" s="46">
        <v>0</v>
      </c>
      <c r="E63" s="47">
        <f>D63/D65</f>
        <v>0</v>
      </c>
      <c r="F63" s="46">
        <v>0</v>
      </c>
      <c r="G63" s="47">
        <f>F63/F65</f>
        <v>0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</row>
    <row r="64" spans="1:38" s="4" customFormat="1" ht="12.75">
      <c r="A64" s="45" t="s">
        <v>4</v>
      </c>
      <c r="B64" s="46">
        <v>0</v>
      </c>
      <c r="C64" s="47">
        <f>B64/B65</f>
        <v>0</v>
      </c>
      <c r="D64" s="46"/>
      <c r="E64" s="47">
        <f>D64/D65</f>
        <v>0</v>
      </c>
      <c r="F64" s="46">
        <v>4</v>
      </c>
      <c r="G64" s="47">
        <f>F64/F65</f>
        <v>1.3468013468013467E-2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</row>
    <row r="65" spans="1:42" s="4" customFormat="1" ht="13.5" thickBot="1">
      <c r="A65" s="45" t="s">
        <v>6</v>
      </c>
      <c r="B65" s="95">
        <f>SUM(B55:B64)</f>
        <v>308</v>
      </c>
      <c r="C65" s="96">
        <f>SUM(C55:C64)</f>
        <v>0.99999999999999989</v>
      </c>
      <c r="D65" s="95">
        <f>SUM(D55:D64)</f>
        <v>358.5</v>
      </c>
      <c r="E65" s="96">
        <f>SUM(E55:E64)</f>
        <v>1</v>
      </c>
      <c r="F65" s="95">
        <f>SUM(F55:F64)</f>
        <v>297</v>
      </c>
      <c r="G65" s="96">
        <f>SUM(G55:G64)</f>
        <v>1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</row>
    <row r="66" spans="1:42" s="4" customFormat="1" ht="12.75">
      <c r="A66" s="49"/>
      <c r="B66" s="50"/>
      <c r="C66" s="51"/>
      <c r="D66" s="52"/>
      <c r="E66" s="44"/>
      <c r="F66" s="52"/>
      <c r="G66" s="44"/>
      <c r="H66" s="44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s="4" customFormat="1" ht="12.75">
      <c r="A67" s="49"/>
      <c r="B67" s="50"/>
      <c r="C67" s="51"/>
      <c r="D67" s="52"/>
      <c r="E67" s="44"/>
      <c r="F67" s="52"/>
      <c r="G67" s="44"/>
      <c r="H67" s="44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</row>
    <row r="68" spans="1:42" s="4" customFormat="1" ht="12.75">
      <c r="A68" s="49"/>
      <c r="B68" s="50"/>
      <c r="C68" s="51"/>
      <c r="D68" s="52"/>
      <c r="E68" s="44"/>
      <c r="F68" s="52"/>
      <c r="G68" s="44"/>
      <c r="H68" s="44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</row>
    <row r="69" spans="1:42" s="4" customFormat="1" ht="12.75">
      <c r="A69" s="49"/>
      <c r="B69" s="50"/>
      <c r="C69" s="51"/>
      <c r="D69" s="52"/>
      <c r="E69" s="44"/>
      <c r="F69" s="52"/>
      <c r="G69" s="44"/>
      <c r="H69" s="44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</row>
    <row r="70" spans="1:42" s="4" customFormat="1" ht="12.75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</row>
    <row r="71" spans="1:42" s="4" customFormat="1" ht="12.75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</row>
    <row r="84" spans="1:40" ht="4.5" customHeight="1"/>
    <row r="85" spans="1:40" ht="6" customHeight="1"/>
    <row r="86" spans="1:40" ht="6" customHeight="1"/>
    <row r="87" spans="1:40" ht="41.1" customHeight="1">
      <c r="A87" s="53"/>
      <c r="B87" s="149" t="s">
        <v>32</v>
      </c>
      <c r="C87" s="149"/>
      <c r="D87" s="149"/>
      <c r="E87" s="149"/>
      <c r="F87" s="149"/>
      <c r="G87" s="53"/>
      <c r="H87" s="54"/>
      <c r="I87" s="54"/>
    </row>
    <row r="88" spans="1:40" ht="12.75" thickBot="1"/>
    <row r="89" spans="1:40" s="4" customFormat="1" ht="13.5" thickBot="1">
      <c r="C89" s="3"/>
      <c r="D89" s="55">
        <v>2019</v>
      </c>
      <c r="E89" s="55">
        <v>2020</v>
      </c>
      <c r="F89" s="55">
        <v>2021</v>
      </c>
      <c r="G89" s="3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</row>
    <row r="90" spans="1:40" s="4" customFormat="1" ht="12.75">
      <c r="B90" s="45" t="s">
        <v>21</v>
      </c>
      <c r="C90" s="56"/>
      <c r="D90" s="57">
        <v>13</v>
      </c>
      <c r="E90" s="57">
        <v>8</v>
      </c>
      <c r="F90" s="57">
        <v>8</v>
      </c>
      <c r="G90" s="3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</row>
    <row r="91" spans="1:40" s="4" customFormat="1" ht="12.75">
      <c r="B91" s="45" t="s">
        <v>3</v>
      </c>
      <c r="C91" s="58"/>
      <c r="D91" s="59">
        <v>2</v>
      </c>
      <c r="E91" s="59">
        <v>1</v>
      </c>
      <c r="F91" s="59">
        <v>4</v>
      </c>
      <c r="G91" s="3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</row>
    <row r="92" spans="1:40" s="4" customFormat="1" ht="12.75">
      <c r="B92" s="45" t="s">
        <v>54</v>
      </c>
      <c r="C92" s="58"/>
      <c r="D92" s="59">
        <v>5</v>
      </c>
      <c r="E92" s="59">
        <v>3</v>
      </c>
      <c r="F92" s="59">
        <v>3</v>
      </c>
      <c r="G92" s="3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</row>
    <row r="93" spans="1:40" s="4" customFormat="1" ht="12.75">
      <c r="B93" s="45" t="s">
        <v>2</v>
      </c>
      <c r="C93" s="58"/>
      <c r="D93" s="59">
        <v>14</v>
      </c>
      <c r="E93" s="59">
        <v>13</v>
      </c>
      <c r="F93" s="59">
        <v>8</v>
      </c>
      <c r="G93" s="3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</row>
    <row r="94" spans="1:40" s="4" customFormat="1" ht="12.75" customHeight="1">
      <c r="B94" s="48" t="s">
        <v>16</v>
      </c>
      <c r="C94" s="58"/>
      <c r="D94" s="59">
        <v>23</v>
      </c>
      <c r="E94" s="59">
        <v>31</v>
      </c>
      <c r="F94" s="59">
        <v>21</v>
      </c>
      <c r="G94" s="3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1:40" s="4" customFormat="1" ht="12.75" customHeight="1">
      <c r="B95" s="45" t="s">
        <v>30</v>
      </c>
      <c r="C95" s="58"/>
      <c r="D95" s="59">
        <v>22</v>
      </c>
      <c r="E95" s="59">
        <v>30</v>
      </c>
      <c r="F95" s="59">
        <v>32</v>
      </c>
      <c r="G95" s="3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1:40" s="4" customFormat="1" ht="15" customHeight="1">
      <c r="B96" s="45" t="s">
        <v>5</v>
      </c>
      <c r="C96" s="58"/>
      <c r="D96" s="59">
        <v>1</v>
      </c>
      <c r="E96" s="59">
        <v>0</v>
      </c>
      <c r="F96" s="59">
        <v>2</v>
      </c>
      <c r="G96" s="3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2:63" s="4" customFormat="1" ht="15" customHeight="1" thickBot="1">
      <c r="B97" s="45" t="s">
        <v>4</v>
      </c>
      <c r="C97" s="56"/>
      <c r="D97" s="60">
        <v>1</v>
      </c>
      <c r="E97" s="60">
        <v>0</v>
      </c>
      <c r="F97" s="60">
        <v>0</v>
      </c>
      <c r="G97" s="3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</row>
    <row r="98" spans="2:63" s="4" customFormat="1" ht="12.75">
      <c r="B98" s="3"/>
      <c r="C98" s="3"/>
      <c r="D98" s="3"/>
      <c r="E98" s="3"/>
      <c r="F98" s="3"/>
      <c r="G98" s="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</row>
    <row r="100" spans="2:63" ht="18.75">
      <c r="B100" s="149" t="s">
        <v>33</v>
      </c>
      <c r="C100" s="149"/>
      <c r="D100" s="149"/>
      <c r="E100" s="149"/>
      <c r="F100" s="149"/>
    </row>
    <row r="101" spans="2:63" ht="18.75" customHeight="1"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2:63" ht="12.75">
      <c r="C102" s="68">
        <v>15.87</v>
      </c>
      <c r="D102" s="49" t="s">
        <v>34</v>
      </c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 ht="12.75">
      <c r="C103" s="80">
        <v>21.1</v>
      </c>
      <c r="D103" s="49" t="s">
        <v>35</v>
      </c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</sheetData>
  <mergeCells count="13">
    <mergeCell ref="D53:E53"/>
    <mergeCell ref="B100:F100"/>
    <mergeCell ref="J12:K12"/>
    <mergeCell ref="A51:I51"/>
    <mergeCell ref="B53:C53"/>
    <mergeCell ref="B87:F87"/>
    <mergeCell ref="F53:G53"/>
    <mergeCell ref="A2:I2"/>
    <mergeCell ref="A3:I3"/>
    <mergeCell ref="A10:I10"/>
    <mergeCell ref="A11:G11"/>
    <mergeCell ref="B12:D12"/>
    <mergeCell ref="E12:G12"/>
  </mergeCells>
  <pageMargins left="0.75" right="0.75" top="1" bottom="0.61" header="0.5" footer="0.5"/>
  <pageSetup orientation="portrait" r:id="rId1"/>
  <headerFooter alignWithMargins="0"/>
  <rowBreaks count="1" manualBreakCount="1">
    <brk id="5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5"/>
  <sheetViews>
    <sheetView showGridLines="0" zoomScaleNormal="100" zoomScaleSheetLayoutView="100" workbookViewId="0">
      <selection activeCell="G105" sqref="G105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.28515625" style="3" customWidth="1"/>
    <col min="9" max="9" width="11.42578125" style="3" customWidth="1"/>
    <col min="10" max="11" width="11.42578125" style="5" customWidth="1"/>
    <col min="12" max="42" width="5" style="5" customWidth="1"/>
    <col min="43" max="59" width="5" style="3" customWidth="1"/>
    <col min="60" max="16384" width="11.42578125" style="3"/>
  </cols>
  <sheetData>
    <row r="1" spans="1:42" ht="15" customHeight="1"/>
    <row r="2" spans="1:42" ht="22.5">
      <c r="A2" s="139" t="s">
        <v>50</v>
      </c>
      <c r="B2" s="139"/>
      <c r="C2" s="139"/>
      <c r="D2" s="139"/>
      <c r="E2" s="139"/>
      <c r="F2" s="139"/>
      <c r="G2" s="139"/>
      <c r="H2" s="140"/>
      <c r="I2" s="140"/>
      <c r="J2" s="6"/>
    </row>
    <row r="3" spans="1:42" ht="15.75" customHeight="1">
      <c r="A3" s="141" t="s">
        <v>20</v>
      </c>
      <c r="B3" s="141"/>
      <c r="C3" s="141"/>
      <c r="D3" s="141"/>
      <c r="E3" s="141"/>
      <c r="F3" s="141"/>
      <c r="G3" s="141"/>
      <c r="H3" s="140"/>
      <c r="I3" s="140"/>
      <c r="J3" s="6"/>
    </row>
    <row r="4" spans="1:42" ht="6.75" customHeight="1">
      <c r="F4" s="4"/>
    </row>
    <row r="5" spans="1:42" ht="13.5" thickBot="1">
      <c r="F5" s="4"/>
    </row>
    <row r="6" spans="1:42" s="1" customFormat="1" ht="15.75" thickBot="1">
      <c r="A6" s="7" t="s">
        <v>14</v>
      </c>
      <c r="B6" s="8">
        <v>2019</v>
      </c>
      <c r="C6" s="8">
        <v>2020</v>
      </c>
      <c r="D6" s="7">
        <v>2021</v>
      </c>
      <c r="G6" s="2"/>
      <c r="H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118" t="s">
        <v>15</v>
      </c>
      <c r="B7" s="184">
        <v>0.73629999999999995</v>
      </c>
      <c r="C7" s="10">
        <v>0.79120000000000001</v>
      </c>
      <c r="D7" s="11">
        <v>0.78669999999999995</v>
      </c>
      <c r="G7" s="2"/>
      <c r="H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D8" s="12"/>
    </row>
    <row r="9" spans="1:42" ht="15" customHeight="1"/>
    <row r="10" spans="1:42" ht="18.75">
      <c r="A10" s="142" t="s">
        <v>26</v>
      </c>
      <c r="B10" s="142"/>
      <c r="C10" s="142"/>
      <c r="D10" s="142"/>
      <c r="E10" s="142"/>
      <c r="F10" s="142"/>
      <c r="G10" s="142"/>
      <c r="H10" s="138"/>
      <c r="I10" s="138"/>
    </row>
    <row r="11" spans="1:42" ht="12" customHeight="1" thickBot="1">
      <c r="A11" s="143"/>
      <c r="B11" s="143"/>
      <c r="C11" s="143"/>
      <c r="D11" s="143"/>
      <c r="E11" s="143"/>
      <c r="F11" s="143"/>
      <c r="G11" s="143"/>
      <c r="H11" s="13"/>
    </row>
    <row r="12" spans="1:42" s="1" customFormat="1" ht="15.75" thickBot="1">
      <c r="B12" s="144" t="s">
        <v>10</v>
      </c>
      <c r="C12" s="145"/>
      <c r="D12" s="146"/>
      <c r="E12" s="144" t="s">
        <v>13</v>
      </c>
      <c r="F12" s="147"/>
      <c r="G12" s="148"/>
      <c r="H12" s="14"/>
      <c r="I12" s="15" t="s">
        <v>22</v>
      </c>
      <c r="J12" s="152" t="s">
        <v>25</v>
      </c>
      <c r="K12" s="14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" customFormat="1" ht="15.75" thickBot="1">
      <c r="A13" s="93"/>
      <c r="B13" s="69" t="s">
        <v>11</v>
      </c>
      <c r="C13" s="70" t="s">
        <v>12</v>
      </c>
      <c r="D13" s="71" t="s">
        <v>19</v>
      </c>
      <c r="E13" s="72" t="s">
        <v>11</v>
      </c>
      <c r="F13" s="70" t="s">
        <v>12</v>
      </c>
      <c r="G13" s="71" t="s">
        <v>19</v>
      </c>
      <c r="H13" s="21"/>
      <c r="I13" s="22" t="s">
        <v>23</v>
      </c>
      <c r="J13" s="1" t="s">
        <v>17</v>
      </c>
      <c r="K13" s="1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3"/>
      <c r="V13" s="2"/>
      <c r="W13" s="2"/>
      <c r="X13" s="2"/>
      <c r="Y13" s="2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34" customFormat="1" ht="15">
      <c r="A14" s="90">
        <v>2019</v>
      </c>
      <c r="B14" s="81">
        <v>0.6</v>
      </c>
      <c r="C14" s="82">
        <v>0.96730000000000005</v>
      </c>
      <c r="D14" s="82" t="s">
        <v>27</v>
      </c>
      <c r="E14" s="82">
        <v>0.6</v>
      </c>
      <c r="F14" s="82">
        <v>0.98570000000000002</v>
      </c>
      <c r="G14" s="83" t="s">
        <v>27</v>
      </c>
      <c r="H14" s="28"/>
      <c r="I14" s="29" t="s">
        <v>28</v>
      </c>
      <c r="J14" s="99">
        <v>0.73650000000000004</v>
      </c>
      <c r="K14" s="99">
        <v>0.69230000000000003</v>
      </c>
      <c r="L14" s="23"/>
      <c r="M14" s="23"/>
      <c r="N14" s="23"/>
      <c r="O14" s="23"/>
      <c r="P14" s="23"/>
      <c r="Q14" s="23"/>
      <c r="R14" s="23"/>
      <c r="S14" s="23"/>
      <c r="T14" s="33"/>
      <c r="U14" s="23"/>
      <c r="V14" s="23"/>
      <c r="W14" s="23"/>
      <c r="X14" s="3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s="34" customFormat="1" ht="15">
      <c r="A15" s="90">
        <v>2020</v>
      </c>
      <c r="B15" s="74">
        <v>0.6</v>
      </c>
      <c r="C15" s="64">
        <v>0.89100000000000001</v>
      </c>
      <c r="D15" s="64">
        <f>(C15-C14)/C14</f>
        <v>-7.8879354905406832E-2</v>
      </c>
      <c r="E15" s="64">
        <v>0.6</v>
      </c>
      <c r="F15" s="64">
        <v>0.90229999999999999</v>
      </c>
      <c r="G15" s="65">
        <f>(F15-F14)/F14</f>
        <v>-8.4609921882925862E-2</v>
      </c>
      <c r="H15" s="28"/>
      <c r="I15" s="29" t="s">
        <v>28</v>
      </c>
      <c r="J15" s="99">
        <v>0.73740000000000006</v>
      </c>
      <c r="K15" s="99">
        <v>0.70799999999999996</v>
      </c>
      <c r="L15" s="23"/>
      <c r="M15" s="23"/>
      <c r="N15" s="23"/>
      <c r="O15" s="23"/>
      <c r="P15" s="23"/>
      <c r="Q15" s="23"/>
      <c r="R15" s="23"/>
      <c r="S15" s="23"/>
      <c r="T15" s="33"/>
      <c r="U15" s="23"/>
      <c r="V15" s="23"/>
      <c r="W15" s="23"/>
      <c r="X15" s="3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1" customFormat="1" ht="15.75" thickBot="1">
      <c r="A16" s="89">
        <v>2021</v>
      </c>
      <c r="B16" s="182">
        <v>0.6</v>
      </c>
      <c r="C16" s="97">
        <v>0.82930000000000004</v>
      </c>
      <c r="D16" s="97">
        <f>(C16-C15)/C15</f>
        <v>-6.9248035914702549E-2</v>
      </c>
      <c r="E16" s="97">
        <v>0.6</v>
      </c>
      <c r="F16" s="97">
        <v>0.81950000000000001</v>
      </c>
      <c r="G16" s="183">
        <f>(F16-F15)/F15</f>
        <v>-9.1765488196830308E-2</v>
      </c>
      <c r="H16" s="31"/>
      <c r="I16" s="32" t="s">
        <v>28</v>
      </c>
      <c r="J16" s="100">
        <v>0.48699999999999999</v>
      </c>
      <c r="K16" s="100">
        <v>0.46700000000000003</v>
      </c>
      <c r="L16" s="2"/>
      <c r="M16" s="2"/>
      <c r="N16" s="2"/>
      <c r="O16" s="2"/>
      <c r="P16" s="2"/>
      <c r="Q16" s="2"/>
      <c r="R16" s="2"/>
      <c r="S16" s="2"/>
      <c r="T16" s="30"/>
      <c r="U16" s="23"/>
      <c r="V16" s="2"/>
      <c r="W16" s="2"/>
      <c r="X16" s="30"/>
      <c r="Y16" s="2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63">
      <c r="I17" s="35"/>
      <c r="T17" s="36"/>
      <c r="U17" s="37"/>
      <c r="X17" s="36"/>
      <c r="Y17" s="37"/>
    </row>
    <row r="18" spans="1:63" ht="18.75">
      <c r="A18" s="38"/>
      <c r="I18" s="35"/>
      <c r="T18" s="36"/>
      <c r="U18" s="37"/>
      <c r="X18" s="36"/>
      <c r="Y18" s="37"/>
    </row>
    <row r="19" spans="1:63">
      <c r="T19" s="36"/>
      <c r="U19" s="37"/>
      <c r="X19" s="36"/>
      <c r="Y19" s="37"/>
    </row>
    <row r="20" spans="1:63">
      <c r="T20" s="36"/>
      <c r="U20" s="37"/>
      <c r="X20" s="36"/>
      <c r="Y20" s="37"/>
    </row>
    <row r="21" spans="1:63">
      <c r="T21" s="36"/>
      <c r="U21" s="37"/>
      <c r="X21" s="36"/>
      <c r="Y21" s="37"/>
    </row>
    <row r="22" spans="1:63">
      <c r="T22" s="36"/>
      <c r="U22" s="37"/>
      <c r="X22" s="36"/>
      <c r="Y22" s="37"/>
    </row>
    <row r="23" spans="1:63">
      <c r="T23" s="36"/>
      <c r="U23" s="37"/>
      <c r="X23" s="36"/>
      <c r="Y23" s="37"/>
    </row>
    <row r="24" spans="1:63">
      <c r="T24" s="36"/>
      <c r="U24" s="37"/>
      <c r="X24" s="36"/>
      <c r="Y24" s="37"/>
    </row>
    <row r="25" spans="1:63">
      <c r="T25" s="36"/>
      <c r="U25" s="37"/>
      <c r="X25" s="36"/>
      <c r="Y25" s="37"/>
    </row>
    <row r="26" spans="1:63">
      <c r="L26" s="37"/>
      <c r="M26" s="37"/>
    </row>
    <row r="28" spans="1:63">
      <c r="W28" s="39"/>
    </row>
    <row r="29" spans="1:63">
      <c r="W29" s="39"/>
    </row>
    <row r="30" spans="1:63" s="5" customFormat="1">
      <c r="A30" s="3"/>
      <c r="B30" s="3"/>
      <c r="C30" s="3"/>
      <c r="D30" s="3"/>
      <c r="E30" s="3"/>
      <c r="F30" s="3"/>
      <c r="G30" s="3"/>
      <c r="H30" s="3"/>
      <c r="I30" s="3"/>
      <c r="W30" s="39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s="5" customFormat="1">
      <c r="A31" s="3"/>
      <c r="B31" s="3"/>
      <c r="C31" s="3"/>
      <c r="D31" s="3"/>
      <c r="E31" s="3"/>
      <c r="F31" s="3"/>
      <c r="G31" s="3"/>
      <c r="H31" s="3"/>
      <c r="I31" s="3"/>
      <c r="W31" s="39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s="5" customFormat="1">
      <c r="A32" s="3"/>
      <c r="B32" s="3"/>
      <c r="C32" s="3"/>
      <c r="D32" s="3"/>
      <c r="E32" s="3"/>
      <c r="F32" s="3"/>
      <c r="G32" s="3"/>
      <c r="H32" s="3"/>
      <c r="I32" s="3"/>
      <c r="W32" s="39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s="5" customFormat="1">
      <c r="A33" s="3"/>
      <c r="B33" s="3"/>
      <c r="C33" s="3"/>
      <c r="D33" s="3"/>
      <c r="E33" s="3"/>
      <c r="F33" s="3"/>
      <c r="G33" s="3"/>
      <c r="H33" s="3"/>
      <c r="I33" s="3"/>
      <c r="W33" s="39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51" spans="1:38" ht="18.95" customHeight="1">
      <c r="A51" s="137" t="s">
        <v>24</v>
      </c>
      <c r="B51" s="137"/>
      <c r="C51" s="137"/>
      <c r="D51" s="137"/>
      <c r="E51" s="137"/>
      <c r="F51" s="137"/>
      <c r="G51" s="137"/>
      <c r="H51" s="138"/>
      <c r="I51" s="138"/>
    </row>
    <row r="52" spans="1:38" ht="12.75" thickBot="1"/>
    <row r="53" spans="1:38" s="4" customFormat="1" ht="14.1" customHeight="1" thickBot="1">
      <c r="B53" s="150">
        <v>2019</v>
      </c>
      <c r="C53" s="151"/>
      <c r="D53" s="150">
        <v>2020</v>
      </c>
      <c r="E53" s="151"/>
      <c r="F53" s="150">
        <v>2021</v>
      </c>
      <c r="G53" s="151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</row>
    <row r="54" spans="1:38" s="4" customFormat="1" ht="13.5" thickBot="1">
      <c r="A54" s="94" t="s">
        <v>7</v>
      </c>
      <c r="B54" s="41" t="s">
        <v>8</v>
      </c>
      <c r="C54" s="19" t="s">
        <v>9</v>
      </c>
      <c r="D54" s="41" t="s">
        <v>8</v>
      </c>
      <c r="E54" s="19" t="s">
        <v>9</v>
      </c>
      <c r="F54" s="41" t="s">
        <v>8</v>
      </c>
      <c r="G54" s="19" t="s">
        <v>9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s="4" customFormat="1" ht="12.75">
      <c r="A55" s="45" t="s">
        <v>0</v>
      </c>
      <c r="B55" s="42">
        <v>319.2</v>
      </c>
      <c r="C55" s="43">
        <f>B55/B65</f>
        <v>0.96727272727272728</v>
      </c>
      <c r="D55" s="42">
        <v>327.15999999999997</v>
      </c>
      <c r="E55" s="43">
        <f>D55/D65</f>
        <v>0.89144414168937336</v>
      </c>
      <c r="F55" s="42">
        <v>246.29999999999998</v>
      </c>
      <c r="G55" s="43">
        <f>F55/F65</f>
        <v>0.82929292929292919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s="4" customFormat="1" ht="12.75">
      <c r="A56" s="45" t="s">
        <v>21</v>
      </c>
      <c r="B56" s="46">
        <v>10.8</v>
      </c>
      <c r="C56" s="47">
        <f>B56/B65</f>
        <v>3.272727272727273E-2</v>
      </c>
      <c r="D56" s="46">
        <v>32.839999999999996</v>
      </c>
      <c r="E56" s="47">
        <f>D56/D65</f>
        <v>8.9482288828337878E-2</v>
      </c>
      <c r="F56" s="46">
        <v>8.6999999999999993</v>
      </c>
      <c r="G56" s="47">
        <f>F56/F65</f>
        <v>2.9292929292929291E-2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1:38" s="4" customFormat="1" ht="12.75">
      <c r="A57" s="45" t="s">
        <v>3</v>
      </c>
      <c r="B57" s="46">
        <v>0</v>
      </c>
      <c r="C57" s="47">
        <f>B57/B65</f>
        <v>0</v>
      </c>
      <c r="D57" s="46">
        <v>1</v>
      </c>
      <c r="E57" s="47">
        <f>D57/D65</f>
        <v>2.7247956403269758E-3</v>
      </c>
      <c r="F57" s="46">
        <v>1</v>
      </c>
      <c r="G57" s="47">
        <f>F57/F65</f>
        <v>3.3670033670033669E-3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</row>
    <row r="58" spans="1:38" s="4" customFormat="1" ht="12.75">
      <c r="A58" s="45" t="s">
        <v>1</v>
      </c>
      <c r="B58" s="46">
        <v>0</v>
      </c>
      <c r="C58" s="47">
        <f>B58/B65</f>
        <v>0</v>
      </c>
      <c r="D58" s="46">
        <v>1</v>
      </c>
      <c r="E58" s="47">
        <f>D58/D65</f>
        <v>2.7247956403269758E-3</v>
      </c>
      <c r="F58" s="46">
        <v>1</v>
      </c>
      <c r="G58" s="47">
        <f>F58/F65</f>
        <v>3.3670033670033669E-3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</row>
    <row r="59" spans="1:38" s="4" customFormat="1" ht="12.75">
      <c r="A59" s="45" t="s">
        <v>2</v>
      </c>
      <c r="B59" s="46">
        <v>0</v>
      </c>
      <c r="C59" s="47">
        <f>B59/B65</f>
        <v>0</v>
      </c>
      <c r="D59" s="46">
        <v>1</v>
      </c>
      <c r="E59" s="47">
        <f>D59/D65</f>
        <v>2.7247956403269758E-3</v>
      </c>
      <c r="F59" s="46">
        <v>1</v>
      </c>
      <c r="G59" s="47">
        <f>F59/F65</f>
        <v>3.3670033670033669E-3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s="4" customFormat="1" ht="12.75" customHeight="1">
      <c r="A60" s="48" t="s">
        <v>16</v>
      </c>
      <c r="B60" s="46">
        <v>0</v>
      </c>
      <c r="C60" s="47">
        <f>B60/B65</f>
        <v>0</v>
      </c>
      <c r="D60" s="46">
        <v>0</v>
      </c>
      <c r="E60" s="47">
        <f>D60/D65</f>
        <v>0</v>
      </c>
      <c r="F60" s="46">
        <v>1</v>
      </c>
      <c r="G60" s="47">
        <f>F60/F65</f>
        <v>3.3670033670033669E-3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</row>
    <row r="61" spans="1:38" s="4" customFormat="1" ht="12.75">
      <c r="A61" s="45" t="s">
        <v>31</v>
      </c>
      <c r="B61" s="46">
        <v>0</v>
      </c>
      <c r="C61" s="47">
        <f>B61/B65</f>
        <v>0</v>
      </c>
      <c r="D61" s="46">
        <v>1</v>
      </c>
      <c r="E61" s="47">
        <f>D61/D65</f>
        <v>2.7247956403269758E-3</v>
      </c>
      <c r="F61" s="46">
        <v>1</v>
      </c>
      <c r="G61" s="47">
        <f>F61/F65</f>
        <v>3.3670033670033669E-3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</row>
    <row r="62" spans="1:38" s="4" customFormat="1" ht="12.75">
      <c r="A62" s="45" t="s">
        <v>30</v>
      </c>
      <c r="B62" s="46">
        <v>0</v>
      </c>
      <c r="C62" s="47">
        <f>B62/B65</f>
        <v>0</v>
      </c>
      <c r="D62" s="46">
        <v>1</v>
      </c>
      <c r="E62" s="47">
        <f>D62/D65</f>
        <v>2.7247956403269758E-3</v>
      </c>
      <c r="F62" s="46">
        <v>35</v>
      </c>
      <c r="G62" s="47">
        <f>F62/F65</f>
        <v>0.11784511784511785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</row>
    <row r="63" spans="1:38" s="4" customFormat="1" ht="12.75">
      <c r="A63" s="45" t="s">
        <v>5</v>
      </c>
      <c r="B63" s="46">
        <v>0</v>
      </c>
      <c r="C63" s="47">
        <f>B63/B65</f>
        <v>0</v>
      </c>
      <c r="D63" s="46">
        <v>1</v>
      </c>
      <c r="E63" s="47">
        <f>D63/D65</f>
        <v>2.7247956403269758E-3</v>
      </c>
      <c r="F63" s="46">
        <v>1</v>
      </c>
      <c r="G63" s="47">
        <f>F63/F65</f>
        <v>3.3670033670033669E-3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</row>
    <row r="64" spans="1:38" s="4" customFormat="1" ht="12.75">
      <c r="A64" s="45" t="s">
        <v>4</v>
      </c>
      <c r="B64" s="46">
        <v>0</v>
      </c>
      <c r="C64" s="47">
        <f>B64/B65</f>
        <v>0</v>
      </c>
      <c r="D64" s="46">
        <v>1</v>
      </c>
      <c r="E64" s="47">
        <f>D64/D65</f>
        <v>2.7247956403269758E-3</v>
      </c>
      <c r="F64" s="46">
        <v>1</v>
      </c>
      <c r="G64" s="47">
        <f>F64/F65</f>
        <v>3.3670033670033669E-3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</row>
    <row r="65" spans="1:42" s="4" customFormat="1" ht="13.5" thickBot="1">
      <c r="A65" s="45" t="s">
        <v>6</v>
      </c>
      <c r="B65" s="95">
        <f>SUM(B55:B64)</f>
        <v>330</v>
      </c>
      <c r="C65" s="96">
        <f>SUM(C55:C64)</f>
        <v>1</v>
      </c>
      <c r="D65" s="95">
        <f>SUM(D55:D64)</f>
        <v>366.99999999999994</v>
      </c>
      <c r="E65" s="96">
        <f>SUM(E55:E64)</f>
        <v>1.0000000000000002</v>
      </c>
      <c r="F65" s="95">
        <f>SUM(F55:F64)</f>
        <v>297</v>
      </c>
      <c r="G65" s="96">
        <f>SUM(G55:G64)</f>
        <v>0.99999999999999978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</row>
    <row r="66" spans="1:42" s="4" customFormat="1" ht="12.75">
      <c r="A66" s="49"/>
      <c r="B66" s="50"/>
      <c r="C66" s="51"/>
      <c r="D66" s="52"/>
      <c r="E66" s="44"/>
      <c r="F66" s="52"/>
      <c r="G66" s="44"/>
      <c r="H66" s="44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s="4" customFormat="1" ht="12.75">
      <c r="A67" s="49"/>
      <c r="B67" s="50"/>
      <c r="C67" s="51"/>
      <c r="D67" s="52"/>
      <c r="E67" s="44"/>
      <c r="F67" s="52"/>
      <c r="G67" s="44"/>
      <c r="H67" s="44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</row>
    <row r="68" spans="1:42" s="4" customFormat="1" ht="12.75">
      <c r="A68" s="49"/>
      <c r="B68" s="50"/>
      <c r="C68" s="51"/>
      <c r="D68" s="52"/>
      <c r="E68" s="44"/>
      <c r="F68" s="52"/>
      <c r="G68" s="44"/>
      <c r="H68" s="44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</row>
    <row r="69" spans="1:42" s="4" customFormat="1" ht="12.75">
      <c r="A69" s="49"/>
      <c r="B69" s="50"/>
      <c r="C69" s="51"/>
      <c r="D69" s="52"/>
      <c r="E69" s="44"/>
      <c r="F69" s="52"/>
      <c r="G69" s="44"/>
      <c r="H69" s="44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</row>
    <row r="70" spans="1:42" s="4" customFormat="1" ht="12.75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</row>
    <row r="71" spans="1:42" s="4" customFormat="1" ht="12.75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</row>
    <row r="84" spans="1:40" ht="4.5" customHeight="1"/>
    <row r="85" spans="1:40" ht="6" customHeight="1"/>
    <row r="86" spans="1:40" ht="6" customHeight="1"/>
    <row r="87" spans="1:40" ht="41.1" customHeight="1">
      <c r="A87" s="53"/>
      <c r="B87" s="149" t="s">
        <v>32</v>
      </c>
      <c r="C87" s="149"/>
      <c r="D87" s="149"/>
      <c r="E87" s="149"/>
      <c r="F87" s="149"/>
      <c r="G87" s="53"/>
      <c r="H87" s="54"/>
      <c r="I87" s="54"/>
    </row>
    <row r="88" spans="1:40" ht="12.75" thickBot="1"/>
    <row r="89" spans="1:40" s="4" customFormat="1" ht="13.5" thickBot="1">
      <c r="C89" s="3"/>
      <c r="D89" s="55">
        <v>2019</v>
      </c>
      <c r="E89" s="55">
        <v>2020</v>
      </c>
      <c r="F89" s="55">
        <v>2021</v>
      </c>
      <c r="G89" s="3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</row>
    <row r="90" spans="1:40" s="4" customFormat="1" ht="12.75">
      <c r="B90" s="45" t="s">
        <v>21</v>
      </c>
      <c r="C90" s="56"/>
      <c r="D90" s="57">
        <v>10</v>
      </c>
      <c r="E90" s="57">
        <v>9</v>
      </c>
      <c r="F90" s="57">
        <v>9</v>
      </c>
      <c r="G90" s="3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</row>
    <row r="91" spans="1:40" s="4" customFormat="1" ht="12.75">
      <c r="B91" s="45" t="s">
        <v>3</v>
      </c>
      <c r="C91" s="58"/>
      <c r="D91" s="59">
        <v>4</v>
      </c>
      <c r="E91" s="59">
        <v>2</v>
      </c>
      <c r="F91" s="59">
        <v>3</v>
      </c>
      <c r="G91" s="3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</row>
    <row r="92" spans="1:40" s="4" customFormat="1" ht="12.75">
      <c r="B92" s="45" t="s">
        <v>1</v>
      </c>
      <c r="C92" s="58"/>
      <c r="D92" s="59">
        <v>4</v>
      </c>
      <c r="E92" s="59">
        <v>4</v>
      </c>
      <c r="F92" s="59">
        <v>2</v>
      </c>
      <c r="G92" s="3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</row>
    <row r="93" spans="1:40" s="4" customFormat="1" ht="12.75">
      <c r="B93" s="45" t="s">
        <v>2</v>
      </c>
      <c r="C93" s="58"/>
      <c r="D93" s="59">
        <v>22</v>
      </c>
      <c r="E93" s="59">
        <v>10</v>
      </c>
      <c r="F93" s="59">
        <v>8</v>
      </c>
      <c r="G93" s="3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</row>
    <row r="94" spans="1:40" s="4" customFormat="1" ht="12.75" customHeight="1">
      <c r="B94" s="48" t="s">
        <v>16</v>
      </c>
      <c r="C94" s="58"/>
      <c r="D94" s="59">
        <v>21</v>
      </c>
      <c r="E94" s="59">
        <v>31</v>
      </c>
      <c r="F94" s="59">
        <v>23</v>
      </c>
      <c r="G94" s="3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1:40" s="4" customFormat="1" ht="12.75" customHeight="1">
      <c r="B95" s="48" t="s">
        <v>31</v>
      </c>
      <c r="C95" s="58"/>
      <c r="D95" s="59"/>
      <c r="E95" s="59"/>
      <c r="F95" s="59"/>
      <c r="G95" s="3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1:40" s="4" customFormat="1" ht="15" customHeight="1">
      <c r="B96" s="45" t="s">
        <v>30</v>
      </c>
      <c r="C96" s="58"/>
      <c r="D96" s="59">
        <v>16</v>
      </c>
      <c r="E96" s="59">
        <v>29</v>
      </c>
      <c r="F96" s="59">
        <v>39</v>
      </c>
      <c r="G96" s="3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2:63" s="4" customFormat="1" ht="15" customHeight="1">
      <c r="B97" s="45" t="s">
        <v>5</v>
      </c>
      <c r="C97" s="58"/>
      <c r="D97" s="59">
        <v>2</v>
      </c>
      <c r="E97" s="59">
        <v>1</v>
      </c>
      <c r="F97" s="59">
        <v>1</v>
      </c>
      <c r="G97" s="3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</row>
    <row r="98" spans="2:63" s="4" customFormat="1" ht="13.5" thickBot="1">
      <c r="B98" s="45" t="s">
        <v>4</v>
      </c>
      <c r="C98" s="56"/>
      <c r="D98" s="60">
        <v>1</v>
      </c>
      <c r="E98" s="60">
        <v>1</v>
      </c>
      <c r="F98" s="60">
        <v>0</v>
      </c>
      <c r="G98" s="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</row>
    <row r="101" spans="2:63" ht="18.75" customHeight="1">
      <c r="B101" s="149" t="s">
        <v>33</v>
      </c>
      <c r="C101" s="149"/>
      <c r="D101" s="149"/>
      <c r="E101" s="149"/>
      <c r="F101" s="149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2:63"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 ht="12.75">
      <c r="C103" s="68">
        <v>14.83</v>
      </c>
      <c r="D103" s="49" t="s">
        <v>34</v>
      </c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2.75">
      <c r="C104" s="80">
        <v>21.22</v>
      </c>
      <c r="D104" s="49" t="s">
        <v>35</v>
      </c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G105" s="3" t="s">
        <v>44</v>
      </c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</sheetData>
  <mergeCells count="13">
    <mergeCell ref="J12:K12"/>
    <mergeCell ref="A51:I51"/>
    <mergeCell ref="B53:C53"/>
    <mergeCell ref="B87:F87"/>
    <mergeCell ref="F53:G53"/>
    <mergeCell ref="B101:F101"/>
    <mergeCell ref="A2:I2"/>
    <mergeCell ref="A3:I3"/>
    <mergeCell ref="A10:I10"/>
    <mergeCell ref="A11:G11"/>
    <mergeCell ref="B12:D12"/>
    <mergeCell ref="E12:G12"/>
    <mergeCell ref="D53:E53"/>
  </mergeCells>
  <pageMargins left="0.75" right="0.75" top="1" bottom="0.61" header="0.5" footer="0.5"/>
  <pageSetup orientation="portrait" r:id="rId1"/>
  <headerFooter alignWithMargins="0"/>
  <rowBreaks count="1" manualBreakCount="1">
    <brk id="5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5"/>
  <sheetViews>
    <sheetView showGridLines="0" topLeftCell="A68" zoomScaleNormal="100" zoomScaleSheetLayoutView="100" workbookViewId="0">
      <selection activeCell="K29" sqref="K29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.28515625" style="3" customWidth="1"/>
    <col min="9" max="9" width="11.42578125" style="3" customWidth="1"/>
    <col min="10" max="11" width="11.42578125" style="5" customWidth="1"/>
    <col min="12" max="42" width="5" style="5" customWidth="1"/>
    <col min="43" max="59" width="5" style="3" customWidth="1"/>
    <col min="60" max="16384" width="11.42578125" style="3"/>
  </cols>
  <sheetData>
    <row r="1" spans="1:42" ht="15" customHeight="1"/>
    <row r="2" spans="1:42" ht="22.5">
      <c r="A2" s="139" t="s">
        <v>51</v>
      </c>
      <c r="B2" s="139"/>
      <c r="C2" s="139"/>
      <c r="D2" s="139"/>
      <c r="E2" s="139"/>
      <c r="F2" s="139"/>
      <c r="G2" s="139"/>
      <c r="H2" s="140"/>
      <c r="I2" s="140"/>
      <c r="J2" s="6"/>
    </row>
    <row r="3" spans="1:42" ht="15.75" customHeight="1">
      <c r="A3" s="141" t="s">
        <v>20</v>
      </c>
      <c r="B3" s="141"/>
      <c r="C3" s="141"/>
      <c r="D3" s="141"/>
      <c r="E3" s="141"/>
      <c r="F3" s="141"/>
      <c r="G3" s="141"/>
      <c r="H3" s="140"/>
      <c r="I3" s="140"/>
      <c r="J3" s="6"/>
    </row>
    <row r="4" spans="1:42" ht="6.75" customHeight="1">
      <c r="F4" s="4"/>
    </row>
    <row r="5" spans="1:42" ht="13.5" thickBot="1">
      <c r="F5" s="4"/>
    </row>
    <row r="6" spans="1:42" s="1" customFormat="1" ht="15.75" thickBot="1">
      <c r="A6" s="7" t="s">
        <v>14</v>
      </c>
      <c r="B6" s="8">
        <v>2019</v>
      </c>
      <c r="C6" s="8">
        <v>2020</v>
      </c>
      <c r="D6" s="7">
        <v>2021</v>
      </c>
      <c r="G6" s="2"/>
      <c r="H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.75" thickBot="1">
      <c r="A7" s="118" t="s">
        <v>15</v>
      </c>
      <c r="B7" s="131">
        <v>0.8</v>
      </c>
      <c r="C7" s="181">
        <v>0.76190000000000002</v>
      </c>
      <c r="D7" s="132">
        <v>0.76190000000000002</v>
      </c>
      <c r="G7" s="2"/>
      <c r="H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D8" s="12"/>
    </row>
    <row r="9" spans="1:42" ht="15" customHeight="1"/>
    <row r="10" spans="1:42" ht="18.75">
      <c r="A10" s="142" t="s">
        <v>26</v>
      </c>
      <c r="B10" s="142"/>
      <c r="C10" s="142"/>
      <c r="D10" s="142"/>
      <c r="E10" s="142"/>
      <c r="F10" s="142"/>
      <c r="G10" s="142"/>
      <c r="H10" s="138"/>
      <c r="I10" s="138"/>
    </row>
    <row r="11" spans="1:42" ht="12" customHeight="1" thickBot="1">
      <c r="A11" s="143"/>
      <c r="B11" s="143"/>
      <c r="C11" s="143"/>
      <c r="D11" s="143"/>
      <c r="E11" s="143"/>
      <c r="F11" s="143"/>
      <c r="G11" s="143"/>
      <c r="H11" s="13"/>
    </row>
    <row r="12" spans="1:42" s="1" customFormat="1" ht="15.75" thickBot="1">
      <c r="B12" s="144" t="s">
        <v>10</v>
      </c>
      <c r="C12" s="145"/>
      <c r="D12" s="146"/>
      <c r="E12" s="144" t="s">
        <v>13</v>
      </c>
      <c r="F12" s="147"/>
      <c r="G12" s="148"/>
      <c r="H12" s="14"/>
      <c r="I12" s="15" t="s">
        <v>22</v>
      </c>
      <c r="J12" s="152" t="s">
        <v>25</v>
      </c>
      <c r="K12" s="14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" customFormat="1" ht="15.75" thickBot="1">
      <c r="A13" s="185"/>
      <c r="B13" s="186" t="s">
        <v>11</v>
      </c>
      <c r="C13" s="70" t="s">
        <v>12</v>
      </c>
      <c r="D13" s="71" t="s">
        <v>19</v>
      </c>
      <c r="E13" s="187" t="s">
        <v>11</v>
      </c>
      <c r="F13" s="70" t="s">
        <v>12</v>
      </c>
      <c r="G13" s="71" t="s">
        <v>19</v>
      </c>
      <c r="H13" s="21"/>
      <c r="I13" s="22" t="s">
        <v>23</v>
      </c>
      <c r="J13" s="1" t="s">
        <v>17</v>
      </c>
      <c r="K13" s="1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3"/>
      <c r="V13" s="2"/>
      <c r="W13" s="2"/>
      <c r="X13" s="2"/>
      <c r="Y13" s="2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34" customFormat="1" ht="15">
      <c r="A14" s="90">
        <v>2019</v>
      </c>
      <c r="B14" s="74">
        <v>0.6</v>
      </c>
      <c r="C14" s="64">
        <v>0.93720000000000003</v>
      </c>
      <c r="D14" s="188" t="s">
        <v>27</v>
      </c>
      <c r="E14" s="81">
        <v>0.6</v>
      </c>
      <c r="F14" s="82">
        <v>0.94630000000000003</v>
      </c>
      <c r="G14" s="83" t="s">
        <v>27</v>
      </c>
      <c r="H14" s="28"/>
      <c r="I14" s="29" t="s">
        <v>28</v>
      </c>
      <c r="J14" s="99">
        <v>0.73650000000000004</v>
      </c>
      <c r="K14" s="99">
        <v>0.69230000000000003</v>
      </c>
      <c r="L14" s="23"/>
      <c r="M14" s="23"/>
      <c r="N14" s="23"/>
      <c r="O14" s="23"/>
      <c r="P14" s="23"/>
      <c r="Q14" s="23"/>
      <c r="R14" s="23"/>
      <c r="S14" s="23"/>
      <c r="T14" s="33"/>
      <c r="U14" s="23"/>
      <c r="V14" s="23"/>
      <c r="W14" s="23"/>
      <c r="X14" s="3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s="34" customFormat="1" ht="15">
      <c r="A15" s="90">
        <v>2020</v>
      </c>
      <c r="B15" s="74">
        <v>0.6</v>
      </c>
      <c r="C15" s="64">
        <v>0.93279999999999996</v>
      </c>
      <c r="D15" s="188">
        <f>(C15-C14)/C14</f>
        <v>-4.6948356807512484E-3</v>
      </c>
      <c r="E15" s="74">
        <v>0.6</v>
      </c>
      <c r="F15" s="64">
        <v>0.94820000000000004</v>
      </c>
      <c r="G15" s="65">
        <f>(F15-F14)/F14</f>
        <v>2.0078199302546893E-3</v>
      </c>
      <c r="H15" s="28"/>
      <c r="I15" s="29" t="s">
        <v>28</v>
      </c>
      <c r="J15" s="99">
        <v>0.73740000000000006</v>
      </c>
      <c r="K15" s="99">
        <v>0.70799999999999996</v>
      </c>
      <c r="L15" s="23"/>
      <c r="M15" s="23"/>
      <c r="N15" s="23"/>
      <c r="O15" s="23"/>
      <c r="P15" s="23"/>
      <c r="Q15" s="23"/>
      <c r="R15" s="23"/>
      <c r="S15" s="23"/>
      <c r="T15" s="33"/>
      <c r="U15" s="23"/>
      <c r="V15" s="23"/>
      <c r="W15" s="23"/>
      <c r="X15" s="3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1" customFormat="1" ht="15.75" thickBot="1">
      <c r="A16" s="90">
        <v>2021</v>
      </c>
      <c r="B16" s="182">
        <v>0.6</v>
      </c>
      <c r="C16" s="97">
        <v>0.93279999999999996</v>
      </c>
      <c r="D16" s="189">
        <f>(C16-C15)/C15</f>
        <v>0</v>
      </c>
      <c r="E16" s="182">
        <v>0.6</v>
      </c>
      <c r="F16" s="97">
        <v>0.94820000000000004</v>
      </c>
      <c r="G16" s="183">
        <f>(F16-F15)/F15</f>
        <v>0</v>
      </c>
      <c r="H16" s="31"/>
      <c r="I16" s="32" t="s">
        <v>28</v>
      </c>
      <c r="J16" s="100">
        <v>0.48699999999999999</v>
      </c>
      <c r="K16" s="100">
        <v>0.46700000000000003</v>
      </c>
      <c r="L16" s="2"/>
      <c r="M16" s="2"/>
      <c r="N16" s="2"/>
      <c r="O16" s="2"/>
      <c r="P16" s="2"/>
      <c r="Q16" s="2"/>
      <c r="R16" s="2"/>
      <c r="S16" s="2"/>
      <c r="T16" s="30"/>
      <c r="U16" s="23"/>
      <c r="V16" s="2"/>
      <c r="W16" s="2"/>
      <c r="X16" s="30"/>
      <c r="Y16" s="2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63">
      <c r="I17" s="35"/>
      <c r="T17" s="36"/>
      <c r="U17" s="37"/>
      <c r="X17" s="36"/>
      <c r="Y17" s="37"/>
    </row>
    <row r="18" spans="1:63" ht="18.75">
      <c r="A18" s="38"/>
      <c r="I18" s="35"/>
      <c r="T18" s="36"/>
      <c r="U18" s="37"/>
      <c r="X18" s="36"/>
      <c r="Y18" s="37"/>
    </row>
    <row r="19" spans="1:63">
      <c r="T19" s="36"/>
      <c r="U19" s="37"/>
      <c r="X19" s="36"/>
      <c r="Y19" s="37"/>
    </row>
    <row r="20" spans="1:63">
      <c r="T20" s="36"/>
      <c r="U20" s="37"/>
      <c r="X20" s="36"/>
      <c r="Y20" s="37"/>
    </row>
    <row r="21" spans="1:63">
      <c r="T21" s="36"/>
      <c r="U21" s="37"/>
      <c r="X21" s="36"/>
      <c r="Y21" s="37"/>
    </row>
    <row r="22" spans="1:63">
      <c r="T22" s="36"/>
      <c r="U22" s="37"/>
      <c r="X22" s="36"/>
      <c r="Y22" s="37"/>
    </row>
    <row r="23" spans="1:63">
      <c r="T23" s="36"/>
      <c r="U23" s="37"/>
      <c r="X23" s="36"/>
      <c r="Y23" s="37"/>
    </row>
    <row r="24" spans="1:63">
      <c r="T24" s="36"/>
      <c r="U24" s="37"/>
      <c r="X24" s="36"/>
      <c r="Y24" s="37"/>
    </row>
    <row r="25" spans="1:63">
      <c r="T25" s="36"/>
      <c r="U25" s="37"/>
      <c r="X25" s="36"/>
      <c r="Y25" s="37"/>
    </row>
    <row r="26" spans="1:63">
      <c r="L26" s="37"/>
      <c r="M26" s="37"/>
    </row>
    <row r="28" spans="1:63">
      <c r="W28" s="39"/>
    </row>
    <row r="29" spans="1:63">
      <c r="W29" s="39"/>
    </row>
    <row r="30" spans="1:63" s="5" customFormat="1">
      <c r="A30" s="3"/>
      <c r="B30" s="3"/>
      <c r="C30" s="3"/>
      <c r="D30" s="3"/>
      <c r="E30" s="3"/>
      <c r="F30" s="3"/>
      <c r="G30" s="3"/>
      <c r="H30" s="3"/>
      <c r="I30" s="3"/>
      <c r="W30" s="39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s="5" customFormat="1">
      <c r="A31" s="3"/>
      <c r="B31" s="3"/>
      <c r="C31" s="3"/>
      <c r="D31" s="3"/>
      <c r="E31" s="3"/>
      <c r="F31" s="3"/>
      <c r="G31" s="3"/>
      <c r="H31" s="3"/>
      <c r="I31" s="3"/>
      <c r="W31" s="39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s="5" customFormat="1">
      <c r="A32" s="3"/>
      <c r="B32" s="3"/>
      <c r="C32" s="3"/>
      <c r="D32" s="3"/>
      <c r="E32" s="3"/>
      <c r="F32" s="3"/>
      <c r="G32" s="3"/>
      <c r="H32" s="3"/>
      <c r="I32" s="3"/>
      <c r="W32" s="39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s="5" customFormat="1">
      <c r="A33" s="3"/>
      <c r="B33" s="3"/>
      <c r="C33" s="3"/>
      <c r="D33" s="3"/>
      <c r="E33" s="3"/>
      <c r="F33" s="3"/>
      <c r="G33" s="3"/>
      <c r="H33" s="3"/>
      <c r="I33" s="3"/>
      <c r="W33" s="39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51" spans="1:38" ht="18.95" customHeight="1">
      <c r="A51" s="137" t="s">
        <v>24</v>
      </c>
      <c r="B51" s="137"/>
      <c r="C51" s="137"/>
      <c r="D51" s="137"/>
      <c r="E51" s="137"/>
      <c r="F51" s="137"/>
      <c r="G51" s="137"/>
      <c r="H51" s="138"/>
      <c r="I51" s="138"/>
    </row>
    <row r="52" spans="1:38" ht="12.75" thickBot="1"/>
    <row r="53" spans="1:38" s="4" customFormat="1" ht="14.1" customHeight="1" thickBot="1">
      <c r="B53" s="150">
        <v>2019</v>
      </c>
      <c r="C53" s="151"/>
      <c r="D53" s="150">
        <v>2020</v>
      </c>
      <c r="E53" s="151"/>
      <c r="F53" s="150">
        <v>2021</v>
      </c>
      <c r="G53" s="151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</row>
    <row r="54" spans="1:38" s="4" customFormat="1" ht="13.5" thickBot="1">
      <c r="A54" s="94" t="s">
        <v>7</v>
      </c>
      <c r="B54" s="41" t="s">
        <v>8</v>
      </c>
      <c r="C54" s="19" t="s">
        <v>9</v>
      </c>
      <c r="D54" s="41" t="s">
        <v>8</v>
      </c>
      <c r="E54" s="19" t="s">
        <v>9</v>
      </c>
      <c r="F54" s="41" t="s">
        <v>8</v>
      </c>
      <c r="G54" s="19" t="s">
        <v>9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s="4" customFormat="1" ht="12.75">
      <c r="A55" s="45" t="s">
        <v>0</v>
      </c>
      <c r="B55" s="42">
        <v>415.2</v>
      </c>
      <c r="C55" s="43">
        <f>B55/B65</f>
        <v>0.93724604966139957</v>
      </c>
      <c r="D55" s="42">
        <v>372.20000000000005</v>
      </c>
      <c r="E55" s="43">
        <f>D55/D65</f>
        <v>0.93283208020050123</v>
      </c>
      <c r="F55" s="42">
        <v>339.62000000000006</v>
      </c>
      <c r="G55" s="43">
        <f>F55/F65</f>
        <v>0.82935286935286934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s="4" customFormat="1" ht="12.75">
      <c r="A56" s="45" t="s">
        <v>21</v>
      </c>
      <c r="B56" s="46">
        <v>5.8</v>
      </c>
      <c r="C56" s="47">
        <f>B56/B65</f>
        <v>1.3092550790067719E-2</v>
      </c>
      <c r="D56" s="46">
        <v>5.8</v>
      </c>
      <c r="E56" s="47">
        <f>D56/D65</f>
        <v>1.4536340852130323E-2</v>
      </c>
      <c r="F56" s="46">
        <v>6.38</v>
      </c>
      <c r="G56" s="47">
        <f>F56/F65</f>
        <v>1.5579975579975577E-2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1:38" s="4" customFormat="1" ht="12.75">
      <c r="A57" s="45" t="s">
        <v>3</v>
      </c>
      <c r="B57" s="46">
        <v>1</v>
      </c>
      <c r="C57" s="47">
        <f>B57/B65</f>
        <v>2.257336343115124E-3</v>
      </c>
      <c r="D57" s="46">
        <v>0</v>
      </c>
      <c r="E57" s="47">
        <f>D57/D65</f>
        <v>0</v>
      </c>
      <c r="F57" s="46">
        <v>0</v>
      </c>
      <c r="G57" s="47">
        <f>F57/F65</f>
        <v>0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</row>
    <row r="58" spans="1:38" s="4" customFormat="1" ht="12.75">
      <c r="A58" s="45" t="s">
        <v>1</v>
      </c>
      <c r="B58" s="46">
        <v>5</v>
      </c>
      <c r="C58" s="47">
        <f>B58/B65</f>
        <v>1.1286681715575621E-2</v>
      </c>
      <c r="D58" s="46">
        <v>6</v>
      </c>
      <c r="E58" s="47">
        <f>D58/D65</f>
        <v>1.5037593984962403E-2</v>
      </c>
      <c r="F58" s="46">
        <v>3</v>
      </c>
      <c r="G58" s="47">
        <f>F58/F65</f>
        <v>7.3260073260073251E-3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</row>
    <row r="59" spans="1:38" s="4" customFormat="1" ht="12.75">
      <c r="A59" s="45" t="s">
        <v>2</v>
      </c>
      <c r="B59" s="46">
        <v>12</v>
      </c>
      <c r="C59" s="47">
        <f>B59/B65</f>
        <v>2.7088036117381489E-2</v>
      </c>
      <c r="D59" s="46">
        <v>7</v>
      </c>
      <c r="E59" s="47">
        <f>D59/D65</f>
        <v>1.7543859649122806E-2</v>
      </c>
      <c r="F59" s="46">
        <v>4</v>
      </c>
      <c r="G59" s="47">
        <f>F59/F65</f>
        <v>9.7680097680097663E-3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s="4" customFormat="1" ht="12.75" customHeight="1">
      <c r="A60" s="48" t="s">
        <v>16</v>
      </c>
      <c r="B60" s="46">
        <v>0</v>
      </c>
      <c r="C60" s="47">
        <f>B60/B65</f>
        <v>0</v>
      </c>
      <c r="D60" s="46">
        <v>2</v>
      </c>
      <c r="E60" s="47">
        <f>D60/D65</f>
        <v>5.0125313283208009E-3</v>
      </c>
      <c r="F60" s="46">
        <v>2.5</v>
      </c>
      <c r="G60" s="47">
        <f>F60/F65</f>
        <v>6.1050061050061041E-3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</row>
    <row r="61" spans="1:38" s="4" customFormat="1" ht="12.75">
      <c r="A61" s="45" t="s">
        <v>31</v>
      </c>
      <c r="B61" s="46">
        <v>1</v>
      </c>
      <c r="C61" s="47">
        <f>B61/B65</f>
        <v>2.257336343115124E-3</v>
      </c>
      <c r="D61" s="46">
        <v>0</v>
      </c>
      <c r="E61" s="47">
        <f>D61/D65</f>
        <v>0</v>
      </c>
      <c r="F61" s="46">
        <v>0</v>
      </c>
      <c r="G61" s="47">
        <f>F61/F65</f>
        <v>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</row>
    <row r="62" spans="1:38" s="4" customFormat="1" ht="12.75">
      <c r="A62" s="45" t="s">
        <v>30</v>
      </c>
      <c r="B62" s="46">
        <v>1</v>
      </c>
      <c r="C62" s="47">
        <f>B62/B65</f>
        <v>2.257336343115124E-3</v>
      </c>
      <c r="D62" s="46">
        <v>5</v>
      </c>
      <c r="E62" s="47">
        <f>D62/D65</f>
        <v>1.2531328320802003E-2</v>
      </c>
      <c r="F62" s="46">
        <v>54</v>
      </c>
      <c r="G62" s="47">
        <f>F62/F65</f>
        <v>0.13186813186813184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</row>
    <row r="63" spans="1:38" s="4" customFormat="1" ht="12.75">
      <c r="A63" s="45" t="s">
        <v>5</v>
      </c>
      <c r="B63" s="46">
        <v>1</v>
      </c>
      <c r="C63" s="47">
        <f>B63/B65</f>
        <v>2.257336343115124E-3</v>
      </c>
      <c r="D63" s="46">
        <v>1</v>
      </c>
      <c r="E63" s="47">
        <f>D63/D65</f>
        <v>2.5062656641604004E-3</v>
      </c>
      <c r="F63" s="46">
        <v>0</v>
      </c>
      <c r="G63" s="47">
        <f>F63/F65</f>
        <v>0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</row>
    <row r="64" spans="1:38" s="4" customFormat="1" ht="12.75">
      <c r="A64" s="45" t="s">
        <v>4</v>
      </c>
      <c r="B64" s="46">
        <v>1</v>
      </c>
      <c r="C64" s="47">
        <f>B64/B65</f>
        <v>2.257336343115124E-3</v>
      </c>
      <c r="D64" s="46">
        <v>0</v>
      </c>
      <c r="E64" s="47">
        <f>D64/D65</f>
        <v>0</v>
      </c>
      <c r="F64" s="46">
        <v>0</v>
      </c>
      <c r="G64" s="47">
        <f>F64/F65</f>
        <v>0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</row>
    <row r="65" spans="1:42" s="4" customFormat="1" ht="13.5" thickBot="1">
      <c r="A65" s="45" t="s">
        <v>6</v>
      </c>
      <c r="B65" s="95">
        <f>SUM(B55:B64)</f>
        <v>443</v>
      </c>
      <c r="C65" s="96">
        <f>SUM(C55:C64)</f>
        <v>1</v>
      </c>
      <c r="D65" s="95">
        <f>SUM(D55:D64)</f>
        <v>399.00000000000006</v>
      </c>
      <c r="E65" s="96">
        <f>SUM(E55:E64)</f>
        <v>0.99999999999999989</v>
      </c>
      <c r="F65" s="95">
        <f>SUM(F55:F64)</f>
        <v>409.50000000000006</v>
      </c>
      <c r="G65" s="96">
        <f>SUM(G55:G64)</f>
        <v>0.99999999999999989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</row>
    <row r="66" spans="1:42" s="4" customFormat="1" ht="12.75">
      <c r="A66" s="49"/>
      <c r="B66" s="50"/>
      <c r="C66" s="51"/>
      <c r="D66" s="52"/>
      <c r="E66" s="44"/>
      <c r="F66" s="52"/>
      <c r="G66" s="44"/>
      <c r="H66" s="44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s="4" customFormat="1" ht="12.75">
      <c r="A67" s="49"/>
      <c r="B67" s="50"/>
      <c r="C67" s="51"/>
      <c r="D67" s="52"/>
      <c r="E67" s="44"/>
      <c r="F67" s="52"/>
      <c r="G67" s="44"/>
      <c r="H67" s="44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</row>
    <row r="68" spans="1:42" s="4" customFormat="1" ht="12.75">
      <c r="A68" s="49"/>
      <c r="B68" s="50"/>
      <c r="C68" s="51"/>
      <c r="D68" s="52"/>
      <c r="E68" s="44"/>
      <c r="F68" s="52"/>
      <c r="G68" s="44"/>
      <c r="H68" s="44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</row>
    <row r="69" spans="1:42" s="4" customFormat="1" ht="12.75">
      <c r="A69" s="49"/>
      <c r="B69" s="50"/>
      <c r="C69" s="51"/>
      <c r="D69" s="52"/>
      <c r="E69" s="44"/>
      <c r="F69" s="52"/>
      <c r="G69" s="44"/>
      <c r="H69" s="44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</row>
    <row r="70" spans="1:42" s="4" customFormat="1" ht="12.75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</row>
    <row r="71" spans="1:42" s="4" customFormat="1" ht="12.75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</row>
    <row r="84" spans="1:40" ht="4.5" customHeight="1"/>
    <row r="85" spans="1:40" ht="6" customHeight="1"/>
    <row r="86" spans="1:40" ht="6" customHeight="1"/>
    <row r="87" spans="1:40" ht="41.1" customHeight="1">
      <c r="A87" s="53"/>
      <c r="B87" s="149" t="s">
        <v>32</v>
      </c>
      <c r="C87" s="149"/>
      <c r="D87" s="149"/>
      <c r="E87" s="149"/>
      <c r="F87" s="149"/>
      <c r="G87" s="53"/>
      <c r="H87" s="54"/>
      <c r="I87" s="54"/>
    </row>
    <row r="88" spans="1:40" ht="12.75" thickBot="1"/>
    <row r="89" spans="1:40" s="4" customFormat="1" ht="13.5" thickBot="1">
      <c r="C89" s="3"/>
      <c r="D89" s="55">
        <v>2019</v>
      </c>
      <c r="E89" s="55">
        <v>2020</v>
      </c>
      <c r="F89" s="55">
        <v>2021</v>
      </c>
      <c r="G89" s="3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</row>
    <row r="90" spans="1:40" s="4" customFormat="1" ht="12.75">
      <c r="B90" s="45" t="s">
        <v>21</v>
      </c>
      <c r="C90" s="56"/>
      <c r="D90" s="57">
        <v>10</v>
      </c>
      <c r="E90" s="57">
        <v>14</v>
      </c>
      <c r="F90" s="57">
        <v>7</v>
      </c>
      <c r="G90" s="3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</row>
    <row r="91" spans="1:40" s="4" customFormat="1" ht="12.75">
      <c r="B91" s="45" t="s">
        <v>3</v>
      </c>
      <c r="C91" s="58"/>
      <c r="D91" s="59">
        <v>3</v>
      </c>
      <c r="E91" s="59">
        <v>5</v>
      </c>
      <c r="F91" s="59">
        <v>4</v>
      </c>
      <c r="G91" s="3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</row>
    <row r="92" spans="1:40" s="4" customFormat="1" ht="12.75">
      <c r="B92" s="45" t="s">
        <v>55</v>
      </c>
      <c r="C92" s="58"/>
      <c r="D92" s="59">
        <v>6</v>
      </c>
      <c r="E92" s="59">
        <v>6</v>
      </c>
      <c r="F92" s="59">
        <v>6</v>
      </c>
      <c r="G92" s="3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</row>
    <row r="93" spans="1:40" s="4" customFormat="1" ht="12.75">
      <c r="B93" s="45" t="s">
        <v>2</v>
      </c>
      <c r="C93" s="58"/>
      <c r="D93" s="59">
        <v>14</v>
      </c>
      <c r="E93" s="59">
        <v>19</v>
      </c>
      <c r="F93" s="59">
        <v>10</v>
      </c>
      <c r="G93" s="3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</row>
    <row r="94" spans="1:40" s="4" customFormat="1" ht="12.75" customHeight="1">
      <c r="B94" s="48" t="s">
        <v>16</v>
      </c>
      <c r="C94" s="58"/>
      <c r="D94" s="59">
        <v>46</v>
      </c>
      <c r="E94" s="59">
        <v>37</v>
      </c>
      <c r="F94" s="59">
        <v>34</v>
      </c>
      <c r="G94" s="3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1:40" s="4" customFormat="1" ht="12.75" customHeight="1">
      <c r="B95" s="45" t="s">
        <v>30</v>
      </c>
      <c r="C95" s="58"/>
      <c r="D95" s="59">
        <v>41</v>
      </c>
      <c r="E95" s="59">
        <v>30</v>
      </c>
      <c r="F95" s="59">
        <v>45</v>
      </c>
      <c r="G95" s="3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1:40" s="4" customFormat="1" ht="15" customHeight="1">
      <c r="B96" s="45" t="s">
        <v>5</v>
      </c>
      <c r="C96" s="58"/>
      <c r="D96" s="59">
        <v>6</v>
      </c>
      <c r="E96" s="59">
        <v>2</v>
      </c>
      <c r="F96" s="59">
        <v>5</v>
      </c>
      <c r="G96" s="3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2:63" s="4" customFormat="1" ht="15" customHeight="1" thickBot="1">
      <c r="B97" s="45" t="s">
        <v>4</v>
      </c>
      <c r="C97" s="56"/>
      <c r="D97" s="60">
        <v>1</v>
      </c>
      <c r="E97" s="60">
        <v>1</v>
      </c>
      <c r="F97" s="60">
        <v>4</v>
      </c>
      <c r="G97" s="3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</row>
    <row r="98" spans="2:63" s="4" customFormat="1" ht="12.75">
      <c r="B98" s="3"/>
      <c r="C98" s="3"/>
      <c r="D98" s="3"/>
      <c r="E98" s="3"/>
      <c r="F98" s="3"/>
      <c r="G98" s="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</row>
    <row r="100" spans="2:63" ht="18.75" customHeight="1">
      <c r="B100" s="149" t="s">
        <v>33</v>
      </c>
      <c r="C100" s="149"/>
      <c r="D100" s="149"/>
      <c r="E100" s="149"/>
      <c r="F100" s="149"/>
    </row>
    <row r="101" spans="2:63" ht="18.75" customHeight="1">
      <c r="F101" s="133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2:63" ht="12.75" customHeight="1">
      <c r="C102" s="68">
        <v>14.13</v>
      </c>
      <c r="D102" s="49" t="s">
        <v>34</v>
      </c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 ht="12.75" customHeight="1">
      <c r="C103" s="80">
        <v>25.94</v>
      </c>
      <c r="D103" s="49" t="s">
        <v>35</v>
      </c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2" customHeight="1"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</sheetData>
  <mergeCells count="13">
    <mergeCell ref="J12:K12"/>
    <mergeCell ref="A51:I51"/>
    <mergeCell ref="B53:C53"/>
    <mergeCell ref="B87:F87"/>
    <mergeCell ref="F53:G53"/>
    <mergeCell ref="A2:I2"/>
    <mergeCell ref="A3:I3"/>
    <mergeCell ref="A10:I10"/>
    <mergeCell ref="A11:G11"/>
    <mergeCell ref="B12:D12"/>
    <mergeCell ref="E12:G12"/>
    <mergeCell ref="D53:E53"/>
    <mergeCell ref="B100:F100"/>
  </mergeCells>
  <pageMargins left="0.75" right="0.75" top="1" bottom="0.61" header="0.5" footer="0.5"/>
  <pageSetup orientation="portrait" r:id="rId1"/>
  <headerFooter alignWithMargins="0"/>
  <rowBreaks count="1" manualBreakCount="1">
    <brk id="5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5"/>
  <sheetViews>
    <sheetView showGridLines="0" zoomScaleNormal="100" zoomScaleSheetLayoutView="100" workbookViewId="0">
      <selection activeCell="X21" sqref="X21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.28515625" style="3" customWidth="1"/>
    <col min="9" max="9" width="11.42578125" style="3" customWidth="1"/>
    <col min="10" max="11" width="11.42578125" style="5" customWidth="1"/>
    <col min="12" max="42" width="5" style="5" customWidth="1"/>
    <col min="43" max="59" width="5" style="3" customWidth="1"/>
    <col min="60" max="16384" width="11.42578125" style="3"/>
  </cols>
  <sheetData>
    <row r="1" spans="1:42" ht="15" customHeight="1"/>
    <row r="2" spans="1:42" ht="22.5">
      <c r="A2" s="139" t="s">
        <v>52</v>
      </c>
      <c r="B2" s="139"/>
      <c r="C2" s="139"/>
      <c r="D2" s="139"/>
      <c r="E2" s="139"/>
      <c r="F2" s="139"/>
      <c r="G2" s="139"/>
      <c r="H2" s="140"/>
      <c r="I2" s="140"/>
      <c r="J2" s="6"/>
    </row>
    <row r="3" spans="1:42" ht="15.75" customHeight="1">
      <c r="A3" s="141" t="s">
        <v>20</v>
      </c>
      <c r="B3" s="141"/>
      <c r="C3" s="141"/>
      <c r="D3" s="141"/>
      <c r="E3" s="141"/>
      <c r="F3" s="141"/>
      <c r="G3" s="141"/>
      <c r="H3" s="140"/>
      <c r="I3" s="140"/>
      <c r="J3" s="6"/>
    </row>
    <row r="4" spans="1:42" ht="6.75" customHeight="1">
      <c r="F4" s="4"/>
    </row>
    <row r="5" spans="1:42" ht="13.5" thickBot="1">
      <c r="F5" s="4"/>
    </row>
    <row r="6" spans="1:42" s="1" customFormat="1" ht="15.75" thickBot="1">
      <c r="A6" s="7" t="s">
        <v>14</v>
      </c>
      <c r="B6" s="8">
        <v>2019</v>
      </c>
      <c r="C6" s="7">
        <v>2020</v>
      </c>
      <c r="D6" s="7">
        <v>2021</v>
      </c>
      <c r="G6" s="2"/>
      <c r="H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.75" thickBot="1">
      <c r="A7" s="118" t="s">
        <v>15</v>
      </c>
      <c r="B7" s="131">
        <v>0.61360000000000003</v>
      </c>
      <c r="C7" s="132">
        <v>0.74239999999999995</v>
      </c>
      <c r="D7" s="132">
        <v>0.77100000000000002</v>
      </c>
      <c r="G7" s="2"/>
      <c r="H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D8" s="12"/>
    </row>
    <row r="9" spans="1:42" ht="15" customHeight="1"/>
    <row r="10" spans="1:42" ht="18.75">
      <c r="A10" s="142" t="s">
        <v>26</v>
      </c>
      <c r="B10" s="142"/>
      <c r="C10" s="142"/>
      <c r="D10" s="142"/>
      <c r="E10" s="142"/>
      <c r="F10" s="142"/>
      <c r="G10" s="142"/>
      <c r="H10" s="138"/>
      <c r="I10" s="138"/>
    </row>
    <row r="11" spans="1:42" ht="12" customHeight="1" thickBot="1">
      <c r="A11" s="143"/>
      <c r="B11" s="143"/>
      <c r="C11" s="143"/>
      <c r="D11" s="143"/>
      <c r="E11" s="143"/>
      <c r="F11" s="143"/>
      <c r="G11" s="143"/>
      <c r="H11" s="13"/>
    </row>
    <row r="12" spans="1:42" s="1" customFormat="1" ht="15.75" thickBot="1">
      <c r="B12" s="144" t="s">
        <v>10</v>
      </c>
      <c r="C12" s="145"/>
      <c r="D12" s="146"/>
      <c r="E12" s="144" t="s">
        <v>13</v>
      </c>
      <c r="F12" s="147"/>
      <c r="G12" s="148"/>
      <c r="H12" s="14"/>
      <c r="I12" s="15" t="s">
        <v>22</v>
      </c>
      <c r="J12" s="152" t="s">
        <v>25</v>
      </c>
      <c r="K12" s="14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" customFormat="1" ht="15.75" thickBot="1">
      <c r="A13" s="185"/>
      <c r="B13" s="186" t="s">
        <v>11</v>
      </c>
      <c r="C13" s="70" t="s">
        <v>12</v>
      </c>
      <c r="D13" s="71" t="s">
        <v>19</v>
      </c>
      <c r="E13" s="186" t="s">
        <v>11</v>
      </c>
      <c r="F13" s="70" t="s">
        <v>12</v>
      </c>
      <c r="G13" s="71" t="s">
        <v>19</v>
      </c>
      <c r="H13" s="21"/>
      <c r="I13" s="22" t="s">
        <v>23</v>
      </c>
      <c r="J13" s="1" t="s">
        <v>17</v>
      </c>
      <c r="K13" s="1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3"/>
      <c r="V13" s="2"/>
      <c r="W13" s="2"/>
      <c r="X13" s="2"/>
      <c r="Y13" s="2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34" customFormat="1" ht="15">
      <c r="A14" s="90">
        <v>2019</v>
      </c>
      <c r="B14" s="74">
        <v>0.6</v>
      </c>
      <c r="C14" s="64">
        <v>0.87480000000000002</v>
      </c>
      <c r="D14" s="65" t="s">
        <v>27</v>
      </c>
      <c r="E14" s="74">
        <v>0.6</v>
      </c>
      <c r="F14" s="64">
        <v>0.85350000000000004</v>
      </c>
      <c r="G14" s="65" t="s">
        <v>27</v>
      </c>
      <c r="H14" s="28"/>
      <c r="I14" s="29" t="s">
        <v>28</v>
      </c>
      <c r="J14" s="99">
        <v>0.73650000000000004</v>
      </c>
      <c r="K14" s="99">
        <v>0.69230000000000003</v>
      </c>
      <c r="L14" s="23"/>
      <c r="M14" s="23"/>
      <c r="N14" s="23"/>
      <c r="O14" s="23"/>
      <c r="P14" s="23"/>
      <c r="Q14" s="23"/>
      <c r="R14" s="23"/>
      <c r="S14" s="23"/>
      <c r="T14" s="33"/>
      <c r="U14" s="23"/>
      <c r="V14" s="23"/>
      <c r="W14" s="23"/>
      <c r="X14" s="3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s="34" customFormat="1" ht="15">
      <c r="A15" s="90">
        <v>2020</v>
      </c>
      <c r="B15" s="114">
        <v>0.6</v>
      </c>
      <c r="C15" s="115">
        <v>0.93279999999999996</v>
      </c>
      <c r="D15" s="27">
        <f>(C15-C14)/C14</f>
        <v>6.6300868770004504E-2</v>
      </c>
      <c r="E15" s="114">
        <v>0.6</v>
      </c>
      <c r="F15" s="115">
        <v>0.94820000000000004</v>
      </c>
      <c r="G15" s="27">
        <f>(F15-F14)/F14</f>
        <v>0.11095489162272994</v>
      </c>
      <c r="H15" s="31"/>
      <c r="I15" s="29" t="s">
        <v>28</v>
      </c>
      <c r="J15" s="99">
        <v>0.73740000000000006</v>
      </c>
      <c r="K15" s="99">
        <v>0.70799999999999996</v>
      </c>
      <c r="L15" s="23"/>
      <c r="M15" s="23"/>
      <c r="N15" s="23"/>
      <c r="O15" s="23"/>
      <c r="P15" s="23"/>
      <c r="Q15" s="23"/>
      <c r="R15" s="23"/>
      <c r="S15" s="23"/>
      <c r="T15" s="33"/>
      <c r="U15" s="23"/>
      <c r="V15" s="23"/>
      <c r="W15" s="23"/>
      <c r="X15" s="3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1" customFormat="1" ht="15.75" thickBot="1">
      <c r="A16" s="89">
        <v>2021</v>
      </c>
      <c r="B16" s="182">
        <v>0.6</v>
      </c>
      <c r="C16" s="97">
        <v>0.85750000000000004</v>
      </c>
      <c r="D16" s="159">
        <f>(C16-C15)/C15</f>
        <v>-8.0724699828473329E-2</v>
      </c>
      <c r="E16" s="182">
        <v>0.6</v>
      </c>
      <c r="F16" s="97">
        <v>0.86509999999999998</v>
      </c>
      <c r="G16" s="159">
        <f>(F16-F15)/F15</f>
        <v>-8.7639738451803478E-2</v>
      </c>
      <c r="H16" s="28"/>
      <c r="I16" s="32" t="s">
        <v>28</v>
      </c>
      <c r="J16" s="100">
        <v>0.48699999999999999</v>
      </c>
      <c r="K16" s="100">
        <v>0.46700000000000003</v>
      </c>
      <c r="L16" s="2"/>
      <c r="M16" s="2"/>
      <c r="N16" s="2"/>
      <c r="O16" s="2"/>
      <c r="P16" s="2"/>
      <c r="Q16" s="2"/>
      <c r="R16" s="2"/>
      <c r="S16" s="2"/>
      <c r="T16" s="30"/>
      <c r="U16" s="23"/>
      <c r="V16" s="2"/>
      <c r="W16" s="2"/>
      <c r="X16" s="30"/>
      <c r="Y16" s="2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63">
      <c r="I17" s="35"/>
      <c r="T17" s="36"/>
      <c r="U17" s="37"/>
      <c r="X17" s="36"/>
      <c r="Y17" s="37"/>
    </row>
    <row r="18" spans="1:63" ht="18.75">
      <c r="A18" s="38"/>
      <c r="I18" s="35"/>
      <c r="T18" s="36"/>
      <c r="U18" s="37"/>
      <c r="X18" s="36"/>
      <c r="Y18" s="37"/>
    </row>
    <row r="19" spans="1:63">
      <c r="T19" s="36"/>
      <c r="U19" s="37"/>
      <c r="X19" s="36"/>
      <c r="Y19" s="37"/>
    </row>
    <row r="20" spans="1:63">
      <c r="T20" s="36"/>
      <c r="U20" s="37"/>
      <c r="X20" s="36"/>
      <c r="Y20" s="37"/>
    </row>
    <row r="21" spans="1:63">
      <c r="T21" s="36"/>
      <c r="U21" s="37"/>
      <c r="X21" s="36"/>
      <c r="Y21" s="37"/>
    </row>
    <row r="22" spans="1:63">
      <c r="T22" s="36"/>
      <c r="U22" s="37"/>
      <c r="X22" s="36"/>
      <c r="Y22" s="37"/>
    </row>
    <row r="23" spans="1:63">
      <c r="T23" s="36"/>
      <c r="U23" s="37"/>
      <c r="X23" s="36"/>
      <c r="Y23" s="37"/>
    </row>
    <row r="24" spans="1:63">
      <c r="T24" s="36"/>
      <c r="U24" s="37"/>
      <c r="X24" s="36"/>
      <c r="Y24" s="37"/>
    </row>
    <row r="25" spans="1:63">
      <c r="T25" s="36"/>
      <c r="U25" s="37"/>
      <c r="X25" s="36"/>
      <c r="Y25" s="37"/>
    </row>
    <row r="26" spans="1:63">
      <c r="L26" s="37"/>
      <c r="M26" s="37"/>
    </row>
    <row r="28" spans="1:63">
      <c r="W28" s="39"/>
    </row>
    <row r="29" spans="1:63">
      <c r="W29" s="39"/>
    </row>
    <row r="30" spans="1:63" s="5" customFormat="1">
      <c r="A30" s="3"/>
      <c r="B30" s="3"/>
      <c r="C30" s="3"/>
      <c r="D30" s="3"/>
      <c r="E30" s="3"/>
      <c r="F30" s="3"/>
      <c r="G30" s="3"/>
      <c r="H30" s="3"/>
      <c r="I30" s="3"/>
      <c r="W30" s="39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s="5" customFormat="1">
      <c r="A31" s="3"/>
      <c r="B31" s="3"/>
      <c r="C31" s="3"/>
      <c r="D31" s="3"/>
      <c r="E31" s="3"/>
      <c r="F31" s="3"/>
      <c r="G31" s="3"/>
      <c r="H31" s="3"/>
      <c r="I31" s="3"/>
      <c r="W31" s="39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s="5" customFormat="1">
      <c r="A32" s="3"/>
      <c r="B32" s="3"/>
      <c r="C32" s="3"/>
      <c r="D32" s="3"/>
      <c r="E32" s="3"/>
      <c r="F32" s="3"/>
      <c r="G32" s="3"/>
      <c r="H32" s="3"/>
      <c r="I32" s="3"/>
      <c r="W32" s="39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s="5" customFormat="1">
      <c r="A33" s="3"/>
      <c r="B33" s="3"/>
      <c r="C33" s="3"/>
      <c r="D33" s="3"/>
      <c r="E33" s="3"/>
      <c r="F33" s="3"/>
      <c r="G33" s="3"/>
      <c r="H33" s="3"/>
      <c r="I33" s="3"/>
      <c r="W33" s="39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51" spans="1:38" ht="18.95" customHeight="1">
      <c r="A51" s="137" t="s">
        <v>24</v>
      </c>
      <c r="B51" s="137"/>
      <c r="C51" s="137"/>
      <c r="D51" s="137"/>
      <c r="E51" s="137"/>
      <c r="F51" s="137"/>
      <c r="G51" s="137"/>
      <c r="H51" s="138"/>
      <c r="I51" s="138"/>
    </row>
    <row r="52" spans="1:38" ht="12.75" thickBot="1"/>
    <row r="53" spans="1:38" s="4" customFormat="1" ht="14.1" customHeight="1" thickBot="1">
      <c r="B53" s="150">
        <v>2019</v>
      </c>
      <c r="C53" s="151"/>
      <c r="D53" s="150">
        <v>2020</v>
      </c>
      <c r="E53" s="151"/>
      <c r="F53" s="150">
        <v>2021</v>
      </c>
      <c r="G53" s="151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</row>
    <row r="54" spans="1:38" s="4" customFormat="1" ht="13.5" thickBot="1">
      <c r="A54" s="94" t="s">
        <v>7</v>
      </c>
      <c r="B54" s="41" t="s">
        <v>8</v>
      </c>
      <c r="C54" s="19" t="s">
        <v>9</v>
      </c>
      <c r="D54" s="41" t="s">
        <v>8</v>
      </c>
      <c r="E54" s="19" t="s">
        <v>9</v>
      </c>
      <c r="F54" s="41" t="s">
        <v>8</v>
      </c>
      <c r="G54" s="19" t="s">
        <v>9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s="4" customFormat="1" ht="12.75">
      <c r="A55" s="45" t="s">
        <v>0</v>
      </c>
      <c r="B55" s="42">
        <v>340.3</v>
      </c>
      <c r="C55" s="43">
        <f>B55/B65</f>
        <v>0.87480719794344475</v>
      </c>
      <c r="D55" s="42">
        <v>372.20000000000005</v>
      </c>
      <c r="E55" s="43">
        <f>D55/D65</f>
        <v>0.93283208020050123</v>
      </c>
      <c r="F55" s="42">
        <v>425.30000000000007</v>
      </c>
      <c r="G55" s="43">
        <f>F55/F65</f>
        <v>0.85745967741935492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s="4" customFormat="1" ht="12.75">
      <c r="A56" s="45" t="s">
        <v>21</v>
      </c>
      <c r="B56" s="46">
        <v>13.7</v>
      </c>
      <c r="C56" s="47">
        <f>B56/B65</f>
        <v>3.5218508997429301E-2</v>
      </c>
      <c r="D56" s="46">
        <v>5.8</v>
      </c>
      <c r="E56" s="47">
        <f>D56/D65</f>
        <v>1.4536340852130323E-2</v>
      </c>
      <c r="F56" s="46">
        <v>8.6999999999999993</v>
      </c>
      <c r="G56" s="47">
        <f>F56/F65</f>
        <v>1.7540322580645158E-2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1:38" s="4" customFormat="1" ht="12.75">
      <c r="A57" s="45" t="s">
        <v>3</v>
      </c>
      <c r="B57" s="46">
        <v>0</v>
      </c>
      <c r="C57" s="47">
        <f>B57/B65</f>
        <v>0</v>
      </c>
      <c r="D57" s="46">
        <v>0</v>
      </c>
      <c r="E57" s="47">
        <f>D57/D65</f>
        <v>0</v>
      </c>
      <c r="F57" s="46">
        <v>0</v>
      </c>
      <c r="G57" s="47">
        <f>F57/F65</f>
        <v>0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</row>
    <row r="58" spans="1:38" s="4" customFormat="1" ht="12.75">
      <c r="A58" s="45" t="s">
        <v>1</v>
      </c>
      <c r="B58" s="46">
        <v>10</v>
      </c>
      <c r="C58" s="47">
        <f>B58/B65</f>
        <v>2.570694087403599E-2</v>
      </c>
      <c r="D58" s="46">
        <v>6</v>
      </c>
      <c r="E58" s="47">
        <f>D58/D65</f>
        <v>1.5037593984962403E-2</v>
      </c>
      <c r="F58" s="46">
        <v>0</v>
      </c>
      <c r="G58" s="47">
        <f>F58/F65</f>
        <v>0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</row>
    <row r="59" spans="1:38" s="4" customFormat="1" ht="12.75">
      <c r="A59" s="45" t="s">
        <v>2</v>
      </c>
      <c r="B59" s="46">
        <v>24</v>
      </c>
      <c r="C59" s="47">
        <f>B59/B65</f>
        <v>6.1696658097686374E-2</v>
      </c>
      <c r="D59" s="46">
        <v>7</v>
      </c>
      <c r="E59" s="47">
        <f>D59/D65</f>
        <v>1.7543859649122806E-2</v>
      </c>
      <c r="F59" s="46">
        <v>7</v>
      </c>
      <c r="G59" s="47">
        <f>F59/F65</f>
        <v>1.4112903225806449E-2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s="4" customFormat="1" ht="12.75" customHeight="1">
      <c r="A60" s="48" t="s">
        <v>16</v>
      </c>
      <c r="B60" s="46">
        <v>0</v>
      </c>
      <c r="C60" s="47">
        <f>B60/B65</f>
        <v>0</v>
      </c>
      <c r="D60" s="46">
        <v>2</v>
      </c>
      <c r="E60" s="47">
        <f>D60/D65</f>
        <v>5.0125313283208009E-3</v>
      </c>
      <c r="F60" s="46">
        <v>4</v>
      </c>
      <c r="G60" s="47">
        <f>F60/F65</f>
        <v>8.0645161290322578E-3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</row>
    <row r="61" spans="1:38" s="4" customFormat="1" ht="12.75">
      <c r="A61" s="45" t="s">
        <v>31</v>
      </c>
      <c r="B61" s="46">
        <v>0</v>
      </c>
      <c r="C61" s="47">
        <f>B61/B65</f>
        <v>0</v>
      </c>
      <c r="D61" s="46">
        <v>0</v>
      </c>
      <c r="E61" s="47">
        <f>D61/D65</f>
        <v>0</v>
      </c>
      <c r="F61" s="46">
        <v>0</v>
      </c>
      <c r="G61" s="47">
        <f>F61/F65</f>
        <v>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</row>
    <row r="62" spans="1:38" s="4" customFormat="1" ht="12.75">
      <c r="A62" s="45" t="s">
        <v>30</v>
      </c>
      <c r="B62" s="46">
        <v>1</v>
      </c>
      <c r="C62" s="47">
        <f>B62/B65</f>
        <v>2.5706940874035988E-3</v>
      </c>
      <c r="D62" s="46">
        <v>5</v>
      </c>
      <c r="E62" s="47">
        <f>D62/D65</f>
        <v>1.2531328320802003E-2</v>
      </c>
      <c r="F62" s="46">
        <v>51</v>
      </c>
      <c r="G62" s="47">
        <f>F62/F65</f>
        <v>0.10282258064516128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</row>
    <row r="63" spans="1:38" s="4" customFormat="1" ht="12.75">
      <c r="A63" s="45" t="s">
        <v>5</v>
      </c>
      <c r="B63" s="46">
        <v>0</v>
      </c>
      <c r="C63" s="47">
        <f>B63/B65</f>
        <v>0</v>
      </c>
      <c r="D63" s="46">
        <v>1</v>
      </c>
      <c r="E63" s="47">
        <f>D63/D65</f>
        <v>2.5062656641604004E-3</v>
      </c>
      <c r="F63" s="46">
        <v>0</v>
      </c>
      <c r="G63" s="47">
        <f>F63/F65</f>
        <v>0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</row>
    <row r="64" spans="1:38" s="4" customFormat="1" ht="12.75">
      <c r="A64" s="45" t="s">
        <v>4</v>
      </c>
      <c r="B64" s="46">
        <v>0</v>
      </c>
      <c r="C64" s="47">
        <f>B64/B65</f>
        <v>0</v>
      </c>
      <c r="D64" s="46">
        <v>0</v>
      </c>
      <c r="E64" s="47">
        <f>D64/D65</f>
        <v>0</v>
      </c>
      <c r="F64" s="46">
        <v>0</v>
      </c>
      <c r="G64" s="47">
        <f>F64/F65</f>
        <v>0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</row>
    <row r="65" spans="1:42" s="4" customFormat="1" ht="13.5" thickBot="1">
      <c r="A65" s="45" t="s">
        <v>6</v>
      </c>
      <c r="B65" s="95">
        <f>SUM(B55:B64)</f>
        <v>389</v>
      </c>
      <c r="C65" s="96">
        <f>SUM(C55:C64)</f>
        <v>1</v>
      </c>
      <c r="D65" s="95">
        <f>SUM(D55:D64)</f>
        <v>399.00000000000006</v>
      </c>
      <c r="E65" s="96">
        <f>SUM(E55:E64)</f>
        <v>0.99999999999999989</v>
      </c>
      <c r="F65" s="95">
        <f>SUM(F55:F64)</f>
        <v>496.00000000000006</v>
      </c>
      <c r="G65" s="96">
        <f>SUM(G55:G64)</f>
        <v>1.0000000000000002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</row>
    <row r="66" spans="1:42" s="4" customFormat="1" ht="12.75">
      <c r="A66" s="49"/>
      <c r="B66" s="50"/>
      <c r="C66" s="51"/>
      <c r="D66" s="52"/>
      <c r="E66" s="44"/>
      <c r="F66" s="52"/>
      <c r="G66" s="44"/>
      <c r="H66" s="44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s="4" customFormat="1" ht="12.75">
      <c r="A67" s="49"/>
      <c r="B67" s="50"/>
      <c r="C67" s="51"/>
      <c r="D67" s="52"/>
      <c r="E67" s="44"/>
      <c r="F67" s="52"/>
      <c r="G67" s="44"/>
      <c r="H67" s="44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</row>
    <row r="68" spans="1:42" s="4" customFormat="1" ht="12.75">
      <c r="A68" s="49"/>
      <c r="B68" s="50"/>
      <c r="C68" s="51"/>
      <c r="D68" s="52"/>
      <c r="E68" s="44"/>
      <c r="F68" s="52"/>
      <c r="G68" s="44"/>
      <c r="H68" s="44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</row>
    <row r="69" spans="1:42" s="4" customFormat="1" ht="12.75">
      <c r="A69" s="49"/>
      <c r="B69" s="50"/>
      <c r="C69" s="51"/>
      <c r="D69" s="52"/>
      <c r="E69" s="44"/>
      <c r="F69" s="52"/>
      <c r="G69" s="44"/>
      <c r="H69" s="44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</row>
    <row r="70" spans="1:42" s="4" customFormat="1" ht="12.75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</row>
    <row r="71" spans="1:42" s="4" customFormat="1" ht="12.75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</row>
    <row r="84" spans="1:40" ht="4.5" customHeight="1"/>
    <row r="85" spans="1:40" ht="6" customHeight="1"/>
    <row r="86" spans="1:40" ht="6" customHeight="1"/>
    <row r="87" spans="1:40" ht="41.1" customHeight="1">
      <c r="A87" s="53"/>
      <c r="B87" s="149" t="s">
        <v>32</v>
      </c>
      <c r="C87" s="149"/>
      <c r="D87" s="149"/>
      <c r="E87" s="149"/>
      <c r="F87" s="149"/>
      <c r="G87" s="53"/>
      <c r="H87" s="54"/>
      <c r="I87" s="54"/>
    </row>
    <row r="88" spans="1:40" ht="12.75" thickBot="1"/>
    <row r="89" spans="1:40" s="4" customFormat="1" ht="13.5" thickBot="1">
      <c r="C89" s="3"/>
      <c r="D89" s="55">
        <v>2019</v>
      </c>
      <c r="E89" s="55">
        <v>2020</v>
      </c>
      <c r="F89" s="55">
        <v>2021</v>
      </c>
      <c r="G89" s="3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</row>
    <row r="90" spans="1:40" s="4" customFormat="1" ht="12.75">
      <c r="B90" s="45" t="s">
        <v>21</v>
      </c>
      <c r="C90" s="56"/>
      <c r="D90" s="57">
        <v>7</v>
      </c>
      <c r="E90" s="57">
        <v>14</v>
      </c>
      <c r="F90" s="57">
        <v>17</v>
      </c>
      <c r="G90" s="3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</row>
    <row r="91" spans="1:40" s="4" customFormat="1" ht="12.75">
      <c r="B91" s="45" t="s">
        <v>3</v>
      </c>
      <c r="C91" s="58"/>
      <c r="D91" s="59">
        <v>1</v>
      </c>
      <c r="E91" s="59">
        <v>5</v>
      </c>
      <c r="F91" s="59">
        <v>3</v>
      </c>
      <c r="G91" s="3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</row>
    <row r="92" spans="1:40" s="4" customFormat="1" ht="12.75">
      <c r="B92" s="45" t="s">
        <v>1</v>
      </c>
      <c r="C92" s="58"/>
      <c r="D92" s="59">
        <v>6</v>
      </c>
      <c r="E92" s="59">
        <v>6</v>
      </c>
      <c r="F92" s="59">
        <v>5</v>
      </c>
      <c r="G92" s="3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</row>
    <row r="93" spans="1:40" s="4" customFormat="1" ht="12.75">
      <c r="B93" s="45" t="s">
        <v>2</v>
      </c>
      <c r="C93" s="58"/>
      <c r="D93" s="59">
        <v>12</v>
      </c>
      <c r="E93" s="59">
        <v>19</v>
      </c>
      <c r="F93" s="59">
        <v>14</v>
      </c>
      <c r="G93" s="3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</row>
    <row r="94" spans="1:40" s="4" customFormat="1" ht="12.75" customHeight="1">
      <c r="B94" s="48" t="s">
        <v>16</v>
      </c>
      <c r="C94" s="58"/>
      <c r="D94" s="59">
        <v>40</v>
      </c>
      <c r="E94" s="59">
        <v>37</v>
      </c>
      <c r="F94" s="59">
        <v>33</v>
      </c>
      <c r="G94" s="3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1:40" s="4" customFormat="1" ht="12.75" customHeight="1">
      <c r="B95" s="48" t="s">
        <v>31</v>
      </c>
      <c r="C95" s="58"/>
      <c r="D95" s="59"/>
      <c r="E95" s="59"/>
      <c r="F95" s="59"/>
      <c r="G95" s="3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1:40" s="4" customFormat="1" ht="15" customHeight="1">
      <c r="B96" s="45" t="s">
        <v>30</v>
      </c>
      <c r="C96" s="58"/>
      <c r="D96" s="59">
        <v>34</v>
      </c>
      <c r="E96" s="59">
        <v>30</v>
      </c>
      <c r="F96" s="59">
        <v>59</v>
      </c>
      <c r="G96" s="3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2:63" s="4" customFormat="1" ht="15" customHeight="1">
      <c r="B97" s="45" t="s">
        <v>5</v>
      </c>
      <c r="C97" s="58"/>
      <c r="D97" s="59">
        <v>1</v>
      </c>
      <c r="E97" s="59">
        <v>2</v>
      </c>
      <c r="F97" s="59">
        <v>0</v>
      </c>
      <c r="G97" s="3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</row>
    <row r="98" spans="2:63" s="4" customFormat="1" ht="13.5" thickBot="1">
      <c r="B98" s="45" t="s">
        <v>4</v>
      </c>
      <c r="C98" s="56"/>
      <c r="D98" s="60">
        <v>2</v>
      </c>
      <c r="E98" s="60">
        <v>1</v>
      </c>
      <c r="F98" s="60">
        <v>0</v>
      </c>
      <c r="G98" s="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</row>
    <row r="101" spans="2:63" ht="18.75" customHeight="1">
      <c r="B101" s="149" t="s">
        <v>33</v>
      </c>
      <c r="C101" s="149"/>
      <c r="D101" s="149"/>
      <c r="E101" s="149"/>
      <c r="F101" s="149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2:63"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 ht="12.75">
      <c r="C103" s="68">
        <v>15.88</v>
      </c>
      <c r="D103" s="49" t="s">
        <v>34</v>
      </c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2.75">
      <c r="C104" s="80">
        <v>25.08</v>
      </c>
      <c r="D104" s="49" t="s">
        <v>35</v>
      </c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</sheetData>
  <mergeCells count="13">
    <mergeCell ref="J12:K12"/>
    <mergeCell ref="A51:I51"/>
    <mergeCell ref="B53:C53"/>
    <mergeCell ref="B87:F87"/>
    <mergeCell ref="F53:G53"/>
    <mergeCell ref="B101:F101"/>
    <mergeCell ref="A2:I2"/>
    <mergeCell ref="A3:I3"/>
    <mergeCell ref="A10:I10"/>
    <mergeCell ref="A11:G11"/>
    <mergeCell ref="B12:D12"/>
    <mergeCell ref="E12:G12"/>
    <mergeCell ref="D53:E53"/>
  </mergeCells>
  <pageMargins left="0.75" right="0.75" top="1" bottom="0.61" header="0.5" footer="0.5"/>
  <pageSetup orientation="portrait" r:id="rId1"/>
  <headerFooter alignWithMargins="0"/>
  <rowBreaks count="1" manualBreakCount="1">
    <brk id="5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7"/>
  <sheetViews>
    <sheetView showGridLines="0" topLeftCell="A14" zoomScaleNormal="100" zoomScaleSheetLayoutView="100" workbookViewId="0">
      <selection activeCell="M24" sqref="M24"/>
    </sheetView>
  </sheetViews>
  <sheetFormatPr defaultRowHeight="12"/>
  <cols>
    <col min="1" max="1" width="13.42578125" style="3" customWidth="1"/>
    <col min="2" max="2" width="11.7109375" style="3" customWidth="1"/>
    <col min="3" max="8" width="11.42578125" style="3" customWidth="1"/>
    <col min="9" max="10" width="11.42578125" style="5" customWidth="1"/>
    <col min="11" max="11" width="11.140625" style="5" customWidth="1"/>
    <col min="12" max="41" width="5" style="5" customWidth="1"/>
    <col min="42" max="58" width="5" style="3" customWidth="1"/>
    <col min="59" max="16384" width="9.140625" style="3"/>
  </cols>
  <sheetData>
    <row r="1" spans="1:41" ht="15" customHeight="1"/>
    <row r="2" spans="1:41" ht="22.5">
      <c r="A2" s="139" t="s">
        <v>48</v>
      </c>
      <c r="B2" s="139"/>
      <c r="C2" s="139"/>
      <c r="D2" s="139"/>
      <c r="E2" s="139"/>
      <c r="F2" s="139"/>
      <c r="G2" s="139"/>
      <c r="H2" s="140"/>
      <c r="I2" s="6"/>
    </row>
    <row r="3" spans="1:41" ht="15.75" customHeight="1">
      <c r="A3" s="141" t="s">
        <v>20</v>
      </c>
      <c r="B3" s="141"/>
      <c r="C3" s="141"/>
      <c r="D3" s="141"/>
      <c r="E3" s="141"/>
      <c r="F3" s="141"/>
      <c r="G3" s="141"/>
      <c r="H3" s="140"/>
      <c r="I3" s="6"/>
    </row>
    <row r="4" spans="1:41" ht="6.75" customHeight="1">
      <c r="F4" s="4"/>
    </row>
    <row r="5" spans="1:41" ht="13.5" thickBot="1">
      <c r="F5" s="4"/>
    </row>
    <row r="6" spans="1:41" s="1" customFormat="1" ht="15.75" thickBot="1">
      <c r="A6" s="7" t="s">
        <v>14</v>
      </c>
      <c r="B6" s="8">
        <v>2016</v>
      </c>
      <c r="C6" s="8">
        <v>2017</v>
      </c>
      <c r="D6" s="8">
        <v>2018</v>
      </c>
      <c r="E6" s="8">
        <v>2019</v>
      </c>
      <c r="F6" s="8">
        <v>2020</v>
      </c>
      <c r="G6" s="7">
        <v>2021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5">
      <c r="A7" s="9" t="s">
        <v>15</v>
      </c>
      <c r="B7" s="10">
        <v>0.88</v>
      </c>
      <c r="C7" s="10">
        <v>0.82</v>
      </c>
      <c r="D7" s="10">
        <v>0.98</v>
      </c>
      <c r="E7" s="10">
        <v>0.89880000000000004</v>
      </c>
      <c r="F7" s="10">
        <v>0.86</v>
      </c>
      <c r="G7" s="11">
        <v>0.78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D8" s="12"/>
    </row>
    <row r="9" spans="1:41" ht="15" customHeight="1"/>
    <row r="10" spans="1:41" ht="18.75">
      <c r="A10" s="142" t="s">
        <v>26</v>
      </c>
      <c r="B10" s="142"/>
      <c r="C10" s="142"/>
      <c r="D10" s="142"/>
      <c r="E10" s="142"/>
      <c r="F10" s="142"/>
      <c r="G10" s="142"/>
      <c r="H10" s="138"/>
    </row>
    <row r="11" spans="1:41" ht="12" customHeight="1" thickBot="1">
      <c r="A11" s="143"/>
      <c r="B11" s="143"/>
      <c r="C11" s="143"/>
      <c r="D11" s="143"/>
      <c r="E11" s="143"/>
      <c r="F11" s="143"/>
      <c r="G11" s="143"/>
    </row>
    <row r="12" spans="1:41" s="1" customFormat="1" ht="15.75" thickBot="1">
      <c r="B12" s="144" t="s">
        <v>10</v>
      </c>
      <c r="C12" s="145"/>
      <c r="D12" s="146"/>
      <c r="E12" s="144" t="s">
        <v>13</v>
      </c>
      <c r="F12" s="147"/>
      <c r="G12" s="148"/>
      <c r="H12" s="15" t="s">
        <v>22</v>
      </c>
      <c r="I12" s="152" t="s">
        <v>25</v>
      </c>
      <c r="J12" s="14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93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2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88">
        <v>2016</v>
      </c>
      <c r="B14" s="25">
        <v>0.6</v>
      </c>
      <c r="C14" s="64">
        <v>0.68889999999999996</v>
      </c>
      <c r="D14" s="27" t="s">
        <v>27</v>
      </c>
      <c r="E14" s="25">
        <v>0.6</v>
      </c>
      <c r="F14" s="64">
        <v>0.64710000000000001</v>
      </c>
      <c r="G14" s="27" t="s">
        <v>27</v>
      </c>
      <c r="H14" s="29" t="s">
        <v>28</v>
      </c>
      <c r="I14" s="99">
        <v>0.71579999999999999</v>
      </c>
      <c r="J14" s="99">
        <v>0.67889999999999995</v>
      </c>
      <c r="K14" s="2"/>
      <c r="L14" s="2"/>
      <c r="M14" s="2"/>
      <c r="N14" s="2"/>
      <c r="O14" s="2"/>
      <c r="P14" s="2"/>
      <c r="Q14" s="2"/>
      <c r="R14" s="2"/>
      <c r="S14" s="30"/>
      <c r="T14" s="2"/>
      <c r="U14" s="2"/>
      <c r="V14" s="2"/>
      <c r="W14" s="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88">
        <v>2017</v>
      </c>
      <c r="B15" s="25">
        <v>0.6</v>
      </c>
      <c r="C15" s="26">
        <v>0.753</v>
      </c>
      <c r="D15" s="101">
        <f>(C15-C14)/C14</f>
        <v>9.3046886340542964E-2</v>
      </c>
      <c r="E15" s="25">
        <v>0.6</v>
      </c>
      <c r="F15" s="26">
        <v>0.71299999999999997</v>
      </c>
      <c r="G15" s="101">
        <f>(F15-F14)/F14</f>
        <v>0.10183897388348008</v>
      </c>
      <c r="H15" s="29" t="s">
        <v>28</v>
      </c>
      <c r="I15" s="99">
        <v>0.75170000000000003</v>
      </c>
      <c r="J15" s="99">
        <v>0.71889999999999998</v>
      </c>
      <c r="K15" s="2"/>
      <c r="L15" s="2"/>
      <c r="M15" s="2"/>
      <c r="N15" s="2"/>
      <c r="O15" s="2"/>
      <c r="P15" s="2"/>
      <c r="Q15" s="2"/>
      <c r="R15" s="2"/>
      <c r="S15" s="30"/>
      <c r="T15" s="23"/>
      <c r="U15" s="2"/>
      <c r="V15" s="2"/>
      <c r="W15" s="30"/>
      <c r="X15" s="23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.75" thickBot="1">
      <c r="A16" s="88">
        <v>2018</v>
      </c>
      <c r="B16" s="75">
        <v>0.6</v>
      </c>
      <c r="C16" s="26">
        <v>0.7339</v>
      </c>
      <c r="D16" s="101">
        <f>(C16-C15)/C15</f>
        <v>-2.5365205843293499E-2</v>
      </c>
      <c r="E16" s="25">
        <v>0.6</v>
      </c>
      <c r="F16" s="26">
        <v>0.72660000000000002</v>
      </c>
      <c r="G16" s="101">
        <f>(F16-F15)/F15</f>
        <v>1.9074333800841593E-2</v>
      </c>
      <c r="H16" s="29" t="s">
        <v>28</v>
      </c>
      <c r="I16" s="99">
        <v>0.75929999999999997</v>
      </c>
      <c r="J16" s="99">
        <v>0.71540000000000004</v>
      </c>
      <c r="S16" s="36"/>
      <c r="T16" s="37"/>
      <c r="W16" s="36"/>
      <c r="X16" s="37"/>
    </row>
    <row r="17" spans="1:62" s="106" customFormat="1" ht="15.75" thickBot="1">
      <c r="A17" s="88">
        <v>2019</v>
      </c>
      <c r="B17" s="121">
        <v>0.6</v>
      </c>
      <c r="C17" s="122">
        <v>0.69989999999999997</v>
      </c>
      <c r="D17" s="123">
        <f>(C17-C16)/C16</f>
        <v>-4.6327837580051823E-2</v>
      </c>
      <c r="E17" s="124">
        <v>0.6</v>
      </c>
      <c r="F17" s="122">
        <v>0.68010000000000004</v>
      </c>
      <c r="G17" s="123">
        <f>(F17-F16)/F16</f>
        <v>-6.3996696944673803E-2</v>
      </c>
      <c r="H17" s="29" t="s">
        <v>28</v>
      </c>
      <c r="I17" s="99">
        <v>0.73650000000000004</v>
      </c>
      <c r="J17" s="99">
        <v>0.69230000000000003</v>
      </c>
      <c r="K17" s="37"/>
      <c r="L17" s="37"/>
      <c r="M17" s="37"/>
      <c r="N17" s="37"/>
      <c r="O17" s="37"/>
      <c r="P17" s="37"/>
      <c r="Q17" s="37"/>
      <c r="R17" s="37"/>
      <c r="S17" s="36"/>
      <c r="T17" s="37"/>
      <c r="U17" s="37"/>
      <c r="V17" s="37"/>
      <c r="W17" s="36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62" s="106" customFormat="1" ht="15.75" thickBot="1">
      <c r="A18" s="88">
        <v>2020</v>
      </c>
      <c r="B18" s="121">
        <v>0.6</v>
      </c>
      <c r="C18" s="122">
        <v>0.71299999999999997</v>
      </c>
      <c r="D18" s="123">
        <f>(C18-C17)/C17</f>
        <v>1.8716959565652239E-2</v>
      </c>
      <c r="E18" s="124">
        <v>0.6</v>
      </c>
      <c r="F18" s="122">
        <v>0.68720000000000003</v>
      </c>
      <c r="G18" s="123">
        <f>(F18-F17)/F17</f>
        <v>1.0439641229230988E-2</v>
      </c>
      <c r="H18" s="29" t="s">
        <v>28</v>
      </c>
      <c r="I18" s="99">
        <v>0.73740000000000006</v>
      </c>
      <c r="J18" s="99">
        <v>0.70799999999999996</v>
      </c>
      <c r="K18" s="37"/>
      <c r="L18" s="37"/>
      <c r="M18" s="37"/>
      <c r="N18" s="37"/>
      <c r="O18" s="37"/>
      <c r="P18" s="37"/>
      <c r="Q18" s="37"/>
      <c r="R18" s="37"/>
      <c r="S18" s="36"/>
      <c r="T18" s="37"/>
      <c r="U18" s="37"/>
      <c r="V18" s="37"/>
      <c r="W18" s="36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</row>
    <row r="19" spans="1:62" s="106" customFormat="1" ht="15" thickBot="1">
      <c r="A19" s="87">
        <v>2021</v>
      </c>
      <c r="B19" s="102">
        <v>0.6</v>
      </c>
      <c r="C19" s="103">
        <v>0.35639999999999999</v>
      </c>
      <c r="D19" s="104">
        <f>(C19-C18)/C18</f>
        <v>-0.50014025245441796</v>
      </c>
      <c r="E19" s="105">
        <v>0.6</v>
      </c>
      <c r="F19" s="103">
        <v>0.3458</v>
      </c>
      <c r="G19" s="104">
        <f>(F19-F18)/F18</f>
        <v>-0.49679860302677536</v>
      </c>
      <c r="H19" s="32" t="s">
        <v>29</v>
      </c>
      <c r="I19" s="100">
        <v>0.48699999999999999</v>
      </c>
      <c r="J19" s="100">
        <v>0.46700000000000003</v>
      </c>
      <c r="K19" s="37"/>
      <c r="L19" s="37"/>
      <c r="M19" s="37"/>
      <c r="N19" s="37"/>
      <c r="O19" s="37"/>
      <c r="P19" s="37"/>
      <c r="Q19" s="37"/>
      <c r="R19" s="37"/>
      <c r="S19" s="36"/>
      <c r="T19" s="37"/>
      <c r="U19" s="37"/>
      <c r="V19" s="37"/>
      <c r="W19" s="36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</row>
    <row r="20" spans="1:62" s="106" customFormat="1" ht="14.25">
      <c r="A20" s="117"/>
      <c r="B20" s="120"/>
      <c r="C20" s="120"/>
      <c r="D20" s="120"/>
      <c r="E20" s="120"/>
      <c r="F20" s="120"/>
      <c r="G20" s="120"/>
      <c r="H20" s="117"/>
      <c r="I20" s="100"/>
      <c r="J20" s="100"/>
      <c r="K20" s="37"/>
      <c r="L20" s="37"/>
      <c r="M20" s="37"/>
      <c r="N20" s="37"/>
      <c r="O20" s="37"/>
      <c r="P20" s="37"/>
      <c r="Q20" s="37"/>
      <c r="R20" s="37"/>
      <c r="S20" s="36"/>
      <c r="T20" s="37"/>
      <c r="U20" s="37"/>
      <c r="V20" s="37"/>
      <c r="W20" s="36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</row>
    <row r="21" spans="1:62">
      <c r="S21" s="36"/>
      <c r="T21" s="37"/>
      <c r="W21" s="36"/>
      <c r="X21" s="37"/>
    </row>
    <row r="22" spans="1:62">
      <c r="S22" s="36"/>
      <c r="T22" s="37"/>
      <c r="W22" s="36"/>
      <c r="X22" s="37"/>
    </row>
    <row r="23" spans="1:62">
      <c r="P23" s="5" t="s">
        <v>44</v>
      </c>
      <c r="S23" s="36"/>
      <c r="T23" s="37"/>
      <c r="W23" s="36"/>
      <c r="X23" s="37"/>
    </row>
    <row r="24" spans="1:62">
      <c r="S24" s="36"/>
      <c r="T24" s="37"/>
      <c r="W24" s="36"/>
      <c r="X24" s="37"/>
    </row>
    <row r="25" spans="1:62">
      <c r="S25" s="36"/>
      <c r="T25" s="37"/>
      <c r="W25" s="36"/>
      <c r="X25" s="37"/>
    </row>
    <row r="26" spans="1:62">
      <c r="S26" s="36"/>
      <c r="T26" s="37"/>
      <c r="W26" s="36"/>
      <c r="X26" s="37"/>
    </row>
    <row r="27" spans="1:62">
      <c r="S27" s="36"/>
      <c r="T27" s="37"/>
      <c r="W27" s="36"/>
      <c r="X27" s="37"/>
    </row>
    <row r="28" spans="1:62">
      <c r="K28" s="37"/>
      <c r="L28" s="37"/>
    </row>
    <row r="30" spans="1:62">
      <c r="V30" s="39"/>
    </row>
    <row r="31" spans="1:62">
      <c r="V31" s="39"/>
    </row>
    <row r="32" spans="1:62" s="5" customFormat="1">
      <c r="A32" s="3"/>
      <c r="B32" s="3"/>
      <c r="C32" s="3"/>
      <c r="D32" s="3"/>
      <c r="E32" s="3"/>
      <c r="F32" s="3"/>
      <c r="G32" s="3"/>
      <c r="H32" s="3"/>
      <c r="V32" s="39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5" customFormat="1">
      <c r="A33" s="3"/>
      <c r="B33" s="3"/>
      <c r="C33" s="3"/>
      <c r="D33" s="3"/>
      <c r="E33" s="3"/>
      <c r="F33" s="3"/>
      <c r="G33" s="3"/>
      <c r="H33" s="3"/>
      <c r="V33" s="39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5" customFormat="1">
      <c r="A34" s="3"/>
      <c r="B34" s="3"/>
      <c r="C34" s="3"/>
      <c r="D34" s="3"/>
      <c r="E34" s="3"/>
      <c r="F34" s="3"/>
      <c r="G34" s="3"/>
      <c r="H34" s="3"/>
      <c r="V34" s="39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5" customFormat="1">
      <c r="A35" s="3"/>
      <c r="B35" s="3"/>
      <c r="C35" s="3"/>
      <c r="D35" s="3"/>
      <c r="E35" s="3"/>
      <c r="F35" s="3"/>
      <c r="G35" s="3"/>
      <c r="H35" s="3"/>
      <c r="V35" s="39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53" spans="1:33" ht="18.95" customHeight="1">
      <c r="A53" s="137" t="s">
        <v>24</v>
      </c>
      <c r="B53" s="137"/>
      <c r="C53" s="137"/>
      <c r="D53" s="137"/>
      <c r="E53" s="137"/>
      <c r="F53" s="137"/>
      <c r="G53" s="137"/>
      <c r="H53" s="138"/>
    </row>
    <row r="54" spans="1:33" ht="12.75" thickBot="1"/>
    <row r="55" spans="1:33" s="4" customFormat="1" ht="14.1" customHeight="1" thickBot="1">
      <c r="B55" s="150">
        <v>2017</v>
      </c>
      <c r="C55" s="151"/>
      <c r="D55" s="150">
        <v>2018</v>
      </c>
      <c r="E55" s="151"/>
      <c r="F55" s="150">
        <v>2019</v>
      </c>
      <c r="G55" s="151"/>
      <c r="H55" s="150">
        <v>2020</v>
      </c>
      <c r="I55" s="151"/>
      <c r="J55" s="150">
        <v>2021</v>
      </c>
      <c r="K55" s="151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</row>
    <row r="56" spans="1:33" s="4" customFormat="1" ht="13.5" thickBot="1">
      <c r="A56" s="94" t="s">
        <v>7</v>
      </c>
      <c r="B56" s="41" t="s">
        <v>8</v>
      </c>
      <c r="C56" s="19" t="s">
        <v>9</v>
      </c>
      <c r="D56" s="41" t="s">
        <v>8</v>
      </c>
      <c r="E56" s="19" t="s">
        <v>9</v>
      </c>
      <c r="F56" s="41" t="s">
        <v>8</v>
      </c>
      <c r="G56" s="19" t="s">
        <v>9</v>
      </c>
      <c r="H56" s="41" t="s">
        <v>8</v>
      </c>
      <c r="I56" s="19" t="s">
        <v>9</v>
      </c>
      <c r="J56" s="41" t="s">
        <v>8</v>
      </c>
      <c r="K56" s="19" t="s">
        <v>9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</row>
    <row r="57" spans="1:33" s="4" customFormat="1" ht="12.75">
      <c r="A57" s="45" t="s">
        <v>0</v>
      </c>
      <c r="B57" s="42">
        <v>1100.3</v>
      </c>
      <c r="C57" s="43">
        <f>B57/B67</f>
        <v>0.70401177298611561</v>
      </c>
      <c r="D57" s="42">
        <v>1406.82</v>
      </c>
      <c r="E57" s="43">
        <f>D57/D67</f>
        <v>0.73386541471048505</v>
      </c>
      <c r="F57" s="42">
        <v>1416.32</v>
      </c>
      <c r="G57" s="43">
        <f>F57/F67</f>
        <v>0.69993575488015813</v>
      </c>
      <c r="H57" s="42">
        <v>1371.1</v>
      </c>
      <c r="I57" s="43">
        <f>H57/H67</f>
        <v>0.71300052002080083</v>
      </c>
      <c r="J57" s="42">
        <v>600.92000000000007</v>
      </c>
      <c r="K57" s="43">
        <f>J57/J67</f>
        <v>0.356417556346382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</row>
    <row r="58" spans="1:33" s="4" customFormat="1" ht="12.75">
      <c r="A58" s="45" t="s">
        <v>21</v>
      </c>
      <c r="B58" s="46">
        <v>54.6</v>
      </c>
      <c r="C58" s="47">
        <f>B58/B67</f>
        <v>3.4935056625503877E-2</v>
      </c>
      <c r="D58" s="46">
        <v>53.179999999999993</v>
      </c>
      <c r="E58" s="47">
        <f>D58/D67</f>
        <v>2.7741262389149708E-2</v>
      </c>
      <c r="F58" s="46">
        <v>41.68</v>
      </c>
      <c r="G58" s="47">
        <f>F58/F67</f>
        <v>2.0597973807758834E-2</v>
      </c>
      <c r="H58" s="46">
        <v>56.899999999999991</v>
      </c>
      <c r="I58" s="47">
        <f>H58/H67</f>
        <v>2.9589183567342688E-2</v>
      </c>
      <c r="J58" s="46">
        <v>38.08</v>
      </c>
      <c r="K58" s="47">
        <f>J58/J67</f>
        <v>2.2586002372479239E-2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</row>
    <row r="59" spans="1:33" s="4" customFormat="1" ht="12.75">
      <c r="A59" s="45" t="s">
        <v>3</v>
      </c>
      <c r="B59" s="46">
        <v>5</v>
      </c>
      <c r="C59" s="47">
        <f>B59/B67</f>
        <v>3.1991810096615269E-3</v>
      </c>
      <c r="D59" s="46">
        <v>14</v>
      </c>
      <c r="E59" s="47">
        <f>D59/D67</f>
        <v>7.3030777256129368E-3</v>
      </c>
      <c r="F59" s="46">
        <v>20</v>
      </c>
      <c r="G59" s="47">
        <f>F59/F67</f>
        <v>9.8838645910551033E-3</v>
      </c>
      <c r="H59" s="46">
        <v>12</v>
      </c>
      <c r="I59" s="47">
        <f>H59/H67</f>
        <v>6.2402496099843996E-3</v>
      </c>
      <c r="J59" s="46">
        <v>7</v>
      </c>
      <c r="K59" s="47">
        <f>J59/J67</f>
        <v>4.1518386714116248E-3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</row>
    <row r="60" spans="1:33" s="4" customFormat="1" ht="12.75">
      <c r="A60" s="45" t="s">
        <v>1</v>
      </c>
      <c r="B60" s="46">
        <v>73</v>
      </c>
      <c r="C60" s="47">
        <f>B60/B67</f>
        <v>4.6708042741058296E-2</v>
      </c>
      <c r="D60" s="46">
        <v>126</v>
      </c>
      <c r="E60" s="47">
        <f>D60/D67</f>
        <v>6.5727699530516437E-2</v>
      </c>
      <c r="F60" s="46">
        <v>136</v>
      </c>
      <c r="G60" s="47">
        <f>F60/F67</f>
        <v>6.7210279219174704E-2</v>
      </c>
      <c r="H60" s="46">
        <v>122</v>
      </c>
      <c r="I60" s="47">
        <f>H60/H67</f>
        <v>6.3442537701508067E-2</v>
      </c>
      <c r="J60" s="46">
        <v>36</v>
      </c>
      <c r="K60" s="47">
        <f>J60/J67</f>
        <v>2.1352313167259787E-2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</row>
    <row r="61" spans="1:33" s="4" customFormat="1" ht="12.75">
      <c r="A61" s="45" t="s">
        <v>2</v>
      </c>
      <c r="B61" s="46">
        <v>150</v>
      </c>
      <c r="C61" s="47">
        <f>B61/B67</f>
        <v>9.5975430289845814E-2</v>
      </c>
      <c r="D61" s="46">
        <v>180</v>
      </c>
      <c r="E61" s="47">
        <f>D61/D67</f>
        <v>9.3896713615023469E-2</v>
      </c>
      <c r="F61" s="46">
        <v>192</v>
      </c>
      <c r="G61" s="47">
        <f>F61/F67</f>
        <v>9.4885100074128981E-2</v>
      </c>
      <c r="H61" s="46">
        <v>139</v>
      </c>
      <c r="I61" s="47">
        <f>H61/H67</f>
        <v>7.2282891315652631E-2</v>
      </c>
      <c r="J61" s="46">
        <v>15</v>
      </c>
      <c r="K61" s="47">
        <f>J61/J67</f>
        <v>8.8967971530249119E-3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</row>
    <row r="62" spans="1:33" s="4" customFormat="1" ht="12.75" customHeight="1">
      <c r="A62" s="48" t="s">
        <v>16</v>
      </c>
      <c r="B62" s="46">
        <v>48</v>
      </c>
      <c r="C62" s="47">
        <f>B62/B67</f>
        <v>3.0712137692750659E-2</v>
      </c>
      <c r="D62" s="46"/>
      <c r="E62" s="47">
        <f>D62/D67</f>
        <v>0</v>
      </c>
      <c r="F62" s="46">
        <v>34.5</v>
      </c>
      <c r="G62" s="47">
        <f>F62/F67</f>
        <v>1.704966641957005E-2</v>
      </c>
      <c r="H62" s="46">
        <v>41</v>
      </c>
      <c r="I62" s="47">
        <f>H62/H67</f>
        <v>2.1320852834113363E-2</v>
      </c>
      <c r="J62" s="46">
        <v>28</v>
      </c>
      <c r="K62" s="47">
        <f>J62/J67</f>
        <v>1.6607354685646499E-2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</row>
    <row r="63" spans="1:33" s="4" customFormat="1" ht="12.75">
      <c r="A63" s="45" t="s">
        <v>31</v>
      </c>
      <c r="B63" s="46">
        <v>94</v>
      </c>
      <c r="C63" s="47">
        <f>B63/B67</f>
        <v>6.0144602981636708E-2</v>
      </c>
      <c r="D63" s="46">
        <v>103</v>
      </c>
      <c r="E63" s="47">
        <f>D63/D67</f>
        <v>5.3729786124152322E-2</v>
      </c>
      <c r="F63" s="46">
        <v>148</v>
      </c>
      <c r="G63" s="47">
        <f>F63/F67</f>
        <v>7.3140597973807758E-2</v>
      </c>
      <c r="H63" s="46">
        <v>126</v>
      </c>
      <c r="I63" s="47">
        <f>H63/H67</f>
        <v>6.5522620904836196E-2</v>
      </c>
      <c r="J63" s="46">
        <v>43</v>
      </c>
      <c r="K63" s="47">
        <f>J63/J67</f>
        <v>2.5504151838671413E-2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</row>
    <row r="64" spans="1:33" s="4" customFormat="1" ht="12.75">
      <c r="A64" s="45" t="s">
        <v>30</v>
      </c>
      <c r="B64" s="46">
        <v>36</v>
      </c>
      <c r="C64" s="47">
        <f>B64/B67</f>
        <v>2.3034103269562994E-2</v>
      </c>
      <c r="D64" s="46">
        <v>24</v>
      </c>
      <c r="E64" s="47">
        <f>D64/D67</f>
        <v>1.2519561815336464E-2</v>
      </c>
      <c r="F64" s="46">
        <v>33</v>
      </c>
      <c r="G64" s="47">
        <f>F64/F67</f>
        <v>1.630837657524092E-2</v>
      </c>
      <c r="H64" s="46">
        <v>45</v>
      </c>
      <c r="I64" s="47">
        <f>H64/H67</f>
        <v>2.3400936037441498E-2</v>
      </c>
      <c r="J64" s="46">
        <v>913</v>
      </c>
      <c r="K64" s="47">
        <f>J64/J67</f>
        <v>0.54151838671411623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</row>
    <row r="65" spans="1:41" s="4" customFormat="1" ht="12.75">
      <c r="A65" s="45" t="s">
        <v>5</v>
      </c>
      <c r="B65" s="46">
        <v>0</v>
      </c>
      <c r="C65" s="47">
        <f>B65/B67</f>
        <v>0</v>
      </c>
      <c r="D65" s="46">
        <v>4</v>
      </c>
      <c r="E65" s="47">
        <f>D65/D67</f>
        <v>2.0865936358894104E-3</v>
      </c>
      <c r="F65" s="46">
        <v>1</v>
      </c>
      <c r="G65" s="47">
        <f>F65/F67</f>
        <v>4.9419322955275514E-4</v>
      </c>
      <c r="H65" s="46">
        <v>0</v>
      </c>
      <c r="I65" s="47">
        <f>H65/H67</f>
        <v>0</v>
      </c>
      <c r="J65" s="46">
        <v>0</v>
      </c>
      <c r="K65" s="47">
        <f>J65/J67</f>
        <v>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</row>
    <row r="66" spans="1:41" s="4" customFormat="1" ht="12.75">
      <c r="A66" s="45" t="s">
        <v>4</v>
      </c>
      <c r="B66" s="46">
        <v>2</v>
      </c>
      <c r="C66" s="47">
        <f>B66/B67</f>
        <v>1.2796724038646107E-3</v>
      </c>
      <c r="D66" s="46">
        <v>6</v>
      </c>
      <c r="E66" s="47">
        <f>D66/D67</f>
        <v>3.1298904538341159E-3</v>
      </c>
      <c r="F66" s="46">
        <v>1</v>
      </c>
      <c r="G66" s="47">
        <f>F66/F67</f>
        <v>4.9419322955275514E-4</v>
      </c>
      <c r="H66" s="46">
        <v>10</v>
      </c>
      <c r="I66" s="47">
        <f>H66/H67</f>
        <v>5.2002080083203327E-3</v>
      </c>
      <c r="J66" s="46">
        <v>5</v>
      </c>
      <c r="K66" s="47">
        <f>J66/J67</f>
        <v>2.9655990510083037E-3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</row>
    <row r="67" spans="1:41" s="4" customFormat="1" ht="13.5" thickBot="1">
      <c r="A67" s="45" t="s">
        <v>6</v>
      </c>
      <c r="B67" s="95">
        <f t="shared" ref="B67:E67" si="0">SUM(B57:B66)</f>
        <v>1562.8999999999999</v>
      </c>
      <c r="C67" s="96">
        <f t="shared" si="0"/>
        <v>1</v>
      </c>
      <c r="D67" s="95">
        <f t="shared" si="0"/>
        <v>1917</v>
      </c>
      <c r="E67" s="96">
        <f t="shared" si="0"/>
        <v>1</v>
      </c>
      <c r="F67" s="95">
        <f>SUM(F57:F66)</f>
        <v>2023.5</v>
      </c>
      <c r="G67" s="96">
        <f>SUM(G57:G66)</f>
        <v>1</v>
      </c>
      <c r="H67" s="95">
        <f>SUM(H57:H66)</f>
        <v>1923</v>
      </c>
      <c r="I67" s="96">
        <f>SUM(I57:I66)</f>
        <v>0.99999999999999989</v>
      </c>
      <c r="J67" s="95">
        <f>SUM(J57:J66)</f>
        <v>1686</v>
      </c>
      <c r="K67" s="96">
        <f>SUM(K57:K66)</f>
        <v>1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</row>
    <row r="68" spans="1:41" s="4" customFormat="1" ht="12.75">
      <c r="A68" s="49"/>
      <c r="B68" s="50"/>
      <c r="C68" s="51"/>
      <c r="D68" s="52"/>
      <c r="E68" s="44"/>
      <c r="F68" s="52"/>
      <c r="G68" s="44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</row>
    <row r="69" spans="1:41" s="4" customFormat="1" ht="12.75">
      <c r="A69" s="49"/>
      <c r="B69" s="50"/>
      <c r="C69" s="51"/>
      <c r="D69" s="52"/>
      <c r="E69" s="44"/>
      <c r="F69" s="52"/>
      <c r="G69" s="44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</row>
    <row r="70" spans="1:41" s="4" customFormat="1" ht="12.75">
      <c r="A70" s="49"/>
      <c r="B70" s="50"/>
      <c r="C70" s="51"/>
      <c r="D70" s="52"/>
      <c r="E70" s="44"/>
      <c r="F70" s="52"/>
      <c r="G70" s="44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</row>
    <row r="71" spans="1:41" s="4" customFormat="1" ht="12.75">
      <c r="A71" s="49"/>
      <c r="B71" s="50"/>
      <c r="C71" s="51"/>
      <c r="D71" s="52"/>
      <c r="E71" s="44"/>
      <c r="F71" s="52"/>
      <c r="G71" s="44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</row>
    <row r="72" spans="1:41" s="4" customFormat="1" ht="12.75">
      <c r="A72" s="49"/>
      <c r="B72" s="50"/>
      <c r="C72" s="51"/>
      <c r="D72" s="52"/>
      <c r="E72" s="44"/>
      <c r="F72" s="52"/>
      <c r="G72" s="44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</row>
    <row r="73" spans="1:41" s="4" customFormat="1" ht="12.75">
      <c r="A73" s="49"/>
      <c r="B73" s="50"/>
      <c r="C73" s="51"/>
      <c r="D73" s="52"/>
      <c r="E73" s="44"/>
      <c r="F73" s="52"/>
      <c r="G73" s="44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</row>
    <row r="86" spans="1:40" ht="4.5" customHeight="1"/>
    <row r="87" spans="1:40" ht="6" customHeight="1"/>
    <row r="88" spans="1:40" ht="6" customHeight="1"/>
    <row r="89" spans="1:40" ht="41.1" customHeight="1">
      <c r="A89" s="53"/>
      <c r="B89" s="149" t="s">
        <v>32</v>
      </c>
      <c r="C89" s="149"/>
      <c r="D89" s="149"/>
      <c r="E89" s="149"/>
      <c r="F89" s="149"/>
      <c r="G89" s="53"/>
      <c r="H89" s="54"/>
    </row>
    <row r="90" spans="1:40" ht="12.75" thickBot="1"/>
    <row r="91" spans="1:40" s="4" customFormat="1" ht="13.5" thickBot="1">
      <c r="C91" s="3"/>
      <c r="D91" s="55">
        <v>2017</v>
      </c>
      <c r="E91" s="55">
        <v>2018</v>
      </c>
      <c r="F91" s="55">
        <v>2019</v>
      </c>
      <c r="G91" s="55">
        <v>2020</v>
      </c>
      <c r="H91" s="55">
        <v>2021</v>
      </c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</row>
    <row r="92" spans="1:40" s="4" customFormat="1" ht="12.75">
      <c r="B92" s="45" t="s">
        <v>21</v>
      </c>
      <c r="C92" s="56"/>
      <c r="D92" s="57">
        <v>33</v>
      </c>
      <c r="E92" s="57">
        <v>32</v>
      </c>
      <c r="F92" s="57">
        <v>37</v>
      </c>
      <c r="G92" s="57">
        <v>39</v>
      </c>
      <c r="H92" s="57">
        <v>29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</row>
    <row r="93" spans="1:40" s="4" customFormat="1" ht="12.75">
      <c r="B93" s="45" t="s">
        <v>3</v>
      </c>
      <c r="C93" s="58"/>
      <c r="D93" s="59">
        <v>14</v>
      </c>
      <c r="E93" s="59">
        <v>20</v>
      </c>
      <c r="F93" s="59">
        <v>23</v>
      </c>
      <c r="G93" s="59">
        <v>12</v>
      </c>
      <c r="H93" s="59">
        <v>13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</row>
    <row r="94" spans="1:40" s="4" customFormat="1" ht="12.75">
      <c r="B94" s="45" t="s">
        <v>1</v>
      </c>
      <c r="C94" s="58"/>
      <c r="D94" s="59">
        <v>40</v>
      </c>
      <c r="E94" s="59">
        <v>70</v>
      </c>
      <c r="F94" s="59">
        <v>94</v>
      </c>
      <c r="G94" s="59">
        <v>64</v>
      </c>
      <c r="H94" s="59">
        <v>47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1:40" s="4" customFormat="1" ht="12.75">
      <c r="B95" s="45" t="s">
        <v>2</v>
      </c>
      <c r="C95" s="58"/>
      <c r="D95" s="59">
        <v>46</v>
      </c>
      <c r="E95" s="59">
        <v>64</v>
      </c>
      <c r="F95" s="59">
        <v>50</v>
      </c>
      <c r="G95" s="59">
        <v>47</v>
      </c>
      <c r="H95" s="59">
        <v>26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1:40" s="4" customFormat="1" ht="12.75" customHeight="1">
      <c r="B96" s="48" t="s">
        <v>16</v>
      </c>
      <c r="C96" s="58"/>
      <c r="D96" s="59">
        <v>124</v>
      </c>
      <c r="E96" s="59">
        <v>164</v>
      </c>
      <c r="F96" s="59">
        <v>151</v>
      </c>
      <c r="G96" s="59">
        <v>140</v>
      </c>
      <c r="H96" s="59">
        <v>106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2:62" s="4" customFormat="1" ht="12.75" customHeight="1">
      <c r="B97" s="48" t="s">
        <v>31</v>
      </c>
      <c r="C97" s="58"/>
      <c r="D97" s="59">
        <v>58</v>
      </c>
      <c r="E97" s="59"/>
      <c r="F97" s="59"/>
      <c r="G97" s="59"/>
      <c r="H97" s="59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</row>
    <row r="98" spans="2:62" s="4" customFormat="1" ht="15" customHeight="1">
      <c r="B98" s="45" t="s">
        <v>30</v>
      </c>
      <c r="C98" s="58"/>
      <c r="D98" s="59">
        <v>178</v>
      </c>
      <c r="E98" s="59">
        <v>204</v>
      </c>
      <c r="F98" s="59">
        <v>222</v>
      </c>
      <c r="G98" s="59">
        <v>238</v>
      </c>
      <c r="H98" s="59">
        <v>250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</row>
    <row r="99" spans="2:62" s="4" customFormat="1" ht="15" customHeight="1">
      <c r="B99" s="45" t="s">
        <v>5</v>
      </c>
      <c r="C99" s="58"/>
      <c r="D99" s="59">
        <v>16</v>
      </c>
      <c r="E99" s="59">
        <v>28</v>
      </c>
      <c r="F99" s="59">
        <v>22</v>
      </c>
      <c r="G99" s="59">
        <v>16</v>
      </c>
      <c r="H99" s="59">
        <v>5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</row>
    <row r="100" spans="2:62" s="4" customFormat="1" ht="13.5" thickBot="1">
      <c r="B100" s="45" t="s">
        <v>4</v>
      </c>
      <c r="C100" s="56"/>
      <c r="D100" s="60">
        <v>6</v>
      </c>
      <c r="E100" s="60">
        <v>8</v>
      </c>
      <c r="F100" s="60">
        <v>8</v>
      </c>
      <c r="G100" s="60">
        <v>6</v>
      </c>
      <c r="H100" s="60">
        <v>5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</row>
    <row r="103" spans="2:62" ht="18.75" customHeight="1">
      <c r="B103" s="149" t="s">
        <v>33</v>
      </c>
      <c r="C103" s="149"/>
      <c r="D103" s="149"/>
      <c r="E103" s="149"/>
      <c r="F103" s="149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</row>
    <row r="104" spans="2:62"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</row>
    <row r="105" spans="2:62" ht="12.75">
      <c r="C105" s="68">
        <v>18.760000000000002</v>
      </c>
      <c r="D105" s="49" t="s">
        <v>34</v>
      </c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</row>
    <row r="106" spans="2:62" ht="12.75">
      <c r="C106" s="80">
        <v>43.2</v>
      </c>
      <c r="D106" s="49" t="s">
        <v>35</v>
      </c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</row>
    <row r="107" spans="2:62"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</sheetData>
  <mergeCells count="15">
    <mergeCell ref="A2:H2"/>
    <mergeCell ref="A3:H3"/>
    <mergeCell ref="A10:H10"/>
    <mergeCell ref="A11:G11"/>
    <mergeCell ref="B12:D12"/>
    <mergeCell ref="E12:G12"/>
    <mergeCell ref="B103:F103"/>
    <mergeCell ref="I12:J12"/>
    <mergeCell ref="A53:H53"/>
    <mergeCell ref="B55:C55"/>
    <mergeCell ref="B89:F89"/>
    <mergeCell ref="D55:E55"/>
    <mergeCell ref="F55:G55"/>
    <mergeCell ref="H55:I55"/>
    <mergeCell ref="J55:K55"/>
  </mergeCells>
  <pageMargins left="0.75" right="0.75" top="1" bottom="0.61" header="0.5" footer="0.5"/>
  <pageSetup orientation="portrait" r:id="rId1"/>
  <headerFooter alignWithMargins="0"/>
  <rowBreaks count="1" manualBreakCount="1">
    <brk id="5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9"/>
  <sheetViews>
    <sheetView showGridLines="0" zoomScaleNormal="100" zoomScaleSheetLayoutView="100" workbookViewId="0">
      <selection activeCell="J87" sqref="J87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2.7109375" style="3" customWidth="1"/>
    <col min="9" max="9" width="11.42578125" style="3" customWidth="1"/>
    <col min="10" max="11" width="11.42578125" style="5" customWidth="1"/>
    <col min="12" max="48" width="5.140625" style="5" customWidth="1"/>
    <col min="49" max="55" width="11.42578125" style="5" customWidth="1"/>
    <col min="56" max="16384" width="11.42578125" style="3"/>
  </cols>
  <sheetData>
    <row r="1" spans="1:54" ht="15" customHeight="1"/>
    <row r="2" spans="1:54" ht="22.5">
      <c r="A2" s="139" t="s">
        <v>45</v>
      </c>
      <c r="B2" s="139"/>
      <c r="C2" s="139"/>
      <c r="D2" s="139"/>
      <c r="E2" s="139"/>
      <c r="F2" s="139"/>
      <c r="G2" s="139"/>
      <c r="H2" s="140"/>
      <c r="I2" s="140"/>
      <c r="J2" s="6"/>
    </row>
    <row r="3" spans="1:54" ht="15.75" customHeight="1">
      <c r="A3" s="141" t="s">
        <v>20</v>
      </c>
      <c r="B3" s="141"/>
      <c r="C3" s="141"/>
      <c r="D3" s="141"/>
      <c r="E3" s="141"/>
      <c r="F3" s="141"/>
      <c r="G3" s="141"/>
      <c r="H3" s="140"/>
      <c r="I3" s="140"/>
      <c r="J3" s="6"/>
    </row>
    <row r="4" spans="1:54" ht="6.75" customHeight="1">
      <c r="F4" s="4"/>
      <c r="I4" s="3" t="s">
        <v>44</v>
      </c>
    </row>
    <row r="5" spans="1:54" ht="13.5" thickBot="1">
      <c r="F5" s="4"/>
    </row>
    <row r="6" spans="1:54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37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9" t="s">
        <v>15</v>
      </c>
      <c r="B7" s="10">
        <v>0.8</v>
      </c>
      <c r="C7" s="10">
        <v>0.92</v>
      </c>
      <c r="D7" s="10">
        <v>0.92</v>
      </c>
      <c r="E7" s="10">
        <v>0.82</v>
      </c>
      <c r="F7" s="10">
        <v>0.82</v>
      </c>
      <c r="G7" s="10">
        <v>0.82</v>
      </c>
      <c r="H7" s="10">
        <v>0.88</v>
      </c>
      <c r="I7" s="10">
        <v>0.77869999999999995</v>
      </c>
      <c r="J7" s="10">
        <v>0.77869999999999995</v>
      </c>
      <c r="K7" s="11">
        <v>0.81440000000000001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5" customHeight="1">
      <c r="D8" s="12" t="s">
        <v>36</v>
      </c>
    </row>
    <row r="9" spans="1:54" ht="15" customHeight="1"/>
    <row r="10" spans="1:54" ht="18.75">
      <c r="A10" s="142" t="s">
        <v>26</v>
      </c>
      <c r="B10" s="142"/>
      <c r="C10" s="142"/>
      <c r="D10" s="142"/>
      <c r="E10" s="142"/>
      <c r="F10" s="142"/>
      <c r="G10" s="142"/>
      <c r="H10" s="138"/>
      <c r="I10" s="138"/>
    </row>
    <row r="11" spans="1:54" ht="12" customHeight="1" thickBot="1">
      <c r="A11" s="143"/>
      <c r="B11" s="143"/>
      <c r="C11" s="143"/>
      <c r="D11" s="143"/>
      <c r="E11" s="143"/>
      <c r="F11" s="143"/>
      <c r="G11" s="143"/>
      <c r="H11" s="13"/>
    </row>
    <row r="12" spans="1:54" s="1" customFormat="1" ht="15.75" thickBot="1">
      <c r="B12" s="144" t="s">
        <v>10</v>
      </c>
      <c r="C12" s="145"/>
      <c r="D12" s="146"/>
      <c r="E12" s="144" t="s">
        <v>13</v>
      </c>
      <c r="F12" s="147"/>
      <c r="G12" s="148"/>
      <c r="H12" s="15" t="s">
        <v>22</v>
      </c>
      <c r="I12" s="152" t="s">
        <v>25</v>
      </c>
      <c r="J12" s="14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6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2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73">
        <v>2011</v>
      </c>
      <c r="B14" s="81">
        <v>0.6</v>
      </c>
      <c r="C14" s="82">
        <v>0.83509999999999995</v>
      </c>
      <c r="D14" s="83">
        <v>4.2999999999999997E-2</v>
      </c>
      <c r="E14" s="81">
        <v>0.6</v>
      </c>
      <c r="F14" s="82">
        <v>0.77600000000000002</v>
      </c>
      <c r="G14" s="83">
        <v>3.9E-2</v>
      </c>
      <c r="H14" s="156" t="s">
        <v>28</v>
      </c>
      <c r="I14" s="99">
        <v>0.69499999999999995</v>
      </c>
      <c r="J14" s="99">
        <v>0.66600000000000004</v>
      </c>
      <c r="K14" s="2"/>
      <c r="L14" s="2"/>
      <c r="M14" s="2"/>
      <c r="N14" s="2"/>
      <c r="O14" s="2"/>
      <c r="P14" s="2"/>
      <c r="Q14" s="2"/>
      <c r="R14" s="2"/>
      <c r="S14" s="30"/>
      <c r="T14" s="2"/>
      <c r="U14" s="2"/>
      <c r="V14" s="2"/>
      <c r="W14" s="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73">
        <v>2012</v>
      </c>
      <c r="B15" s="74">
        <v>0.6</v>
      </c>
      <c r="C15" s="64">
        <v>0.77690000000000003</v>
      </c>
      <c r="D15" s="27">
        <f t="shared" ref="D15:D19" si="0">(C15-C14)/C14</f>
        <v>-6.96922524248592E-2</v>
      </c>
      <c r="E15" s="74">
        <v>0.6</v>
      </c>
      <c r="F15" s="64">
        <v>0.72519999999999996</v>
      </c>
      <c r="G15" s="27">
        <f t="shared" ref="G15:G19" si="1">(F15-F14)/F14</f>
        <v>-6.5463917525773282E-2</v>
      </c>
      <c r="H15" s="156" t="s">
        <v>28</v>
      </c>
      <c r="I15" s="99">
        <v>0.69389999999999996</v>
      </c>
      <c r="J15" s="99">
        <v>0.66639999999999999</v>
      </c>
      <c r="K15" s="2"/>
      <c r="L15" s="2"/>
      <c r="M15" s="2"/>
      <c r="N15" s="2"/>
      <c r="O15" s="2"/>
      <c r="P15" s="2"/>
      <c r="Q15" s="2"/>
      <c r="R15" s="2"/>
      <c r="S15" s="30"/>
      <c r="T15" s="2"/>
      <c r="U15" s="2"/>
      <c r="V15" s="2"/>
      <c r="W15" s="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73">
        <v>2013</v>
      </c>
      <c r="B16" s="74">
        <v>0.6</v>
      </c>
      <c r="C16" s="64">
        <v>0.83409999999999995</v>
      </c>
      <c r="D16" s="27">
        <f t="shared" si="0"/>
        <v>7.362594928562223E-2</v>
      </c>
      <c r="E16" s="74">
        <v>0.6</v>
      </c>
      <c r="F16" s="64">
        <v>0.85119999999999996</v>
      </c>
      <c r="G16" s="27">
        <f t="shared" si="1"/>
        <v>0.17374517374517376</v>
      </c>
      <c r="H16" s="156" t="s">
        <v>28</v>
      </c>
      <c r="I16" s="99">
        <v>0.70809999999999995</v>
      </c>
      <c r="J16" s="99">
        <v>0.67410000000000003</v>
      </c>
      <c r="K16" s="2"/>
      <c r="L16" s="2"/>
      <c r="M16" s="2"/>
      <c r="N16" s="2"/>
      <c r="O16" s="2"/>
      <c r="P16" s="2"/>
      <c r="Q16" s="2"/>
      <c r="R16" s="2"/>
      <c r="S16" s="30"/>
      <c r="T16" s="2"/>
      <c r="U16" s="2"/>
      <c r="V16" s="2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5" s="1" customFormat="1" ht="15">
      <c r="A17" s="90">
        <v>2015</v>
      </c>
      <c r="B17" s="74">
        <v>0.6</v>
      </c>
      <c r="C17" s="64">
        <v>0.80610000000000004</v>
      </c>
      <c r="D17" s="27">
        <f t="shared" si="0"/>
        <v>-3.356911641290003E-2</v>
      </c>
      <c r="E17" s="74">
        <v>0.6</v>
      </c>
      <c r="F17" s="64">
        <v>0.78520000000000001</v>
      </c>
      <c r="G17" s="27">
        <f t="shared" si="1"/>
        <v>-7.753759398496235E-2</v>
      </c>
      <c r="H17" s="156" t="s">
        <v>28</v>
      </c>
      <c r="I17" s="99">
        <v>0.70830000000000004</v>
      </c>
      <c r="J17" s="99">
        <v>0.66800000000000004</v>
      </c>
      <c r="K17" s="2"/>
      <c r="L17" s="2"/>
      <c r="M17" s="2"/>
      <c r="N17" s="2"/>
      <c r="O17" s="2"/>
      <c r="P17" s="2"/>
      <c r="Q17" s="2"/>
      <c r="R17" s="2"/>
      <c r="S17" s="30"/>
      <c r="T17" s="2"/>
      <c r="U17" s="2"/>
      <c r="V17" s="2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5" s="34" customFormat="1" ht="15">
      <c r="A18" s="90">
        <v>2016</v>
      </c>
      <c r="B18" s="74">
        <v>0.6</v>
      </c>
      <c r="C18" s="64">
        <v>0.81100000000000005</v>
      </c>
      <c r="D18" s="27">
        <f t="shared" si="0"/>
        <v>6.078650291527125E-3</v>
      </c>
      <c r="E18" s="74">
        <v>0.6</v>
      </c>
      <c r="F18" s="64">
        <v>0.79239999999999999</v>
      </c>
      <c r="G18" s="27">
        <f t="shared" si="1"/>
        <v>9.1696383087111356E-3</v>
      </c>
      <c r="H18" s="156" t="s">
        <v>28</v>
      </c>
      <c r="I18" s="99">
        <v>0.71579999999999999</v>
      </c>
      <c r="J18" s="99">
        <v>0.67889999999999995</v>
      </c>
      <c r="K18" s="23"/>
      <c r="L18" s="23"/>
      <c r="M18" s="23"/>
      <c r="N18" s="23"/>
      <c r="O18" s="23"/>
      <c r="P18" s="23"/>
      <c r="Q18" s="23"/>
      <c r="R18" s="23"/>
      <c r="S18" s="33"/>
      <c r="T18" s="23"/>
      <c r="U18" s="23"/>
      <c r="V18" s="23"/>
      <c r="W18" s="3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  <row r="19" spans="1:55" s="1" customFormat="1" ht="15">
      <c r="A19" s="90">
        <v>2017</v>
      </c>
      <c r="B19" s="74">
        <v>0.6</v>
      </c>
      <c r="C19" s="64">
        <v>0.94299999999999995</v>
      </c>
      <c r="D19" s="27">
        <f t="shared" si="0"/>
        <v>0.16276202219482108</v>
      </c>
      <c r="E19" s="74">
        <v>0.6</v>
      </c>
      <c r="F19" s="64">
        <v>0.95399999999999996</v>
      </c>
      <c r="G19" s="27">
        <f t="shared" si="1"/>
        <v>0.20393740535083288</v>
      </c>
      <c r="H19" s="156" t="s">
        <v>28</v>
      </c>
      <c r="I19" s="99">
        <v>0.75170000000000003</v>
      </c>
      <c r="J19" s="99">
        <v>0.71889999999999998</v>
      </c>
      <c r="K19" s="2"/>
      <c r="L19" s="2"/>
      <c r="M19" s="2"/>
      <c r="N19" s="2"/>
      <c r="O19" s="2"/>
      <c r="P19" s="2"/>
      <c r="Q19" s="2"/>
      <c r="R19" s="2"/>
      <c r="S19" s="30"/>
      <c r="T19" s="23"/>
      <c r="U19" s="2"/>
      <c r="V19" s="2"/>
      <c r="W19" s="30"/>
      <c r="X19" s="23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5" ht="15">
      <c r="A20" s="90">
        <v>2018</v>
      </c>
      <c r="B20" s="74">
        <v>0.6</v>
      </c>
      <c r="C20" s="64">
        <v>0.89249999999999996</v>
      </c>
      <c r="D20" s="65">
        <f>(C20-C18)/C18</f>
        <v>0.10049321824907509</v>
      </c>
      <c r="E20" s="74">
        <v>0.6</v>
      </c>
      <c r="F20" s="64">
        <v>0.90439999999999998</v>
      </c>
      <c r="G20" s="65">
        <f>(F20-F18)/F18</f>
        <v>0.14134275618374556</v>
      </c>
      <c r="H20" s="156" t="s">
        <v>28</v>
      </c>
      <c r="I20" s="99">
        <v>0.75929999999999997</v>
      </c>
      <c r="J20" s="99">
        <v>0.71540000000000004</v>
      </c>
      <c r="T20" s="36"/>
      <c r="U20" s="37"/>
      <c r="X20" s="36"/>
      <c r="Y20" s="37"/>
    </row>
    <row r="21" spans="1:55" s="106" customFormat="1" ht="15">
      <c r="A21" s="90">
        <v>2019</v>
      </c>
      <c r="B21" s="74">
        <v>0.6</v>
      </c>
      <c r="C21" s="64">
        <v>0.83860000000000001</v>
      </c>
      <c r="D21" s="65">
        <f>(C21-C20)/C20</f>
        <v>-6.0392156862745044E-2</v>
      </c>
      <c r="E21" s="74">
        <v>0.6</v>
      </c>
      <c r="F21" s="64">
        <v>0.83940000000000003</v>
      </c>
      <c r="G21" s="65">
        <f>(F21-F20)/F20</f>
        <v>-7.1870853604599674E-2</v>
      </c>
      <c r="H21" s="156" t="s">
        <v>28</v>
      </c>
      <c r="I21" s="99">
        <v>0.73650000000000004</v>
      </c>
      <c r="J21" s="99">
        <v>0.69230000000000003</v>
      </c>
      <c r="K21" s="37"/>
      <c r="L21" s="37" t="s">
        <v>44</v>
      </c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</row>
    <row r="22" spans="1:55" s="106" customFormat="1" ht="15">
      <c r="A22" s="90">
        <v>2020</v>
      </c>
      <c r="B22" s="74">
        <v>0.6</v>
      </c>
      <c r="C22" s="64">
        <v>0.82389999999999997</v>
      </c>
      <c r="D22" s="65">
        <f>(C22-C21)/C21</f>
        <v>-1.7529215358931607E-2</v>
      </c>
      <c r="E22" s="74">
        <v>0.6</v>
      </c>
      <c r="F22" s="64">
        <v>0.73370000000000002</v>
      </c>
      <c r="G22" s="65">
        <f>(F22-F21)/F21</f>
        <v>-0.12592327853228497</v>
      </c>
      <c r="H22" s="156" t="s">
        <v>28</v>
      </c>
      <c r="I22" s="99">
        <v>0.73740000000000006</v>
      </c>
      <c r="J22" s="99">
        <v>0.70799999999999996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</row>
    <row r="23" spans="1:55" s="106" customFormat="1" ht="15" thickBot="1">
      <c r="A23" s="89">
        <v>2021</v>
      </c>
      <c r="B23" s="157">
        <v>0.6</v>
      </c>
      <c r="C23" s="158">
        <v>0.56310000000000004</v>
      </c>
      <c r="D23" s="159">
        <f>(C23-C22)/C22</f>
        <v>-0.31654326981429776</v>
      </c>
      <c r="E23" s="157">
        <v>0.6</v>
      </c>
      <c r="F23" s="158">
        <v>0.55679999999999996</v>
      </c>
      <c r="G23" s="159">
        <f>(F23-F22)/F22</f>
        <v>-0.24110671936758901</v>
      </c>
      <c r="H23" s="160" t="s">
        <v>29</v>
      </c>
      <c r="I23" s="100">
        <v>0.48699999999999999</v>
      </c>
      <c r="J23" s="100">
        <v>0.46700000000000003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</row>
    <row r="24" spans="1:55" s="106" customFormat="1" ht="14.25">
      <c r="A24" s="117"/>
      <c r="B24" s="120"/>
      <c r="C24" s="120"/>
      <c r="D24" s="120"/>
      <c r="E24" s="120"/>
      <c r="F24" s="120"/>
      <c r="G24" s="120"/>
      <c r="H24" s="117"/>
      <c r="I24" s="100"/>
      <c r="J24" s="100"/>
      <c r="K24" s="37"/>
      <c r="L24" s="37"/>
      <c r="M24" s="37"/>
      <c r="N24" s="37"/>
      <c r="O24" s="37"/>
      <c r="P24" s="37"/>
      <c r="Q24" s="37"/>
      <c r="R24" s="37"/>
      <c r="S24" s="37"/>
      <c r="T24" s="36"/>
      <c r="U24" s="37"/>
      <c r="V24" s="37"/>
      <c r="W24" s="37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</row>
    <row r="25" spans="1:55">
      <c r="T25" s="36"/>
      <c r="U25" s="37"/>
      <c r="X25" s="36"/>
      <c r="Y25" s="37"/>
    </row>
    <row r="26" spans="1:55">
      <c r="T26" s="36"/>
      <c r="U26" s="37"/>
      <c r="X26" s="36"/>
      <c r="Y26" s="37"/>
    </row>
    <row r="27" spans="1:55">
      <c r="T27" s="36"/>
      <c r="U27" s="37"/>
      <c r="X27" s="36"/>
      <c r="Y27" s="37"/>
    </row>
    <row r="28" spans="1:55">
      <c r="T28" s="36"/>
      <c r="U28" s="37"/>
      <c r="X28" s="36"/>
      <c r="Y28" s="37"/>
    </row>
    <row r="29" spans="1:55">
      <c r="T29" s="36"/>
      <c r="U29" s="37"/>
      <c r="X29" s="36"/>
      <c r="Y29" s="37"/>
    </row>
    <row r="30" spans="1:55">
      <c r="T30" s="36"/>
      <c r="U30" s="37"/>
      <c r="X30" s="36"/>
      <c r="Y30" s="37"/>
    </row>
    <row r="31" spans="1:55">
      <c r="T31" s="36"/>
      <c r="U31" s="37"/>
      <c r="X31" s="36"/>
      <c r="Y31" s="37"/>
    </row>
    <row r="32" spans="1:55">
      <c r="L32" s="37"/>
      <c r="M32" s="37"/>
    </row>
    <row r="34" spans="23:23">
      <c r="W34" s="39"/>
    </row>
    <row r="35" spans="23:23">
      <c r="W35" s="39"/>
    </row>
    <row r="36" spans="23:23" s="5" customFormat="1">
      <c r="W36" s="39"/>
    </row>
    <row r="37" spans="23:23" s="5" customFormat="1">
      <c r="W37" s="39"/>
    </row>
    <row r="38" spans="23:23" s="5" customFormat="1">
      <c r="W38" s="39"/>
    </row>
    <row r="39" spans="23:23" s="5" customFormat="1">
      <c r="W39" s="39"/>
    </row>
    <row r="56" spans="1:51" ht="12" customHeight="1"/>
    <row r="57" spans="1:51" ht="18.95" customHeight="1">
      <c r="A57" s="137" t="s">
        <v>24</v>
      </c>
      <c r="B57" s="137"/>
      <c r="C57" s="137"/>
      <c r="D57" s="137"/>
      <c r="E57" s="137"/>
      <c r="F57" s="137"/>
      <c r="G57" s="137"/>
      <c r="H57" s="138"/>
      <c r="I57" s="138"/>
    </row>
    <row r="58" spans="1:51" ht="12.75" thickBot="1"/>
    <row r="59" spans="1:51" s="4" customFormat="1" ht="14.1" customHeight="1" thickBot="1">
      <c r="B59" s="150">
        <v>2017</v>
      </c>
      <c r="C59" s="151"/>
      <c r="D59" s="150">
        <v>2018</v>
      </c>
      <c r="E59" s="151"/>
      <c r="F59" s="150">
        <v>2019</v>
      </c>
      <c r="G59" s="151"/>
      <c r="H59" s="150">
        <v>2020</v>
      </c>
      <c r="I59" s="151"/>
      <c r="J59" s="150">
        <v>2021</v>
      </c>
      <c r="K59" s="151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</row>
    <row r="60" spans="1:51" s="4" customFormat="1" ht="13.5" thickBot="1">
      <c r="A60" s="94" t="s">
        <v>7</v>
      </c>
      <c r="B60" s="41" t="s">
        <v>8</v>
      </c>
      <c r="C60" s="19" t="s">
        <v>9</v>
      </c>
      <c r="D60" s="41" t="s">
        <v>8</v>
      </c>
      <c r="E60" s="19" t="s">
        <v>9</v>
      </c>
      <c r="F60" s="41" t="s">
        <v>8</v>
      </c>
      <c r="G60" s="19" t="s">
        <v>9</v>
      </c>
      <c r="H60" s="41" t="s">
        <v>8</v>
      </c>
      <c r="I60" s="19" t="s">
        <v>9</v>
      </c>
      <c r="J60" s="41" t="s">
        <v>8</v>
      </c>
      <c r="K60" s="19" t="s">
        <v>9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</row>
    <row r="61" spans="1:51" s="4" customFormat="1" ht="12.75">
      <c r="A61" s="45" t="s">
        <v>0</v>
      </c>
      <c r="B61" s="42">
        <v>399.84</v>
      </c>
      <c r="C61" s="43">
        <f>B61/B71</f>
        <v>0.75951675404604502</v>
      </c>
      <c r="D61" s="42">
        <v>381.1</v>
      </c>
      <c r="E61" s="43">
        <f>D61/D71</f>
        <v>0.8925058548009368</v>
      </c>
      <c r="F61" s="42">
        <v>384.1</v>
      </c>
      <c r="G61" s="43">
        <f>F61/F71</f>
        <v>0.83864628820960707</v>
      </c>
      <c r="H61" s="42">
        <v>391.36</v>
      </c>
      <c r="I61" s="43">
        <f>H61/H71</f>
        <v>0.82391578947368427</v>
      </c>
      <c r="J61" s="42">
        <v>205.52</v>
      </c>
      <c r="K61" s="43">
        <f>J61/J71</f>
        <v>0.56306849315068497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</row>
    <row r="62" spans="1:51" s="4" customFormat="1" ht="12.75">
      <c r="A62" s="45" t="s">
        <v>21</v>
      </c>
      <c r="B62" s="46">
        <v>54.6</v>
      </c>
      <c r="C62" s="47">
        <f>B62/B71</f>
        <v>0.10371552313653977</v>
      </c>
      <c r="D62" s="46">
        <v>6.9</v>
      </c>
      <c r="E62" s="47">
        <f>D62/D71</f>
        <v>1.6159250585480095E-2</v>
      </c>
      <c r="F62" s="46">
        <v>2.9</v>
      </c>
      <c r="G62" s="47">
        <f>F62/F71</f>
        <v>6.3318777292576418E-3</v>
      </c>
      <c r="H62" s="46">
        <v>8.64</v>
      </c>
      <c r="I62" s="47">
        <f>H62/H71</f>
        <v>1.8189473684210526E-2</v>
      </c>
      <c r="J62" s="46">
        <v>6.48</v>
      </c>
      <c r="K62" s="47">
        <f>J62/J71</f>
        <v>1.7753424657534246E-2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</row>
    <row r="63" spans="1:51" s="4" customFormat="1" ht="12.75">
      <c r="A63" s="45" t="s">
        <v>3</v>
      </c>
      <c r="B63" s="46">
        <v>2</v>
      </c>
      <c r="C63" s="47">
        <f>B63/B71</f>
        <v>3.7991034115948631E-3</v>
      </c>
      <c r="D63" s="46">
        <v>0</v>
      </c>
      <c r="E63" s="47">
        <f>D63/D71</f>
        <v>0</v>
      </c>
      <c r="F63" s="46">
        <v>0</v>
      </c>
      <c r="G63" s="47">
        <f>F63/F71</f>
        <v>0</v>
      </c>
      <c r="H63" s="46">
        <v>1</v>
      </c>
      <c r="I63" s="47">
        <f>H63/H71</f>
        <v>2.1052631578947368E-3</v>
      </c>
      <c r="J63" s="46">
        <v>0</v>
      </c>
      <c r="K63" s="47">
        <f>J63/J71</f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</row>
    <row r="64" spans="1:51" s="4" customFormat="1" ht="12.75">
      <c r="A64" s="45" t="s">
        <v>1</v>
      </c>
      <c r="B64" s="46">
        <v>0</v>
      </c>
      <c r="C64" s="47">
        <f>B64/B71</f>
        <v>0</v>
      </c>
      <c r="D64" s="46">
        <v>4</v>
      </c>
      <c r="E64" s="47">
        <f>D64/D71</f>
        <v>9.3676814988290398E-3</v>
      </c>
      <c r="F64" s="46">
        <v>7</v>
      </c>
      <c r="G64" s="47">
        <f>F64/F71</f>
        <v>1.5283842794759825E-2</v>
      </c>
      <c r="H64" s="46">
        <v>10</v>
      </c>
      <c r="I64" s="47">
        <f>H64/H71</f>
        <v>2.1052631578947368E-2</v>
      </c>
      <c r="J64" s="46">
        <v>2</v>
      </c>
      <c r="K64" s="47">
        <f>J64/J71</f>
        <v>5.4794520547945206E-3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</row>
    <row r="65" spans="1:55" s="4" customFormat="1" ht="12.75">
      <c r="A65" s="45" t="s">
        <v>2</v>
      </c>
      <c r="B65" s="46">
        <v>8</v>
      </c>
      <c r="C65" s="47">
        <f>B65/B71</f>
        <v>1.5196413646379452E-2</v>
      </c>
      <c r="D65" s="46">
        <v>18</v>
      </c>
      <c r="E65" s="47">
        <f>D65/D71</f>
        <v>4.2154566744730677E-2</v>
      </c>
      <c r="F65" s="46">
        <v>13</v>
      </c>
      <c r="G65" s="47">
        <f>F65/F71</f>
        <v>2.8384279475982533E-2</v>
      </c>
      <c r="H65" s="46">
        <v>11</v>
      </c>
      <c r="I65" s="47">
        <f>H65/H71</f>
        <v>2.3157894736842106E-2</v>
      </c>
      <c r="J65" s="46">
        <v>2</v>
      </c>
      <c r="K65" s="47">
        <f>J65/J71</f>
        <v>5.4794520547945206E-3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</row>
    <row r="66" spans="1:55" s="4" customFormat="1" ht="12.75" customHeight="1">
      <c r="A66" s="48" t="s">
        <v>16</v>
      </c>
      <c r="B66" s="46">
        <v>48</v>
      </c>
      <c r="C66" s="47">
        <f>B66/B71</f>
        <v>9.1178481878276721E-2</v>
      </c>
      <c r="D66" s="46"/>
      <c r="E66" s="47">
        <f>D66/D71</f>
        <v>0</v>
      </c>
      <c r="F66" s="46">
        <v>23</v>
      </c>
      <c r="G66" s="47">
        <f>F66/F71</f>
        <v>5.0218340611353711E-2</v>
      </c>
      <c r="H66" s="46">
        <v>26</v>
      </c>
      <c r="I66" s="47">
        <f>H66/H71</f>
        <v>5.473684210526316E-2</v>
      </c>
      <c r="J66" s="46">
        <v>27</v>
      </c>
      <c r="K66" s="47">
        <f>J66/J71</f>
        <v>7.3972602739726029E-2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</row>
    <row r="67" spans="1:55" s="4" customFormat="1" ht="12.75">
      <c r="A67" s="45" t="s">
        <v>31</v>
      </c>
      <c r="B67" s="46">
        <v>13</v>
      </c>
      <c r="C67" s="47">
        <f>B67/B71</f>
        <v>2.469417217536661E-2</v>
      </c>
      <c r="D67" s="46">
        <v>17</v>
      </c>
      <c r="E67" s="47">
        <f>D67/D71</f>
        <v>3.9812646370023422E-2</v>
      </c>
      <c r="F67" s="46">
        <v>25</v>
      </c>
      <c r="G67" s="47">
        <f>F67/F71</f>
        <v>5.458515283842795E-2</v>
      </c>
      <c r="H67" s="46">
        <v>19</v>
      </c>
      <c r="I67" s="47">
        <f>H67/H71</f>
        <v>0.04</v>
      </c>
      <c r="J67" s="46">
        <v>2</v>
      </c>
      <c r="K67" s="47">
        <f>J67/J71</f>
        <v>5.4794520547945206E-3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</row>
    <row r="68" spans="1:55" s="4" customFormat="1" ht="12.75">
      <c r="A68" s="45" t="s">
        <v>30</v>
      </c>
      <c r="B68" s="46">
        <v>0</v>
      </c>
      <c r="C68" s="47">
        <f>B68/B71</f>
        <v>0</v>
      </c>
      <c r="D68" s="46">
        <v>0</v>
      </c>
      <c r="E68" s="47">
        <f>D68/D71</f>
        <v>0</v>
      </c>
      <c r="F68" s="46">
        <v>3</v>
      </c>
      <c r="G68" s="47">
        <f>F68/F71</f>
        <v>6.5502183406113534E-3</v>
      </c>
      <c r="H68" s="46">
        <v>8</v>
      </c>
      <c r="I68" s="47">
        <f>H68/H71</f>
        <v>1.6842105263157894E-2</v>
      </c>
      <c r="J68" s="46">
        <v>119</v>
      </c>
      <c r="K68" s="47">
        <f>J68/J71</f>
        <v>0.32602739726027397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</row>
    <row r="69" spans="1:55" s="4" customFormat="1" ht="12.75">
      <c r="A69" s="45" t="s">
        <v>5</v>
      </c>
      <c r="B69" s="46">
        <v>0</v>
      </c>
      <c r="C69" s="47">
        <f>B69/B71</f>
        <v>0</v>
      </c>
      <c r="D69" s="46">
        <v>0</v>
      </c>
      <c r="E69" s="47">
        <f>D69/D71</f>
        <v>0</v>
      </c>
      <c r="F69" s="46">
        <v>0</v>
      </c>
      <c r="G69" s="47">
        <f>F69/F71</f>
        <v>0</v>
      </c>
      <c r="H69" s="46">
        <v>0</v>
      </c>
      <c r="I69" s="47">
        <f>H69/H71</f>
        <v>0</v>
      </c>
      <c r="J69" s="46">
        <v>0</v>
      </c>
      <c r="K69" s="47">
        <f>J69/J71</f>
        <v>0</v>
      </c>
      <c r="L69" s="40"/>
      <c r="M69" s="40" t="s">
        <v>44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</row>
    <row r="70" spans="1:55" s="4" customFormat="1" ht="12.75">
      <c r="A70" s="45" t="s">
        <v>4</v>
      </c>
      <c r="B70" s="46">
        <v>1</v>
      </c>
      <c r="C70" s="47">
        <f>B70/B71</f>
        <v>1.8995517057974315E-3</v>
      </c>
      <c r="D70" s="46">
        <v>0</v>
      </c>
      <c r="E70" s="47">
        <f>D70/D71</f>
        <v>0</v>
      </c>
      <c r="F70" s="46">
        <v>0</v>
      </c>
      <c r="G70" s="47">
        <f>F70/F71</f>
        <v>0</v>
      </c>
      <c r="H70" s="46">
        <v>0</v>
      </c>
      <c r="I70" s="47">
        <f>H70/H71</f>
        <v>0</v>
      </c>
      <c r="J70" s="46">
        <v>1</v>
      </c>
      <c r="K70" s="47">
        <f>J70/J71</f>
        <v>2.7397260273972603E-3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</row>
    <row r="71" spans="1:55" s="4" customFormat="1" ht="13.5" thickBot="1">
      <c r="A71" s="45" t="s">
        <v>6</v>
      </c>
      <c r="B71" s="95">
        <f>SUM(B61:B70)</f>
        <v>526.44000000000005</v>
      </c>
      <c r="C71" s="96">
        <f>SUM(C61:C70)</f>
        <v>0.99999999999999989</v>
      </c>
      <c r="D71" s="95">
        <f t="shared" ref="D71:G71" si="2">SUM(D61:D70)</f>
        <v>427</v>
      </c>
      <c r="E71" s="96">
        <f t="shared" si="2"/>
        <v>1</v>
      </c>
      <c r="F71" s="95">
        <f t="shared" si="2"/>
        <v>458</v>
      </c>
      <c r="G71" s="96">
        <f t="shared" si="2"/>
        <v>1</v>
      </c>
      <c r="H71" s="95">
        <f>SUM(H61:H70)</f>
        <v>475</v>
      </c>
      <c r="I71" s="96">
        <f>SUM(I61:I70)</f>
        <v>1.0000000000000002</v>
      </c>
      <c r="J71" s="95">
        <f>SUM(J61:J70)</f>
        <v>365</v>
      </c>
      <c r="K71" s="96">
        <f>SUM(K61:K70)</f>
        <v>1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</row>
    <row r="72" spans="1:55" s="4" customFormat="1" ht="12.75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</row>
    <row r="73" spans="1:55" s="4" customFormat="1" ht="12.75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</row>
    <row r="74" spans="1:55" s="4" customFormat="1" ht="12.75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</row>
    <row r="75" spans="1:55" s="4" customFormat="1" ht="12.75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</row>
    <row r="76" spans="1:55" s="4" customFormat="1" ht="12.75">
      <c r="A76" s="49"/>
      <c r="B76" s="50"/>
      <c r="C76" s="51"/>
      <c r="D76" s="52"/>
      <c r="E76" s="44"/>
      <c r="F76" s="52"/>
      <c r="G76" s="44"/>
      <c r="H76" s="44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</row>
    <row r="77" spans="1:55" s="4" customFormat="1" ht="12.75">
      <c r="A77" s="49"/>
      <c r="B77" s="50"/>
      <c r="C77" s="51"/>
      <c r="D77" s="52"/>
      <c r="E77" s="44"/>
      <c r="F77" s="52"/>
      <c r="G77" s="44"/>
      <c r="H77" s="44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</row>
    <row r="92" spans="1:53" ht="41.1" customHeight="1">
      <c r="A92" s="53"/>
      <c r="B92" s="149" t="s">
        <v>32</v>
      </c>
      <c r="C92" s="149"/>
      <c r="D92" s="149"/>
      <c r="E92" s="149"/>
      <c r="F92" s="149"/>
      <c r="G92" s="53"/>
      <c r="H92" s="54"/>
      <c r="I92" s="54"/>
    </row>
    <row r="93" spans="1:53" ht="12.75" thickBot="1"/>
    <row r="94" spans="1:53" s="4" customFormat="1" ht="13.5" thickBot="1">
      <c r="C94" s="3"/>
      <c r="D94" s="55">
        <v>2017</v>
      </c>
      <c r="E94" s="55">
        <v>2018</v>
      </c>
      <c r="F94" s="55">
        <v>2019</v>
      </c>
      <c r="G94" s="55">
        <v>2020</v>
      </c>
      <c r="H94" s="55">
        <v>2021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</row>
    <row r="95" spans="1:53" s="4" customFormat="1" ht="12.75">
      <c r="B95" s="45" t="s">
        <v>21</v>
      </c>
      <c r="C95" s="56"/>
      <c r="D95" s="59">
        <v>9</v>
      </c>
      <c r="E95" s="59">
        <v>8</v>
      </c>
      <c r="F95" s="66">
        <v>12</v>
      </c>
      <c r="G95" s="66">
        <v>14</v>
      </c>
      <c r="H95" s="66">
        <v>5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</row>
    <row r="96" spans="1:53" s="4" customFormat="1" ht="12.75">
      <c r="B96" s="45" t="s">
        <v>3</v>
      </c>
      <c r="C96" s="58"/>
      <c r="D96" s="59">
        <v>6</v>
      </c>
      <c r="E96" s="59">
        <v>4</v>
      </c>
      <c r="F96" s="66">
        <v>2</v>
      </c>
      <c r="G96" s="66">
        <v>2</v>
      </c>
      <c r="H96" s="66">
        <v>3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</row>
    <row r="97" spans="2:63" s="4" customFormat="1" ht="12.75">
      <c r="B97" s="45" t="s">
        <v>1</v>
      </c>
      <c r="C97" s="58"/>
      <c r="D97" s="59">
        <v>4</v>
      </c>
      <c r="E97" s="59">
        <v>21</v>
      </c>
      <c r="F97" s="66">
        <v>13</v>
      </c>
      <c r="G97" s="66">
        <v>14</v>
      </c>
      <c r="H97" s="66">
        <v>8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</row>
    <row r="98" spans="2:63" s="4" customFormat="1" ht="12.75">
      <c r="B98" s="45" t="s">
        <v>2</v>
      </c>
      <c r="C98" s="58"/>
      <c r="D98" s="59">
        <v>15</v>
      </c>
      <c r="E98" s="59">
        <v>16</v>
      </c>
      <c r="F98" s="66">
        <v>16</v>
      </c>
      <c r="G98" s="66">
        <v>18</v>
      </c>
      <c r="H98" s="66">
        <v>9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</row>
    <row r="99" spans="2:63" s="4" customFormat="1" ht="12.75" customHeight="1">
      <c r="B99" s="48" t="s">
        <v>16</v>
      </c>
      <c r="C99" s="58"/>
      <c r="D99" s="59">
        <v>28</v>
      </c>
      <c r="E99" s="59">
        <v>29</v>
      </c>
      <c r="F99" s="66">
        <v>44</v>
      </c>
      <c r="G99" s="66">
        <v>42</v>
      </c>
      <c r="H99" s="66">
        <v>28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</row>
    <row r="100" spans="2:63" s="4" customFormat="1" ht="12.75" customHeight="1">
      <c r="B100" s="48" t="s">
        <v>31</v>
      </c>
      <c r="C100" s="58"/>
      <c r="D100" s="59">
        <v>30</v>
      </c>
      <c r="E100" s="59"/>
      <c r="F100" s="66"/>
      <c r="G100" s="66"/>
      <c r="H100" s="66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</row>
    <row r="101" spans="2:63" s="4" customFormat="1" ht="15" customHeight="1">
      <c r="B101" s="45" t="s">
        <v>30</v>
      </c>
      <c r="C101" s="58"/>
      <c r="D101" s="59">
        <v>48</v>
      </c>
      <c r="E101" s="59">
        <v>47</v>
      </c>
      <c r="F101" s="66">
        <v>55</v>
      </c>
      <c r="G101" s="66">
        <v>69</v>
      </c>
      <c r="H101" s="66">
        <v>55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</row>
    <row r="102" spans="2:63" s="4" customFormat="1" ht="15" customHeight="1">
      <c r="B102" s="45" t="s">
        <v>5</v>
      </c>
      <c r="C102" s="58"/>
      <c r="D102" s="59">
        <v>8</v>
      </c>
      <c r="E102" s="59">
        <v>6</v>
      </c>
      <c r="F102" s="66">
        <v>2</v>
      </c>
      <c r="G102" s="66">
        <v>5</v>
      </c>
      <c r="H102" s="66">
        <v>2</v>
      </c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</row>
    <row r="103" spans="2:63" s="4" customFormat="1" ht="13.5" thickBot="1">
      <c r="B103" s="45" t="s">
        <v>4</v>
      </c>
      <c r="C103" s="56"/>
      <c r="D103" s="60">
        <v>1</v>
      </c>
      <c r="E103" s="60">
        <v>2</v>
      </c>
      <c r="F103" s="67">
        <v>3</v>
      </c>
      <c r="G103" s="67">
        <v>1</v>
      </c>
      <c r="H103" s="67">
        <v>1</v>
      </c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</row>
    <row r="106" spans="2:63" ht="18.75" customHeight="1">
      <c r="B106" s="149" t="s">
        <v>33</v>
      </c>
      <c r="C106" s="149"/>
      <c r="D106" s="149"/>
      <c r="E106" s="149"/>
      <c r="F106" s="149"/>
      <c r="BD106" s="5"/>
      <c r="BE106" s="5"/>
      <c r="BF106" s="5"/>
      <c r="BG106" s="5"/>
      <c r="BH106" s="5"/>
      <c r="BI106" s="5"/>
      <c r="BJ106" s="5"/>
      <c r="BK106" s="5"/>
    </row>
    <row r="107" spans="2:63">
      <c r="BD107" s="5"/>
      <c r="BE107" s="5"/>
      <c r="BF107" s="5"/>
      <c r="BG107" s="5"/>
      <c r="BH107" s="5"/>
      <c r="BI107" s="5"/>
      <c r="BJ107" s="5"/>
      <c r="BK107" s="5"/>
    </row>
    <row r="108" spans="2:63" ht="12.75">
      <c r="C108" s="61">
        <v>18.79</v>
      </c>
      <c r="D108" s="49" t="s">
        <v>34</v>
      </c>
      <c r="BD108" s="5"/>
      <c r="BE108" s="5"/>
      <c r="BF108" s="5"/>
      <c r="BG108" s="5"/>
      <c r="BH108" s="5"/>
      <c r="BI108" s="5"/>
      <c r="BJ108" s="5"/>
      <c r="BK108" s="5"/>
    </row>
    <row r="109" spans="2:63" ht="12.75">
      <c r="C109" s="62">
        <v>33.06</v>
      </c>
      <c r="D109" s="49" t="s">
        <v>35</v>
      </c>
      <c r="BD109" s="5"/>
      <c r="BE109" s="5"/>
      <c r="BF109" s="5"/>
      <c r="BG109" s="5"/>
      <c r="BH109" s="5"/>
      <c r="BI109" s="5"/>
      <c r="BJ109" s="5"/>
      <c r="BK109" s="5"/>
    </row>
  </sheetData>
  <mergeCells count="15">
    <mergeCell ref="B106:F106"/>
    <mergeCell ref="I12:J12"/>
    <mergeCell ref="A57:I57"/>
    <mergeCell ref="B92:F92"/>
    <mergeCell ref="D59:E59"/>
    <mergeCell ref="F59:G59"/>
    <mergeCell ref="H59:I59"/>
    <mergeCell ref="B59:C59"/>
    <mergeCell ref="J59:K59"/>
    <mergeCell ref="A2:I2"/>
    <mergeCell ref="A3:I3"/>
    <mergeCell ref="A10:I10"/>
    <mergeCell ref="A11:G11"/>
    <mergeCell ref="B12:D12"/>
    <mergeCell ref="E12:G12"/>
  </mergeCells>
  <pageMargins left="0.75" right="0.75" top="1" bottom="0.61" header="0.5" footer="0.5"/>
  <pageSetup orientation="portrait" r:id="rId1"/>
  <headerFooter alignWithMargins="0"/>
  <rowBreaks count="1" manualBreakCount="1">
    <brk id="56" max="8" man="1"/>
  </rowBreaks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9"/>
  <sheetViews>
    <sheetView showGridLines="0" zoomScaleNormal="100" zoomScaleSheetLayoutView="100" workbookViewId="0">
      <selection activeCell="K27" sqref="K27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1.85546875" style="3" customWidth="1"/>
    <col min="9" max="9" width="11.42578125" style="3" customWidth="1"/>
    <col min="10" max="11" width="11.42578125" style="5" customWidth="1"/>
    <col min="12" max="51" width="5.140625" style="5" customWidth="1"/>
    <col min="52" max="56" width="11.42578125" style="5" customWidth="1"/>
    <col min="57" max="16384" width="11.42578125" style="3"/>
  </cols>
  <sheetData>
    <row r="1" spans="1:55" ht="15" customHeight="1"/>
    <row r="2" spans="1:55" ht="22.5">
      <c r="A2" s="139" t="s">
        <v>40</v>
      </c>
      <c r="B2" s="139"/>
      <c r="C2" s="139"/>
      <c r="D2" s="139"/>
      <c r="E2" s="139"/>
      <c r="F2" s="139"/>
      <c r="G2" s="139"/>
      <c r="H2" s="153"/>
      <c r="I2" s="153"/>
      <c r="J2" s="6"/>
    </row>
    <row r="3" spans="1:55" ht="15.75" customHeight="1">
      <c r="A3" s="141" t="s">
        <v>20</v>
      </c>
      <c r="B3" s="141"/>
      <c r="C3" s="141"/>
      <c r="D3" s="141"/>
      <c r="E3" s="141"/>
      <c r="F3" s="141"/>
      <c r="G3" s="141"/>
      <c r="H3" s="140"/>
      <c r="I3" s="140"/>
      <c r="J3" s="6"/>
    </row>
    <row r="4" spans="1:55" ht="6.75" customHeight="1">
      <c r="F4" s="4"/>
    </row>
    <row r="5" spans="1:55" ht="13.5" thickBot="1">
      <c r="F5" s="4"/>
    </row>
    <row r="6" spans="1:55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37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9" t="s">
        <v>15</v>
      </c>
      <c r="B7" s="10">
        <v>0.74</v>
      </c>
      <c r="C7" s="10">
        <v>0.89</v>
      </c>
      <c r="D7" s="10">
        <v>1</v>
      </c>
      <c r="E7" s="10">
        <v>1</v>
      </c>
      <c r="F7" s="10">
        <v>1</v>
      </c>
      <c r="G7" s="10">
        <v>0.83299999999999996</v>
      </c>
      <c r="H7" s="10">
        <v>0.93</v>
      </c>
      <c r="I7" s="10">
        <v>0.8256</v>
      </c>
      <c r="J7" s="10">
        <v>0.65</v>
      </c>
      <c r="K7" s="11">
        <v>0.79730000000000001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5" customHeight="1">
      <c r="D8" s="12" t="s">
        <v>36</v>
      </c>
    </row>
    <row r="9" spans="1:55" ht="15" customHeight="1"/>
    <row r="10" spans="1:55" ht="18.75">
      <c r="A10" s="142" t="s">
        <v>26</v>
      </c>
      <c r="B10" s="142"/>
      <c r="C10" s="142"/>
      <c r="D10" s="142"/>
      <c r="E10" s="142"/>
      <c r="F10" s="142"/>
      <c r="G10" s="142"/>
      <c r="H10" s="138"/>
      <c r="I10" s="138"/>
    </row>
    <row r="11" spans="1:55" ht="12" customHeight="1" thickBot="1">
      <c r="A11" s="143"/>
      <c r="B11" s="143"/>
      <c r="C11" s="143"/>
      <c r="D11" s="143"/>
      <c r="E11" s="143"/>
      <c r="F11" s="143"/>
      <c r="G11" s="143"/>
      <c r="H11" s="13"/>
    </row>
    <row r="12" spans="1:55" s="1" customFormat="1" ht="15.75" thickBot="1">
      <c r="B12" s="144" t="s">
        <v>10</v>
      </c>
      <c r="C12" s="145"/>
      <c r="D12" s="146"/>
      <c r="E12" s="144" t="s">
        <v>13</v>
      </c>
      <c r="F12" s="147"/>
      <c r="G12" s="148"/>
      <c r="H12" s="15" t="s">
        <v>22</v>
      </c>
      <c r="I12" s="152" t="s">
        <v>25</v>
      </c>
      <c r="J12" s="14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6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2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73">
        <v>2011</v>
      </c>
      <c r="B14" s="81">
        <v>0.6</v>
      </c>
      <c r="C14" s="82">
        <v>0.82410000000000005</v>
      </c>
      <c r="D14" s="83">
        <v>7.0999999999999994E-2</v>
      </c>
      <c r="E14" s="81">
        <v>0.6</v>
      </c>
      <c r="F14" s="82">
        <v>0.84919999999999995</v>
      </c>
      <c r="G14" s="83">
        <v>0.05</v>
      </c>
      <c r="H14" s="156" t="s">
        <v>28</v>
      </c>
      <c r="I14" s="99">
        <v>0.69499999999999995</v>
      </c>
      <c r="J14" s="99">
        <v>0.66600000000000004</v>
      </c>
      <c r="K14" s="2"/>
      <c r="L14" s="2"/>
      <c r="M14" s="2"/>
      <c r="N14" s="2"/>
      <c r="O14" s="2"/>
      <c r="P14" s="2"/>
      <c r="Q14" s="2"/>
      <c r="R14" s="2"/>
      <c r="S14" s="30"/>
      <c r="T14" s="2"/>
      <c r="U14" s="2"/>
      <c r="V14" s="2"/>
      <c r="W14" s="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73">
        <v>2012</v>
      </c>
      <c r="B15" s="74">
        <v>0.6</v>
      </c>
      <c r="C15" s="64">
        <v>0.77210000000000001</v>
      </c>
      <c r="D15" s="27">
        <f t="shared" ref="D15:D21" si="0">(C15-C14)/C14</f>
        <v>-6.3099138454071155E-2</v>
      </c>
      <c r="E15" s="74">
        <v>0.6</v>
      </c>
      <c r="F15" s="64">
        <v>0.77400000000000002</v>
      </c>
      <c r="G15" s="27">
        <f t="shared" ref="G15:G21" si="1">(F15-F14)/F14</f>
        <v>-8.8553933113518529E-2</v>
      </c>
      <c r="H15" s="156" t="s">
        <v>28</v>
      </c>
      <c r="I15" s="99">
        <v>0.69389999999999996</v>
      </c>
      <c r="J15" s="99">
        <v>0.66639999999999999</v>
      </c>
      <c r="K15" s="2"/>
      <c r="L15" s="2"/>
      <c r="M15" s="2"/>
      <c r="N15" s="2"/>
      <c r="O15" s="2"/>
      <c r="P15" s="2"/>
      <c r="Q15" s="2"/>
      <c r="R15" s="2"/>
      <c r="S15" s="30"/>
      <c r="T15" s="2"/>
      <c r="U15" s="2"/>
      <c r="V15" s="2"/>
      <c r="W15" s="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73">
        <v>2013</v>
      </c>
      <c r="B16" s="74">
        <v>0.6</v>
      </c>
      <c r="C16" s="64">
        <v>0.79669999999999996</v>
      </c>
      <c r="D16" s="27">
        <f t="shared" si="0"/>
        <v>3.1861157881103427E-2</v>
      </c>
      <c r="E16" s="74">
        <v>0.6</v>
      </c>
      <c r="F16" s="64">
        <v>0.80379999999999996</v>
      </c>
      <c r="G16" s="27">
        <f t="shared" si="1"/>
        <v>3.8501291989664004E-2</v>
      </c>
      <c r="H16" s="156" t="s">
        <v>28</v>
      </c>
      <c r="I16" s="99">
        <v>0.70809999999999995</v>
      </c>
      <c r="J16" s="99">
        <v>0.67410000000000003</v>
      </c>
      <c r="K16" s="2"/>
      <c r="L16" s="2"/>
      <c r="M16" s="2"/>
      <c r="N16" s="2"/>
      <c r="O16" s="2"/>
      <c r="P16" s="2"/>
      <c r="Q16" s="2"/>
      <c r="R16" s="2"/>
      <c r="S16" s="30"/>
      <c r="T16" s="2"/>
      <c r="U16" s="2"/>
      <c r="V16" s="2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6" s="1" customFormat="1" ht="15">
      <c r="A17" s="90">
        <v>2015</v>
      </c>
      <c r="B17" s="75">
        <v>0.6</v>
      </c>
      <c r="C17" s="26">
        <v>0.85099999999999998</v>
      </c>
      <c r="D17" s="27">
        <f t="shared" si="0"/>
        <v>6.8156144094389373E-2</v>
      </c>
      <c r="E17" s="74">
        <v>0.6</v>
      </c>
      <c r="F17" s="26">
        <v>0.86699999999999999</v>
      </c>
      <c r="G17" s="27">
        <f t="shared" si="1"/>
        <v>7.8626524010948037E-2</v>
      </c>
      <c r="H17" s="156" t="s">
        <v>28</v>
      </c>
      <c r="I17" s="99">
        <v>0.70830000000000004</v>
      </c>
      <c r="J17" s="99">
        <v>0.66800000000000004</v>
      </c>
      <c r="K17" s="2"/>
      <c r="L17" s="2"/>
      <c r="M17" s="2"/>
      <c r="N17" s="2"/>
      <c r="O17" s="2"/>
      <c r="P17" s="2"/>
      <c r="Q17" s="2"/>
      <c r="R17" s="2"/>
      <c r="S17" s="30"/>
      <c r="T17" s="2"/>
      <c r="U17" s="2"/>
      <c r="V17" s="2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6" s="34" customFormat="1" ht="15">
      <c r="A18" s="90">
        <v>2016</v>
      </c>
      <c r="B18" s="75">
        <v>0.6</v>
      </c>
      <c r="C18" s="26">
        <v>0.85</v>
      </c>
      <c r="D18" s="27">
        <f t="shared" si="0"/>
        <v>-1.1750881316098718E-3</v>
      </c>
      <c r="E18" s="74">
        <v>0.6</v>
      </c>
      <c r="F18" s="26">
        <v>0.83799999999999997</v>
      </c>
      <c r="G18" s="27">
        <f t="shared" si="1"/>
        <v>-3.3448673587081923E-2</v>
      </c>
      <c r="H18" s="156" t="s">
        <v>28</v>
      </c>
      <c r="I18" s="99">
        <v>0.71579999999999999</v>
      </c>
      <c r="J18" s="99">
        <v>0.67889999999999995</v>
      </c>
      <c r="K18" s="23"/>
      <c r="L18" s="23"/>
      <c r="M18" s="23"/>
      <c r="N18" s="23"/>
      <c r="O18" s="23"/>
      <c r="P18" s="23"/>
      <c r="Q18" s="23"/>
      <c r="R18" s="23"/>
      <c r="S18" s="33"/>
      <c r="T18" s="23"/>
      <c r="U18" s="23"/>
      <c r="V18" s="23"/>
      <c r="W18" s="3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6" s="1" customFormat="1" ht="15">
      <c r="A19" s="90">
        <v>2017</v>
      </c>
      <c r="B19" s="75">
        <v>0.6</v>
      </c>
      <c r="C19" s="26">
        <v>0.86699999999999999</v>
      </c>
      <c r="D19" s="27">
        <f t="shared" si="0"/>
        <v>2.0000000000000018E-2</v>
      </c>
      <c r="E19" s="74">
        <v>0.6</v>
      </c>
      <c r="F19" s="26">
        <v>0.93400000000000005</v>
      </c>
      <c r="G19" s="27">
        <f t="shared" si="1"/>
        <v>0.11455847255369939</v>
      </c>
      <c r="H19" s="156" t="s">
        <v>28</v>
      </c>
      <c r="I19" s="99">
        <v>0.75170000000000003</v>
      </c>
      <c r="J19" s="99">
        <v>0.71889999999999998</v>
      </c>
      <c r="K19" s="2"/>
      <c r="L19" s="2"/>
      <c r="M19" s="2"/>
      <c r="N19" s="2"/>
      <c r="O19" s="2"/>
      <c r="P19" s="2"/>
      <c r="Q19" s="2"/>
      <c r="R19" s="2"/>
      <c r="S19" s="30"/>
      <c r="T19" s="23"/>
      <c r="U19" s="2"/>
      <c r="V19" s="2"/>
      <c r="W19" s="30"/>
      <c r="X19" s="23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6" ht="15">
      <c r="A20" s="90">
        <v>2018</v>
      </c>
      <c r="B20" s="75">
        <v>0.6</v>
      </c>
      <c r="C20" s="26">
        <v>0.93300000000000005</v>
      </c>
      <c r="D20" s="110">
        <f t="shared" si="0"/>
        <v>7.6124567474048513E-2</v>
      </c>
      <c r="E20" s="75">
        <v>0.6</v>
      </c>
      <c r="F20" s="26">
        <v>0.92969999999999997</v>
      </c>
      <c r="G20" s="110">
        <f t="shared" si="1"/>
        <v>-4.6038543897217142E-3</v>
      </c>
      <c r="H20" s="156" t="s">
        <v>28</v>
      </c>
      <c r="I20" s="99">
        <v>0.75929999999999997</v>
      </c>
      <c r="J20" s="99">
        <v>0.71540000000000004</v>
      </c>
      <c r="T20" s="36"/>
      <c r="U20" s="37"/>
      <c r="X20" s="36"/>
      <c r="Y20" s="37"/>
    </row>
    <row r="21" spans="1:56" s="106" customFormat="1" ht="15">
      <c r="A21" s="90">
        <v>2019</v>
      </c>
      <c r="B21" s="74">
        <v>0.6</v>
      </c>
      <c r="C21" s="64">
        <v>0.92600000000000005</v>
      </c>
      <c r="D21" s="65">
        <f t="shared" si="0"/>
        <v>-7.5026795284030071E-3</v>
      </c>
      <c r="E21" s="74">
        <v>0.6</v>
      </c>
      <c r="F21" s="64">
        <v>0.93669999999999998</v>
      </c>
      <c r="G21" s="65">
        <f t="shared" si="1"/>
        <v>7.529310530278591E-3</v>
      </c>
      <c r="H21" s="156" t="s">
        <v>28</v>
      </c>
      <c r="I21" s="99">
        <v>0.73650000000000004</v>
      </c>
      <c r="J21" s="99">
        <v>0.69230000000000003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s="106" customFormat="1" ht="15">
      <c r="A22" s="90">
        <v>2020</v>
      </c>
      <c r="B22" s="74">
        <v>0.6</v>
      </c>
      <c r="C22" s="64">
        <v>0.94710000000000005</v>
      </c>
      <c r="D22" s="65">
        <f>(C22-C21)/C21</f>
        <v>2.2786177105831539E-2</v>
      </c>
      <c r="E22" s="74">
        <v>0.6</v>
      </c>
      <c r="F22" s="64">
        <v>0.96009999999999995</v>
      </c>
      <c r="G22" s="65">
        <f>(F22-F21)/F21</f>
        <v>2.4981317390840158E-2</v>
      </c>
      <c r="H22" s="156" t="s">
        <v>28</v>
      </c>
      <c r="I22" s="99">
        <v>0.73740000000000006</v>
      </c>
      <c r="J22" s="99">
        <v>0.70799999999999996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1:56" s="106" customFormat="1" ht="15" thickBot="1">
      <c r="A23" s="89">
        <v>2021</v>
      </c>
      <c r="B23" s="157">
        <v>0.6</v>
      </c>
      <c r="C23" s="158">
        <v>0.88780000000000003</v>
      </c>
      <c r="D23" s="159">
        <f>(C23-C22)/C22</f>
        <v>-6.2612184563404089E-2</v>
      </c>
      <c r="E23" s="157">
        <v>0.6</v>
      </c>
      <c r="F23" s="158">
        <v>0.9214</v>
      </c>
      <c r="G23" s="159">
        <f>(F23-F22)/F22</f>
        <v>-4.030830121862302E-2</v>
      </c>
      <c r="H23" s="160" t="s">
        <v>28</v>
      </c>
      <c r="I23" s="100">
        <v>0.48699999999999999</v>
      </c>
      <c r="J23" s="100">
        <v>0.46700000000000003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</row>
    <row r="24" spans="1:56" s="106" customFormat="1" ht="14.25">
      <c r="A24" s="117"/>
      <c r="B24" s="120"/>
      <c r="C24" s="120"/>
      <c r="D24" s="120"/>
      <c r="E24" s="120"/>
      <c r="F24" s="120"/>
      <c r="G24" s="120"/>
      <c r="H24" s="117"/>
      <c r="I24" s="100"/>
      <c r="J24" s="100"/>
      <c r="K24" s="37"/>
      <c r="L24" s="37"/>
      <c r="M24" s="37"/>
      <c r="N24" s="37"/>
      <c r="O24" s="37"/>
      <c r="P24" s="37"/>
      <c r="Q24" s="37"/>
      <c r="R24" s="37"/>
      <c r="S24" s="37"/>
      <c r="T24" s="36"/>
      <c r="U24" s="37"/>
      <c r="V24" s="37"/>
      <c r="W24" s="37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1:56">
      <c r="T25" s="36"/>
      <c r="U25" s="37"/>
      <c r="X25" s="36"/>
      <c r="Y25" s="37"/>
    </row>
    <row r="26" spans="1:56">
      <c r="T26" s="36"/>
      <c r="U26" s="37"/>
      <c r="X26" s="36"/>
      <c r="Y26" s="37"/>
    </row>
    <row r="27" spans="1:56">
      <c r="T27" s="36"/>
      <c r="U27" s="37"/>
      <c r="X27" s="36"/>
      <c r="Y27" s="37"/>
    </row>
    <row r="28" spans="1:56">
      <c r="T28" s="36"/>
      <c r="U28" s="37"/>
      <c r="X28" s="36"/>
      <c r="Y28" s="37"/>
    </row>
    <row r="29" spans="1:56">
      <c r="T29" s="36"/>
      <c r="U29" s="37"/>
      <c r="X29" s="36"/>
      <c r="Y29" s="37"/>
    </row>
    <row r="30" spans="1:56">
      <c r="T30" s="36"/>
      <c r="U30" s="37"/>
      <c r="X30" s="36"/>
      <c r="Y30" s="37"/>
    </row>
    <row r="31" spans="1:56">
      <c r="T31" s="36"/>
      <c r="U31" s="37"/>
      <c r="X31" s="36"/>
      <c r="Y31" s="37"/>
    </row>
    <row r="32" spans="1:56">
      <c r="L32" s="37"/>
      <c r="M32" s="37"/>
    </row>
    <row r="34" spans="23:23">
      <c r="W34" s="39"/>
    </row>
    <row r="35" spans="23:23">
      <c r="W35" s="39"/>
    </row>
    <row r="36" spans="23:23">
      <c r="W36" s="39"/>
    </row>
    <row r="37" spans="23:23">
      <c r="W37" s="39"/>
    </row>
    <row r="38" spans="23:23">
      <c r="W38" s="39"/>
    </row>
    <row r="39" spans="23:23">
      <c r="W39" s="39"/>
    </row>
    <row r="56" spans="1:50" ht="12" customHeight="1"/>
    <row r="57" spans="1:50" ht="18.95" customHeight="1">
      <c r="A57" s="137" t="s">
        <v>24</v>
      </c>
      <c r="B57" s="137"/>
      <c r="C57" s="137"/>
      <c r="D57" s="137"/>
      <c r="E57" s="137"/>
      <c r="F57" s="137"/>
      <c r="G57" s="137"/>
      <c r="H57" s="138"/>
      <c r="I57" s="138"/>
    </row>
    <row r="58" spans="1:50" ht="12.75" thickBot="1"/>
    <row r="59" spans="1:50" s="4" customFormat="1" ht="14.1" customHeight="1" thickBot="1">
      <c r="B59" s="150">
        <v>2017</v>
      </c>
      <c r="C59" s="151"/>
      <c r="D59" s="150">
        <v>2018</v>
      </c>
      <c r="E59" s="151"/>
      <c r="F59" s="150">
        <v>2019</v>
      </c>
      <c r="G59" s="151"/>
      <c r="H59" s="150">
        <v>2020</v>
      </c>
      <c r="I59" s="151"/>
      <c r="J59" s="150">
        <v>2021</v>
      </c>
      <c r="K59" s="151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</row>
    <row r="60" spans="1:50" s="4" customFormat="1" ht="13.5" thickBot="1">
      <c r="A60" s="94" t="s">
        <v>7</v>
      </c>
      <c r="B60" s="41" t="s">
        <v>8</v>
      </c>
      <c r="C60" s="19" t="s">
        <v>9</v>
      </c>
      <c r="D60" s="41" t="s">
        <v>8</v>
      </c>
      <c r="E60" s="19" t="s">
        <v>9</v>
      </c>
      <c r="F60" s="41" t="s">
        <v>8</v>
      </c>
      <c r="G60" s="19" t="s">
        <v>9</v>
      </c>
      <c r="H60" s="41" t="s">
        <v>8</v>
      </c>
      <c r="I60" s="19" t="s">
        <v>9</v>
      </c>
      <c r="J60" s="41" t="s">
        <v>8</v>
      </c>
      <c r="K60" s="19" t="s">
        <v>9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</row>
    <row r="61" spans="1:50" s="4" customFormat="1" ht="12.75">
      <c r="A61" s="45" t="s">
        <v>0</v>
      </c>
      <c r="B61" s="42">
        <v>182.8</v>
      </c>
      <c r="C61" s="43">
        <f>B61/B71</f>
        <v>0.75856917586521699</v>
      </c>
      <c r="D61" s="42">
        <v>236.1</v>
      </c>
      <c r="E61" s="43">
        <f>D61/D71</f>
        <v>0.93320158102766793</v>
      </c>
      <c r="F61" s="42">
        <v>332.44</v>
      </c>
      <c r="G61" s="43">
        <f>F61/F71</f>
        <v>0.92601671309192202</v>
      </c>
      <c r="H61" s="42">
        <v>227.29999999999998</v>
      </c>
      <c r="I61" s="43">
        <f>H61/H71</f>
        <v>0.94708333333333339</v>
      </c>
      <c r="J61" s="42">
        <v>265</v>
      </c>
      <c r="K61" s="43">
        <f>J61/J71</f>
        <v>0.88777219430485765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</row>
    <row r="62" spans="1:50" s="4" customFormat="1" ht="12.75">
      <c r="A62" s="45" t="s">
        <v>21</v>
      </c>
      <c r="B62" s="46">
        <v>12.18</v>
      </c>
      <c r="C62" s="47">
        <f>B62/B71</f>
        <v>5.0543613577890278E-2</v>
      </c>
      <c r="D62" s="46">
        <v>2.9</v>
      </c>
      <c r="E62" s="47">
        <f>D62/D71</f>
        <v>1.1462450592885375E-2</v>
      </c>
      <c r="F62" s="46">
        <v>18.559999999999999</v>
      </c>
      <c r="G62" s="47">
        <f>F62/F71</f>
        <v>5.1699164345403899E-2</v>
      </c>
      <c r="H62" s="46">
        <v>8.6999999999999993</v>
      </c>
      <c r="I62" s="47">
        <f>H62/H71</f>
        <v>3.6250000000000004E-2</v>
      </c>
      <c r="J62" s="46">
        <v>3</v>
      </c>
      <c r="K62" s="47">
        <f>J62/J71</f>
        <v>1.0050251256281407E-2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</row>
    <row r="63" spans="1:50" s="4" customFormat="1" ht="12.75">
      <c r="A63" s="45" t="s">
        <v>3</v>
      </c>
      <c r="B63" s="46">
        <v>0</v>
      </c>
      <c r="C63" s="47">
        <f>B63/B71</f>
        <v>0</v>
      </c>
      <c r="D63" s="46">
        <v>0</v>
      </c>
      <c r="E63" s="47">
        <f>D63/D71</f>
        <v>0</v>
      </c>
      <c r="F63" s="46">
        <v>0</v>
      </c>
      <c r="G63" s="47">
        <f>F63/F71</f>
        <v>0</v>
      </c>
      <c r="H63" s="46">
        <v>0</v>
      </c>
      <c r="I63" s="47">
        <f>H63/H71</f>
        <v>0</v>
      </c>
      <c r="J63" s="46">
        <v>0</v>
      </c>
      <c r="K63" s="47">
        <f>J63/J71</f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</row>
    <row r="64" spans="1:50" s="4" customFormat="1" ht="12.75">
      <c r="A64" s="45" t="s">
        <v>1</v>
      </c>
      <c r="B64" s="46">
        <v>0</v>
      </c>
      <c r="C64" s="47">
        <f>B64/B71</f>
        <v>0</v>
      </c>
      <c r="D64" s="46">
        <v>0</v>
      </c>
      <c r="E64" s="47">
        <f>D64/D71</f>
        <v>0</v>
      </c>
      <c r="F64" s="46">
        <v>5</v>
      </c>
      <c r="G64" s="47">
        <f>F64/F71</f>
        <v>1.3927576601671309E-2</v>
      </c>
      <c r="H64" s="46">
        <v>0</v>
      </c>
      <c r="I64" s="47">
        <f>H64/H71</f>
        <v>0</v>
      </c>
      <c r="J64" s="46">
        <v>0</v>
      </c>
      <c r="K64" s="47">
        <f>J64/J71</f>
        <v>0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</row>
    <row r="65" spans="1:56" s="4" customFormat="1" ht="12.75">
      <c r="A65" s="45" t="s">
        <v>2</v>
      </c>
      <c r="B65" s="46">
        <v>28</v>
      </c>
      <c r="C65" s="47">
        <f>B65/B71</f>
        <v>0.11619221512158684</v>
      </c>
      <c r="D65" s="46">
        <v>10</v>
      </c>
      <c r="E65" s="47">
        <f>D65/D71</f>
        <v>3.9525691699604744E-2</v>
      </c>
      <c r="F65" s="46">
        <v>0</v>
      </c>
      <c r="G65" s="47">
        <f>F65/F71</f>
        <v>0</v>
      </c>
      <c r="H65" s="46">
        <v>2</v>
      </c>
      <c r="I65" s="47">
        <f>H65/H71</f>
        <v>8.333333333333335E-3</v>
      </c>
      <c r="J65" s="46">
        <v>0</v>
      </c>
      <c r="K65" s="47">
        <f>J65/J71</f>
        <v>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</row>
    <row r="66" spans="1:56" s="4" customFormat="1" ht="12.75">
      <c r="A66" s="48" t="s">
        <v>16</v>
      </c>
      <c r="B66" s="46">
        <v>18</v>
      </c>
      <c r="C66" s="47">
        <f>B66/B71</f>
        <v>7.4694995435305833E-2</v>
      </c>
      <c r="D66" s="46"/>
      <c r="E66" s="47">
        <f>D66/D71</f>
        <v>0</v>
      </c>
      <c r="F66" s="46">
        <v>2</v>
      </c>
      <c r="G66" s="47">
        <f>F66/F71</f>
        <v>5.5710306406685237E-3</v>
      </c>
      <c r="H66" s="46">
        <v>2</v>
      </c>
      <c r="I66" s="47">
        <f>H66/H71</f>
        <v>8.333333333333335E-3</v>
      </c>
      <c r="J66" s="46">
        <v>1.5</v>
      </c>
      <c r="K66" s="47">
        <f>J66/J71</f>
        <v>5.0251256281407036E-3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</row>
    <row r="67" spans="1:56" s="4" customFormat="1" ht="12.75">
      <c r="A67" s="45" t="s">
        <v>31</v>
      </c>
      <c r="B67" s="46">
        <v>0</v>
      </c>
      <c r="C67" s="47">
        <f>B67/B71</f>
        <v>0</v>
      </c>
      <c r="D67" s="46">
        <v>0</v>
      </c>
      <c r="E67" s="47">
        <f>D67/D71</f>
        <v>0</v>
      </c>
      <c r="F67" s="46">
        <v>0</v>
      </c>
      <c r="G67" s="47">
        <f>F67/F71</f>
        <v>0</v>
      </c>
      <c r="H67" s="46">
        <v>0</v>
      </c>
      <c r="I67" s="47">
        <f>H67/H71</f>
        <v>0</v>
      </c>
      <c r="J67" s="46">
        <v>0</v>
      </c>
      <c r="K67" s="47">
        <f>J67/J71</f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</row>
    <row r="68" spans="1:56" s="4" customFormat="1" ht="12.75">
      <c r="A68" s="45" t="s">
        <v>30</v>
      </c>
      <c r="B68" s="46">
        <v>0</v>
      </c>
      <c r="C68" s="47">
        <f>B68/B71</f>
        <v>0</v>
      </c>
      <c r="D68" s="46">
        <v>4</v>
      </c>
      <c r="E68" s="47">
        <f>D68/D71</f>
        <v>1.5810276679841896E-2</v>
      </c>
      <c r="F68" s="46">
        <v>1</v>
      </c>
      <c r="G68" s="47">
        <f>F68/F71</f>
        <v>2.7855153203342618E-3</v>
      </c>
      <c r="H68" s="46">
        <v>0</v>
      </c>
      <c r="I68" s="47">
        <f>H68/H71</f>
        <v>0</v>
      </c>
      <c r="J68" s="46">
        <v>29</v>
      </c>
      <c r="K68" s="47">
        <f>J68/J71</f>
        <v>9.7152428810720268E-2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</row>
    <row r="69" spans="1:56" s="4" customFormat="1" ht="12.75">
      <c r="A69" s="45" t="s">
        <v>5</v>
      </c>
      <c r="B69" s="46">
        <v>0</v>
      </c>
      <c r="C69" s="47">
        <f>B69/B71</f>
        <v>0</v>
      </c>
      <c r="D69" s="46">
        <v>0</v>
      </c>
      <c r="E69" s="47">
        <f>D69/D71</f>
        <v>0</v>
      </c>
      <c r="F69" s="46">
        <v>0</v>
      </c>
      <c r="G69" s="47">
        <f>F69/F71</f>
        <v>0</v>
      </c>
      <c r="H69" s="46">
        <v>0</v>
      </c>
      <c r="I69" s="47">
        <f>H69/H71</f>
        <v>0</v>
      </c>
      <c r="J69" s="46">
        <v>0</v>
      </c>
      <c r="K69" s="47">
        <f>J69/J71</f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</row>
    <row r="70" spans="1:56" s="4" customFormat="1" ht="12.75" customHeight="1">
      <c r="A70" s="45" t="s">
        <v>4</v>
      </c>
      <c r="B70" s="46">
        <v>0</v>
      </c>
      <c r="C70" s="47">
        <f>B70/B71</f>
        <v>0</v>
      </c>
      <c r="D70" s="46">
        <v>0</v>
      </c>
      <c r="E70" s="47">
        <f>D70/D71</f>
        <v>0</v>
      </c>
      <c r="F70" s="46">
        <v>0</v>
      </c>
      <c r="G70" s="47">
        <f>F70/F71</f>
        <v>0</v>
      </c>
      <c r="H70" s="46">
        <v>0</v>
      </c>
      <c r="I70" s="47">
        <f>H70/H71</f>
        <v>0</v>
      </c>
      <c r="J70" s="46">
        <v>0</v>
      </c>
      <c r="K70" s="47">
        <f>J70/J71</f>
        <v>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</row>
    <row r="71" spans="1:56" s="4" customFormat="1" ht="13.5" thickBot="1">
      <c r="A71" s="45" t="s">
        <v>6</v>
      </c>
      <c r="B71" s="95">
        <f t="shared" ref="B71:G71" si="2">SUM(B61:B70)</f>
        <v>240.98000000000002</v>
      </c>
      <c r="C71" s="96">
        <f t="shared" si="2"/>
        <v>1</v>
      </c>
      <c r="D71" s="95">
        <f t="shared" si="2"/>
        <v>253</v>
      </c>
      <c r="E71" s="96">
        <f t="shared" si="2"/>
        <v>1</v>
      </c>
      <c r="F71" s="95">
        <f t="shared" si="2"/>
        <v>359</v>
      </c>
      <c r="G71" s="96">
        <f t="shared" si="2"/>
        <v>1</v>
      </c>
      <c r="H71" s="95">
        <f>SUM(H61:H70)</f>
        <v>239.99999999999997</v>
      </c>
      <c r="I71" s="96">
        <f>SUM(I61:I70)</f>
        <v>1</v>
      </c>
      <c r="J71" s="95">
        <f>SUM(J61:J70)</f>
        <v>298.5</v>
      </c>
      <c r="K71" s="96">
        <f>SUM(K61:K70)</f>
        <v>1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</row>
    <row r="72" spans="1:56" s="4" customFormat="1" ht="12.75">
      <c r="A72" s="49"/>
      <c r="B72" s="50"/>
      <c r="C72" s="51"/>
      <c r="D72" s="52"/>
      <c r="E72" s="44"/>
      <c r="F72" s="76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</row>
    <row r="73" spans="1:56" s="4" customFormat="1" ht="12.75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</row>
    <row r="74" spans="1:56" s="4" customFormat="1" ht="12.75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</row>
    <row r="75" spans="1:56" s="4" customFormat="1" ht="12.75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</row>
    <row r="76" spans="1:56" s="4" customFormat="1" ht="12.75">
      <c r="A76" s="49"/>
      <c r="B76" s="50"/>
      <c r="C76" s="51"/>
      <c r="D76" s="52"/>
      <c r="E76" s="44"/>
      <c r="F76" s="52"/>
      <c r="G76" s="44"/>
      <c r="H76" s="44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</row>
    <row r="77" spans="1:56" s="4" customFormat="1" ht="12.75">
      <c r="A77" s="49"/>
      <c r="B77" s="50"/>
      <c r="C77" s="51"/>
      <c r="D77" s="52"/>
      <c r="E77" s="44"/>
      <c r="F77" s="52"/>
      <c r="G77" s="44"/>
      <c r="H77" s="44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</row>
    <row r="89" spans="1:53" ht="7.5" customHeight="1"/>
    <row r="92" spans="1:53" ht="41.1" customHeight="1">
      <c r="A92" s="53"/>
      <c r="B92" s="149" t="s">
        <v>32</v>
      </c>
      <c r="C92" s="149"/>
      <c r="D92" s="149"/>
      <c r="E92" s="149"/>
      <c r="F92" s="149"/>
      <c r="G92" s="53"/>
      <c r="H92" s="54"/>
      <c r="I92" s="54"/>
    </row>
    <row r="93" spans="1:53" ht="12.75" thickBot="1"/>
    <row r="94" spans="1:53" s="4" customFormat="1" ht="13.5" thickBot="1">
      <c r="A94" s="3"/>
      <c r="C94" s="3"/>
      <c r="D94" s="55">
        <v>2017</v>
      </c>
      <c r="E94" s="55">
        <v>2018</v>
      </c>
      <c r="F94" s="55">
        <v>2019</v>
      </c>
      <c r="G94" s="55">
        <v>2020</v>
      </c>
      <c r="H94" s="55">
        <v>2021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</row>
    <row r="95" spans="1:53" s="4" customFormat="1" ht="12.75">
      <c r="A95" s="3"/>
      <c r="B95" s="45" t="s">
        <v>21</v>
      </c>
      <c r="C95" s="56"/>
      <c r="D95" s="59">
        <v>8</v>
      </c>
      <c r="E95" s="66">
        <v>8</v>
      </c>
      <c r="F95" s="66">
        <v>6</v>
      </c>
      <c r="G95" s="66">
        <v>10</v>
      </c>
      <c r="H95" s="66">
        <v>10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</row>
    <row r="96" spans="1:53" s="4" customFormat="1" ht="12.75">
      <c r="A96" s="3"/>
      <c r="B96" s="45" t="s">
        <v>3</v>
      </c>
      <c r="C96" s="58"/>
      <c r="D96" s="59">
        <v>1</v>
      </c>
      <c r="E96" s="66">
        <v>3</v>
      </c>
      <c r="F96" s="66">
        <v>4</v>
      </c>
      <c r="G96" s="66">
        <v>4</v>
      </c>
      <c r="H96" s="66">
        <v>2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</row>
    <row r="97" spans="1:63" s="4" customFormat="1" ht="12.75">
      <c r="A97" s="3"/>
      <c r="B97" s="45" t="s">
        <v>1</v>
      </c>
      <c r="C97" s="58"/>
      <c r="D97" s="59">
        <v>3</v>
      </c>
      <c r="E97" s="66">
        <v>10</v>
      </c>
      <c r="F97" s="66">
        <v>7</v>
      </c>
      <c r="G97" s="66">
        <v>5</v>
      </c>
      <c r="H97" s="66">
        <v>4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</row>
    <row r="98" spans="1:63" s="4" customFormat="1" ht="12.75">
      <c r="A98" s="3"/>
      <c r="B98" s="45" t="s">
        <v>2</v>
      </c>
      <c r="C98" s="58"/>
      <c r="D98" s="59">
        <v>7</v>
      </c>
      <c r="E98" s="66">
        <v>11</v>
      </c>
      <c r="F98" s="66">
        <v>18</v>
      </c>
      <c r="G98" s="66">
        <v>7</v>
      </c>
      <c r="H98" s="66">
        <v>6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</row>
    <row r="99" spans="1:63" s="4" customFormat="1" ht="15" customHeight="1">
      <c r="A99" s="3"/>
      <c r="B99" s="48" t="s">
        <v>16</v>
      </c>
      <c r="C99" s="58"/>
      <c r="D99" s="59">
        <v>12</v>
      </c>
      <c r="E99" s="66">
        <v>20</v>
      </c>
      <c r="F99" s="66">
        <v>28</v>
      </c>
      <c r="G99" s="66">
        <v>19</v>
      </c>
      <c r="H99" s="66">
        <v>22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</row>
    <row r="100" spans="1:63" s="4" customFormat="1" ht="15" customHeight="1">
      <c r="A100" s="3"/>
      <c r="B100" s="48" t="s">
        <v>31</v>
      </c>
      <c r="C100" s="58"/>
      <c r="D100" s="59">
        <v>8</v>
      </c>
      <c r="E100" s="66"/>
      <c r="F100" s="66"/>
      <c r="G100" s="66"/>
      <c r="H100" s="66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</row>
    <row r="101" spans="1:63" s="4" customFormat="1" ht="12.75">
      <c r="A101" s="3"/>
      <c r="B101" s="45" t="s">
        <v>30</v>
      </c>
      <c r="C101" s="58"/>
      <c r="D101" s="59">
        <v>20</v>
      </c>
      <c r="E101" s="66">
        <v>28</v>
      </c>
      <c r="F101" s="66">
        <v>29</v>
      </c>
      <c r="G101" s="66">
        <v>16</v>
      </c>
      <c r="H101" s="66">
        <v>37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</row>
    <row r="102" spans="1:63" s="4" customFormat="1" ht="12.75" customHeight="1">
      <c r="A102" s="3"/>
      <c r="B102" s="45" t="s">
        <v>5</v>
      </c>
      <c r="C102" s="58"/>
      <c r="D102" s="59">
        <v>3</v>
      </c>
      <c r="E102" s="66">
        <v>3</v>
      </c>
      <c r="F102" s="66">
        <v>0</v>
      </c>
      <c r="G102" s="66">
        <v>3</v>
      </c>
      <c r="H102" s="66">
        <v>1</v>
      </c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</row>
    <row r="103" spans="1:63" s="4" customFormat="1" ht="12.75" customHeight="1" thickBot="1">
      <c r="A103" s="3"/>
      <c r="B103" s="45" t="s">
        <v>4</v>
      </c>
      <c r="C103" s="56"/>
      <c r="D103" s="60">
        <v>2</v>
      </c>
      <c r="E103" s="67">
        <v>1</v>
      </c>
      <c r="F103" s="67">
        <v>2</v>
      </c>
      <c r="G103" s="67">
        <v>2</v>
      </c>
      <c r="H103" s="67">
        <v>1</v>
      </c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</row>
    <row r="106" spans="1:63" ht="18.75" customHeight="1">
      <c r="B106" s="149" t="s">
        <v>33</v>
      </c>
      <c r="C106" s="149"/>
      <c r="D106" s="149"/>
      <c r="E106" s="149"/>
      <c r="F106" s="149"/>
      <c r="BE106" s="5"/>
      <c r="BF106" s="5"/>
      <c r="BG106" s="5"/>
      <c r="BH106" s="5"/>
      <c r="BI106" s="5"/>
      <c r="BJ106" s="5"/>
      <c r="BK106" s="5"/>
    </row>
    <row r="107" spans="1:63">
      <c r="BE107" s="5"/>
      <c r="BF107" s="5"/>
      <c r="BG107" s="5"/>
      <c r="BH107" s="5"/>
      <c r="BI107" s="5"/>
      <c r="BJ107" s="5"/>
      <c r="BK107" s="5"/>
    </row>
    <row r="108" spans="1:63" ht="12.75">
      <c r="C108" s="61">
        <v>14.84</v>
      </c>
      <c r="D108" s="49" t="s">
        <v>34</v>
      </c>
      <c r="BE108" s="5"/>
      <c r="BF108" s="5"/>
      <c r="BG108" s="5"/>
      <c r="BH108" s="5"/>
      <c r="BI108" s="5"/>
      <c r="BJ108" s="5"/>
      <c r="BK108" s="5"/>
    </row>
    <row r="109" spans="1:63" ht="12.75">
      <c r="C109" s="80">
        <v>26.15</v>
      </c>
      <c r="D109" s="49" t="s">
        <v>35</v>
      </c>
      <c r="BE109" s="5"/>
      <c r="BF109" s="5"/>
      <c r="BG109" s="5"/>
      <c r="BH109" s="5"/>
      <c r="BI109" s="5"/>
      <c r="BJ109" s="5"/>
      <c r="BK109" s="5"/>
    </row>
  </sheetData>
  <mergeCells count="15">
    <mergeCell ref="J59:K59"/>
    <mergeCell ref="H59:I59"/>
    <mergeCell ref="D59:E59"/>
    <mergeCell ref="F59:G59"/>
    <mergeCell ref="A57:I57"/>
    <mergeCell ref="B106:F106"/>
    <mergeCell ref="B92:F92"/>
    <mergeCell ref="B59:C59"/>
    <mergeCell ref="A2:I2"/>
    <mergeCell ref="A3:I3"/>
    <mergeCell ref="A10:I10"/>
    <mergeCell ref="A11:G11"/>
    <mergeCell ref="B12:D12"/>
    <mergeCell ref="E12:G12"/>
    <mergeCell ref="I12:J12"/>
  </mergeCells>
  <phoneticPr fontId="3" type="noConversion"/>
  <pageMargins left="0.75" right="0.75" top="0.92" bottom="0.49" header="0.5" footer="0.4"/>
  <pageSetup orientation="portrait" r:id="rId1"/>
  <headerFooter alignWithMargins="0"/>
  <rowBreaks count="1" manualBreakCount="1">
    <brk id="56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1"/>
  <sheetViews>
    <sheetView showGridLines="0" topLeftCell="A70" zoomScaleNormal="100" zoomScaleSheetLayoutView="100" workbookViewId="0">
      <selection activeCell="N80" sqref="N80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1.140625" style="3" customWidth="1"/>
    <col min="9" max="9" width="11.42578125" style="3" customWidth="1"/>
    <col min="10" max="11" width="11.42578125" style="5" customWidth="1"/>
    <col min="12" max="42" width="5" style="5" customWidth="1"/>
    <col min="43" max="59" width="5" style="3" customWidth="1"/>
    <col min="60" max="16384" width="11.42578125" style="3"/>
  </cols>
  <sheetData>
    <row r="1" spans="1:41" ht="15" customHeight="1"/>
    <row r="2" spans="1:41" ht="22.5">
      <c r="A2" s="139" t="s">
        <v>39</v>
      </c>
      <c r="B2" s="139"/>
      <c r="C2" s="139"/>
      <c r="D2" s="139"/>
      <c r="E2" s="139"/>
      <c r="F2" s="139"/>
      <c r="G2" s="139"/>
      <c r="H2" s="140"/>
      <c r="I2" s="140"/>
      <c r="J2" s="6"/>
    </row>
    <row r="3" spans="1:41" ht="15.75" customHeight="1">
      <c r="A3" s="141" t="s">
        <v>20</v>
      </c>
      <c r="B3" s="141"/>
      <c r="C3" s="141"/>
      <c r="D3" s="141"/>
      <c r="E3" s="141"/>
      <c r="F3" s="141"/>
      <c r="G3" s="141"/>
      <c r="H3" s="140"/>
      <c r="I3" s="140"/>
      <c r="J3" s="6"/>
    </row>
    <row r="4" spans="1:41" ht="6.75" customHeight="1">
      <c r="F4" s="4"/>
    </row>
    <row r="5" spans="1:41" ht="13.5" thickBot="1">
      <c r="F5" s="4"/>
    </row>
    <row r="6" spans="1:41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37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5">
      <c r="A7" s="9" t="s">
        <v>15</v>
      </c>
      <c r="B7" s="10">
        <v>0.78</v>
      </c>
      <c r="C7" s="10">
        <v>0.88</v>
      </c>
      <c r="D7" s="10">
        <v>1</v>
      </c>
      <c r="E7" s="10">
        <v>0.71099999999999997</v>
      </c>
      <c r="F7" s="10">
        <v>1</v>
      </c>
      <c r="G7" s="10">
        <v>0.78</v>
      </c>
      <c r="H7" s="10">
        <v>1</v>
      </c>
      <c r="I7" s="10">
        <v>0.89329999999999998</v>
      </c>
      <c r="J7" s="162">
        <v>0.82</v>
      </c>
      <c r="K7" s="11">
        <v>0.8387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D8" s="12" t="s">
        <v>36</v>
      </c>
    </row>
    <row r="9" spans="1:41" ht="15" customHeight="1"/>
    <row r="10" spans="1:41" ht="18.75">
      <c r="A10" s="142" t="s">
        <v>26</v>
      </c>
      <c r="B10" s="142"/>
      <c r="C10" s="142"/>
      <c r="D10" s="142"/>
      <c r="E10" s="142"/>
      <c r="F10" s="142"/>
      <c r="G10" s="142"/>
      <c r="H10" s="138"/>
      <c r="I10" s="138"/>
    </row>
    <row r="11" spans="1:41" ht="12" customHeight="1" thickBot="1">
      <c r="A11" s="143"/>
      <c r="B11" s="143"/>
      <c r="C11" s="143"/>
      <c r="D11" s="143"/>
      <c r="E11" s="143"/>
      <c r="F11" s="143"/>
      <c r="G11" s="143"/>
      <c r="H11" s="13"/>
    </row>
    <row r="12" spans="1:41" s="1" customFormat="1" ht="15.75" thickBot="1">
      <c r="B12" s="144" t="s">
        <v>10</v>
      </c>
      <c r="C12" s="145"/>
      <c r="D12" s="146"/>
      <c r="E12" s="144" t="s">
        <v>13</v>
      </c>
      <c r="F12" s="147"/>
      <c r="G12" s="148"/>
      <c r="H12" s="15" t="s">
        <v>22</v>
      </c>
      <c r="I12" s="152" t="s">
        <v>25</v>
      </c>
      <c r="J12" s="14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6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2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73">
        <v>2011</v>
      </c>
      <c r="B14" s="81">
        <v>0.6</v>
      </c>
      <c r="C14" s="82">
        <v>0.85089999999999999</v>
      </c>
      <c r="D14" s="83">
        <v>-3.5999999999999997E-2</v>
      </c>
      <c r="E14" s="81">
        <v>0.6</v>
      </c>
      <c r="F14" s="82">
        <v>0.87290000000000001</v>
      </c>
      <c r="G14" s="83">
        <v>3.5000000000000003E-2</v>
      </c>
      <c r="H14" s="156" t="s">
        <v>28</v>
      </c>
      <c r="I14" s="99">
        <v>0.69499999999999995</v>
      </c>
      <c r="J14" s="99">
        <v>0.66600000000000004</v>
      </c>
      <c r="K14" s="2"/>
      <c r="L14" s="2"/>
      <c r="M14" s="2"/>
      <c r="N14" s="2"/>
      <c r="O14" s="2"/>
      <c r="P14" s="2"/>
      <c r="Q14" s="2"/>
      <c r="R14" s="2"/>
      <c r="S14" s="30"/>
      <c r="T14" s="2"/>
      <c r="U14" s="2"/>
      <c r="V14" s="2"/>
      <c r="W14" s="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73">
        <v>2012</v>
      </c>
      <c r="B15" s="74">
        <v>0.6</v>
      </c>
      <c r="C15" s="64">
        <v>0.86350000000000005</v>
      </c>
      <c r="D15" s="27">
        <f t="shared" ref="D15:D20" si="0">(C15-C14)/C14</f>
        <v>1.4807850511223476E-2</v>
      </c>
      <c r="E15" s="74">
        <v>0.6</v>
      </c>
      <c r="F15" s="64">
        <v>0.86080000000000001</v>
      </c>
      <c r="G15" s="27">
        <f t="shared" ref="G15:G20" si="1">(F15-F14)/F14</f>
        <v>-1.3861839844197503E-2</v>
      </c>
      <c r="H15" s="156" t="s">
        <v>29</v>
      </c>
      <c r="I15" s="99">
        <v>0.69389999999999996</v>
      </c>
      <c r="J15" s="99">
        <v>0.66639999999999999</v>
      </c>
      <c r="K15" s="2"/>
      <c r="L15" s="2"/>
      <c r="M15" s="2"/>
      <c r="N15" s="2"/>
      <c r="O15" s="2"/>
      <c r="P15" s="2"/>
      <c r="Q15" s="2"/>
      <c r="R15" s="2"/>
      <c r="S15" s="30"/>
      <c r="T15" s="2"/>
      <c r="U15" s="2"/>
      <c r="V15" s="2"/>
      <c r="W15" s="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73">
        <v>2013</v>
      </c>
      <c r="B16" s="74">
        <v>0.6</v>
      </c>
      <c r="C16" s="64">
        <v>0.87390000000000001</v>
      </c>
      <c r="D16" s="27">
        <f t="shared" si="0"/>
        <v>1.2044006948465505E-2</v>
      </c>
      <c r="E16" s="74">
        <v>0.6</v>
      </c>
      <c r="F16" s="64">
        <v>0.88260000000000005</v>
      </c>
      <c r="G16" s="27">
        <f t="shared" si="1"/>
        <v>2.5325278810408969E-2</v>
      </c>
      <c r="H16" s="156" t="s">
        <v>29</v>
      </c>
      <c r="I16" s="99">
        <v>0.70809999999999995</v>
      </c>
      <c r="J16" s="99">
        <v>0.67410000000000003</v>
      </c>
      <c r="K16" s="2"/>
      <c r="L16" s="2"/>
      <c r="M16" s="2"/>
      <c r="N16" s="2"/>
      <c r="O16" s="2"/>
      <c r="P16" s="2"/>
      <c r="Q16" s="2"/>
      <c r="R16" s="2"/>
      <c r="S16" s="30"/>
      <c r="T16" s="2"/>
      <c r="U16" s="2"/>
      <c r="V16" s="2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2" s="1" customFormat="1" ht="15">
      <c r="A17" s="90">
        <v>2015</v>
      </c>
      <c r="B17" s="74">
        <v>0.6</v>
      </c>
      <c r="C17" s="64">
        <v>0.95599999999999996</v>
      </c>
      <c r="D17" s="27">
        <f t="shared" si="0"/>
        <v>9.3946675821032097E-2</v>
      </c>
      <c r="E17" s="74">
        <v>0.6</v>
      </c>
      <c r="F17" s="64">
        <v>0.95299999999999996</v>
      </c>
      <c r="G17" s="27">
        <f t="shared" si="1"/>
        <v>7.9764332653523576E-2</v>
      </c>
      <c r="H17" s="156" t="s">
        <v>28</v>
      </c>
      <c r="I17" s="99">
        <v>0.70830000000000004</v>
      </c>
      <c r="J17" s="99">
        <v>0.66800000000000004</v>
      </c>
      <c r="K17" s="2"/>
      <c r="L17" s="2"/>
      <c r="M17" s="2"/>
      <c r="N17" s="2"/>
      <c r="O17" s="2"/>
      <c r="P17" s="2"/>
      <c r="Q17" s="2"/>
      <c r="R17" s="2"/>
      <c r="S17" s="30"/>
      <c r="T17" s="2"/>
      <c r="U17" s="2"/>
      <c r="V17" s="2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2" s="34" customFormat="1" ht="15">
      <c r="A18" s="90">
        <v>2016</v>
      </c>
      <c r="B18" s="74">
        <v>0.6</v>
      </c>
      <c r="C18" s="64">
        <v>0.92</v>
      </c>
      <c r="D18" s="27">
        <f t="shared" si="0"/>
        <v>-3.7656903765690294E-2</v>
      </c>
      <c r="E18" s="74">
        <v>0.6</v>
      </c>
      <c r="F18" s="64">
        <v>0.89100000000000001</v>
      </c>
      <c r="G18" s="27">
        <f t="shared" si="1"/>
        <v>-6.5057712486883468E-2</v>
      </c>
      <c r="H18" s="156" t="s">
        <v>28</v>
      </c>
      <c r="I18" s="99">
        <v>0.71579999999999999</v>
      </c>
      <c r="J18" s="99">
        <v>0.67889999999999995</v>
      </c>
      <c r="K18" s="23"/>
      <c r="L18" s="23"/>
      <c r="M18" s="23"/>
      <c r="N18" s="23"/>
      <c r="O18" s="23"/>
      <c r="P18" s="23"/>
      <c r="Q18" s="23"/>
      <c r="R18" s="23"/>
      <c r="S18" s="33"/>
      <c r="T18" s="23"/>
      <c r="U18" s="23"/>
      <c r="V18" s="23"/>
      <c r="W18" s="3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</row>
    <row r="19" spans="1:42" s="1" customFormat="1" ht="15">
      <c r="A19" s="90">
        <v>2017</v>
      </c>
      <c r="B19" s="74">
        <v>0.6</v>
      </c>
      <c r="C19" s="64">
        <v>0.96199999999999997</v>
      </c>
      <c r="D19" s="27">
        <f t="shared" si="0"/>
        <v>4.5652173913043395E-2</v>
      </c>
      <c r="E19" s="74">
        <v>0.6</v>
      </c>
      <c r="F19" s="64">
        <v>0.96099999999999997</v>
      </c>
      <c r="G19" s="27">
        <f t="shared" si="1"/>
        <v>7.8563411896745178E-2</v>
      </c>
      <c r="H19" s="156" t="s">
        <v>28</v>
      </c>
      <c r="I19" s="99">
        <v>0.75170000000000003</v>
      </c>
      <c r="J19" s="99">
        <v>0.71889999999999998</v>
      </c>
      <c r="K19" s="2"/>
      <c r="L19" s="2"/>
      <c r="M19" s="2"/>
      <c r="N19" s="2"/>
      <c r="O19" s="2"/>
      <c r="P19" s="2"/>
      <c r="Q19" s="2"/>
      <c r="R19" s="2"/>
      <c r="S19" s="30"/>
      <c r="T19" s="23"/>
      <c r="U19" s="2"/>
      <c r="V19" s="2"/>
      <c r="W19" s="30"/>
      <c r="X19" s="23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2" ht="15">
      <c r="A20" s="90">
        <v>2018</v>
      </c>
      <c r="B20" s="75">
        <v>0.6</v>
      </c>
      <c r="C20" s="26">
        <v>0.92800000000000005</v>
      </c>
      <c r="D20" s="110">
        <f t="shared" si="0"/>
        <v>-3.5343035343035262E-2</v>
      </c>
      <c r="E20" s="75">
        <v>0.6</v>
      </c>
      <c r="F20" s="26">
        <v>0.92200000000000004</v>
      </c>
      <c r="G20" s="110">
        <f t="shared" si="1"/>
        <v>-4.0582726326742896E-2</v>
      </c>
      <c r="H20" s="156" t="s">
        <v>28</v>
      </c>
      <c r="I20" s="99">
        <v>0.75929999999999997</v>
      </c>
      <c r="J20" s="99">
        <v>0.71540000000000004</v>
      </c>
      <c r="S20" s="36"/>
      <c r="T20" s="37"/>
      <c r="W20" s="36"/>
      <c r="X20" s="37"/>
      <c r="AP20" s="3"/>
    </row>
    <row r="21" spans="1:42" s="106" customFormat="1" ht="15">
      <c r="A21" s="90">
        <v>2019</v>
      </c>
      <c r="B21" s="74">
        <v>0.6</v>
      </c>
      <c r="C21" s="64">
        <v>0.88680000000000003</v>
      </c>
      <c r="D21" s="65">
        <f>(C21-C20)/C20</f>
        <v>-4.4396551724137943E-2</v>
      </c>
      <c r="E21" s="74">
        <v>0.6</v>
      </c>
      <c r="F21" s="64">
        <v>0.84640000000000004</v>
      </c>
      <c r="G21" s="65">
        <f>(F21-F20)/F20</f>
        <v>-8.1995661605206077E-2</v>
      </c>
      <c r="H21" s="156" t="s">
        <v>28</v>
      </c>
      <c r="I21" s="99">
        <v>0.73650000000000004</v>
      </c>
      <c r="J21" s="99">
        <v>0.69230000000000003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1:42" s="106" customFormat="1" ht="15">
      <c r="A22" s="90">
        <v>2020</v>
      </c>
      <c r="B22" s="74">
        <v>0.6</v>
      </c>
      <c r="C22" s="64">
        <v>0.97019999999999995</v>
      </c>
      <c r="D22" s="65">
        <f>(C22-C21)/C21</f>
        <v>9.4046008119079746E-2</v>
      </c>
      <c r="E22" s="74">
        <v>0.6</v>
      </c>
      <c r="F22" s="64">
        <v>0.95530000000000004</v>
      </c>
      <c r="G22" s="65">
        <f>(F22-F21)/F21</f>
        <v>0.1286625708884688</v>
      </c>
      <c r="H22" s="156" t="s">
        <v>28</v>
      </c>
      <c r="I22" s="99">
        <v>0.73740000000000006</v>
      </c>
      <c r="J22" s="99">
        <v>0.70799999999999996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1:42" s="106" customFormat="1" ht="15.75" thickBot="1">
      <c r="A23" s="89">
        <v>2021</v>
      </c>
      <c r="B23" s="157">
        <v>0.6</v>
      </c>
      <c r="C23" s="158">
        <v>0.88780000000000003</v>
      </c>
      <c r="D23" s="159">
        <f>(C23-C22)/C22</f>
        <v>-8.4930942073799143E-2</v>
      </c>
      <c r="E23" s="157">
        <v>0.6</v>
      </c>
      <c r="F23" s="158">
        <v>0.9214</v>
      </c>
      <c r="G23" s="159">
        <f>(F23-F22)/F22</f>
        <v>-3.5486234690673128E-2</v>
      </c>
      <c r="H23" s="160" t="s">
        <v>28</v>
      </c>
      <c r="I23" s="99">
        <v>0.48699999999999999</v>
      </c>
      <c r="J23" s="99">
        <v>0.46700000000000003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</row>
    <row r="24" spans="1:42" s="106" customFormat="1" ht="15">
      <c r="A24" s="117"/>
      <c r="B24" s="120"/>
      <c r="C24" s="120"/>
      <c r="D24" s="120"/>
      <c r="E24" s="120"/>
      <c r="F24" s="120"/>
      <c r="G24" s="120"/>
      <c r="H24" s="117"/>
      <c r="I24" s="99"/>
      <c r="J24" s="99"/>
      <c r="K24" s="37"/>
      <c r="L24" s="37"/>
      <c r="M24" s="37"/>
      <c r="N24" s="37"/>
      <c r="O24" s="37"/>
      <c r="P24" s="37"/>
      <c r="Q24" s="37"/>
      <c r="R24" s="37"/>
      <c r="S24" s="37"/>
      <c r="T24" s="36"/>
      <c r="U24" s="37"/>
      <c r="V24" s="37"/>
      <c r="W24" s="37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</row>
    <row r="25" spans="1:42">
      <c r="T25" s="36"/>
      <c r="U25" s="37"/>
      <c r="X25" s="36"/>
      <c r="Y25" s="37"/>
    </row>
    <row r="26" spans="1:42">
      <c r="T26" s="36"/>
      <c r="U26" s="37"/>
      <c r="X26" s="36"/>
      <c r="Y26" s="37"/>
    </row>
    <row r="27" spans="1:42">
      <c r="T27" s="36"/>
      <c r="U27" s="37"/>
      <c r="X27" s="36"/>
      <c r="Y27" s="37"/>
    </row>
    <row r="28" spans="1:42">
      <c r="T28" s="36"/>
      <c r="U28" s="37"/>
      <c r="X28" s="36"/>
      <c r="Y28" s="37"/>
    </row>
    <row r="29" spans="1:42">
      <c r="T29" s="36"/>
      <c r="U29" s="37"/>
      <c r="X29" s="36"/>
      <c r="Y29" s="37"/>
    </row>
    <row r="30" spans="1:42">
      <c r="T30" s="36"/>
      <c r="U30" s="37"/>
      <c r="X30" s="36"/>
      <c r="Y30" s="37"/>
    </row>
    <row r="31" spans="1:42">
      <c r="T31" s="36"/>
      <c r="U31" s="37"/>
      <c r="X31" s="36"/>
      <c r="Y31" s="37"/>
    </row>
    <row r="32" spans="1:42">
      <c r="L32" s="37"/>
      <c r="M32" s="37"/>
    </row>
    <row r="34" spans="23:23">
      <c r="W34" s="39"/>
    </row>
    <row r="35" spans="23:23">
      <c r="W35" s="39"/>
    </row>
    <row r="36" spans="23:23">
      <c r="W36" s="39"/>
    </row>
    <row r="37" spans="23:23">
      <c r="W37" s="39"/>
    </row>
    <row r="38" spans="23:23">
      <c r="W38" s="39"/>
    </row>
    <row r="56" spans="1:36" ht="12" customHeight="1"/>
    <row r="57" spans="1:36" ht="18.95" customHeight="1">
      <c r="A57" s="137" t="s">
        <v>24</v>
      </c>
      <c r="B57" s="137"/>
      <c r="C57" s="137"/>
      <c r="D57" s="137"/>
      <c r="E57" s="137"/>
      <c r="F57" s="137"/>
      <c r="G57" s="137"/>
      <c r="H57" s="138"/>
      <c r="I57" s="138"/>
    </row>
    <row r="58" spans="1:36" ht="12.75" thickBot="1"/>
    <row r="59" spans="1:36" s="4" customFormat="1" ht="14.1" customHeight="1" thickBot="1">
      <c r="B59" s="150">
        <v>2017</v>
      </c>
      <c r="C59" s="151"/>
      <c r="D59" s="150">
        <v>2018</v>
      </c>
      <c r="E59" s="151"/>
      <c r="F59" s="150">
        <v>2019</v>
      </c>
      <c r="G59" s="151"/>
      <c r="H59" s="150">
        <v>2020</v>
      </c>
      <c r="I59" s="151"/>
      <c r="J59" s="150">
        <v>2021</v>
      </c>
      <c r="K59" s="151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</row>
    <row r="60" spans="1:36" s="4" customFormat="1" ht="13.5" thickBot="1">
      <c r="A60" s="94" t="s">
        <v>7</v>
      </c>
      <c r="B60" s="41" t="s">
        <v>8</v>
      </c>
      <c r="C60" s="19" t="s">
        <v>9</v>
      </c>
      <c r="D60" s="41" t="s">
        <v>8</v>
      </c>
      <c r="E60" s="19" t="s">
        <v>9</v>
      </c>
      <c r="F60" s="41" t="s">
        <v>8</v>
      </c>
      <c r="G60" s="19" t="s">
        <v>9</v>
      </c>
      <c r="H60" s="41" t="s">
        <v>8</v>
      </c>
      <c r="I60" s="19" t="s">
        <v>9</v>
      </c>
      <c r="J60" s="41" t="s">
        <v>8</v>
      </c>
      <c r="K60" s="19" t="s">
        <v>9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</row>
    <row r="61" spans="1:36" s="4" customFormat="1" ht="12.75">
      <c r="A61" s="45" t="s">
        <v>0</v>
      </c>
      <c r="B61" s="42">
        <v>327.39999999999998</v>
      </c>
      <c r="C61" s="43">
        <f>B61/B71</f>
        <v>0.91324965132496505</v>
      </c>
      <c r="D61" s="42">
        <v>331.1</v>
      </c>
      <c r="E61" s="43">
        <f>D61/D71</f>
        <v>0.9274509803921569</v>
      </c>
      <c r="F61" s="42">
        <v>296.2</v>
      </c>
      <c r="G61" s="43">
        <f>F61/F71</f>
        <v>0.88682634730538923</v>
      </c>
      <c r="H61" s="42">
        <v>456</v>
      </c>
      <c r="I61" s="43">
        <f>H61/H71</f>
        <v>0.97021276595744677</v>
      </c>
      <c r="J61" s="42">
        <v>265</v>
      </c>
      <c r="K61" s="43">
        <f>J61/J71</f>
        <v>0.88777219430485765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</row>
    <row r="62" spans="1:36" s="4" customFormat="1" ht="12.75">
      <c r="A62" s="45" t="s">
        <v>21</v>
      </c>
      <c r="B62" s="46">
        <v>12.6</v>
      </c>
      <c r="C62" s="47">
        <f>B62/B71</f>
        <v>3.5146443514644347E-2</v>
      </c>
      <c r="D62" s="46">
        <v>7.9</v>
      </c>
      <c r="E62" s="47">
        <f>D62/D71</f>
        <v>2.2128851540616248E-2</v>
      </c>
      <c r="F62" s="46">
        <v>5.8</v>
      </c>
      <c r="G62" s="47">
        <f>F62/F71</f>
        <v>1.7365269461077845E-2</v>
      </c>
      <c r="H62" s="46">
        <v>0</v>
      </c>
      <c r="I62" s="47">
        <f>H62/H71</f>
        <v>0</v>
      </c>
      <c r="J62" s="46">
        <v>3</v>
      </c>
      <c r="K62" s="47">
        <f>J62/J71</f>
        <v>1.0050251256281407E-2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</row>
    <row r="63" spans="1:36" s="4" customFormat="1" ht="12.75">
      <c r="A63" s="45" t="s">
        <v>3</v>
      </c>
      <c r="B63" s="46">
        <v>4</v>
      </c>
      <c r="C63" s="47">
        <f>B63/B71</f>
        <v>1.1157601115760111E-2</v>
      </c>
      <c r="D63" s="46">
        <v>2</v>
      </c>
      <c r="E63" s="47">
        <f>D63/D71</f>
        <v>5.6022408963585435E-3</v>
      </c>
      <c r="F63" s="46">
        <v>0</v>
      </c>
      <c r="G63" s="47">
        <f>F63/F71</f>
        <v>0</v>
      </c>
      <c r="H63" s="46">
        <v>0</v>
      </c>
      <c r="I63" s="47">
        <f>H63/H71</f>
        <v>0</v>
      </c>
      <c r="J63" s="46">
        <v>0</v>
      </c>
      <c r="K63" s="47">
        <f>J63/J71</f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</row>
    <row r="64" spans="1:36" s="4" customFormat="1" ht="12.75">
      <c r="A64" s="45" t="s">
        <v>1</v>
      </c>
      <c r="B64" s="46">
        <v>2</v>
      </c>
      <c r="C64" s="47">
        <f>B64/B71</f>
        <v>5.5788005578800556E-3</v>
      </c>
      <c r="D64" s="46">
        <v>10</v>
      </c>
      <c r="E64" s="47">
        <f>D64/D71</f>
        <v>2.8011204481792718E-2</v>
      </c>
      <c r="F64" s="46">
        <v>17</v>
      </c>
      <c r="G64" s="47">
        <f>F64/F71</f>
        <v>5.089820359281437E-2</v>
      </c>
      <c r="H64" s="46">
        <v>0</v>
      </c>
      <c r="I64" s="47">
        <f>H64/H71</f>
        <v>0</v>
      </c>
      <c r="J64" s="46">
        <v>0</v>
      </c>
      <c r="K64" s="47">
        <f>J64/J71</f>
        <v>0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</row>
    <row r="65" spans="1:42" s="4" customFormat="1" ht="12.75">
      <c r="A65" s="45" t="s">
        <v>2</v>
      </c>
      <c r="B65" s="46">
        <v>2</v>
      </c>
      <c r="C65" s="47">
        <f>B65/B71</f>
        <v>5.5788005578800556E-3</v>
      </c>
      <c r="D65" s="46">
        <v>4</v>
      </c>
      <c r="E65" s="47">
        <f>D65/D71</f>
        <v>1.1204481792717087E-2</v>
      </c>
      <c r="F65" s="46">
        <v>10</v>
      </c>
      <c r="G65" s="47">
        <f>F65/F71</f>
        <v>2.9940119760479042E-2</v>
      </c>
      <c r="H65" s="46">
        <v>10</v>
      </c>
      <c r="I65" s="47">
        <f>H65/H71</f>
        <v>2.1276595744680851E-2</v>
      </c>
      <c r="J65" s="46">
        <v>0</v>
      </c>
      <c r="K65" s="47">
        <f>J65/J71</f>
        <v>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</row>
    <row r="66" spans="1:42" s="4" customFormat="1" ht="12.75" customHeight="1">
      <c r="A66" s="48" t="s">
        <v>16</v>
      </c>
      <c r="B66" s="46">
        <v>5.5</v>
      </c>
      <c r="C66" s="47">
        <f>B66/B71</f>
        <v>1.5341701534170154E-2</v>
      </c>
      <c r="D66" s="46"/>
      <c r="E66" s="47">
        <f>D66/D71</f>
        <v>0</v>
      </c>
      <c r="F66" s="46">
        <v>3</v>
      </c>
      <c r="G66" s="47">
        <f>F66/F71</f>
        <v>8.9820359281437123E-3</v>
      </c>
      <c r="H66" s="46">
        <v>0</v>
      </c>
      <c r="I66" s="47">
        <f>H66/H71</f>
        <v>0</v>
      </c>
      <c r="J66" s="46">
        <v>1.5</v>
      </c>
      <c r="K66" s="47">
        <f>J66/J71</f>
        <v>5.0251256281407036E-3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</row>
    <row r="67" spans="1:42" s="4" customFormat="1" ht="12.75">
      <c r="A67" s="45" t="s">
        <v>31</v>
      </c>
      <c r="B67" s="46">
        <v>1</v>
      </c>
      <c r="C67" s="47">
        <f>B67/B71</f>
        <v>2.7894002789400278E-3</v>
      </c>
      <c r="D67" s="46">
        <v>1</v>
      </c>
      <c r="E67" s="47">
        <f>D67/D71</f>
        <v>2.8011204481792717E-3</v>
      </c>
      <c r="F67" s="46">
        <v>0</v>
      </c>
      <c r="G67" s="47">
        <f>F67/F71</f>
        <v>0</v>
      </c>
      <c r="H67" s="46">
        <v>1</v>
      </c>
      <c r="I67" s="47">
        <f>H67/H71</f>
        <v>2.1276595744680851E-3</v>
      </c>
      <c r="J67" s="46">
        <v>0</v>
      </c>
      <c r="K67" s="47">
        <f>J67/J71</f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</row>
    <row r="68" spans="1:42" s="4" customFormat="1" ht="12.75">
      <c r="A68" s="45" t="s">
        <v>30</v>
      </c>
      <c r="B68" s="46">
        <v>1</v>
      </c>
      <c r="C68" s="47">
        <f>B68/B71</f>
        <v>2.7894002789400278E-3</v>
      </c>
      <c r="D68" s="46">
        <v>1</v>
      </c>
      <c r="E68" s="47">
        <f>D68/D71</f>
        <v>2.8011204481792717E-3</v>
      </c>
      <c r="F68" s="46">
        <v>2</v>
      </c>
      <c r="G68" s="47">
        <f>F68/F71</f>
        <v>5.9880239520958087E-3</v>
      </c>
      <c r="H68" s="46">
        <v>3</v>
      </c>
      <c r="I68" s="47">
        <f>H68/H71</f>
        <v>6.382978723404255E-3</v>
      </c>
      <c r="J68" s="46">
        <v>29</v>
      </c>
      <c r="K68" s="47">
        <f>J68/J71</f>
        <v>9.7152428810720268E-2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</row>
    <row r="69" spans="1:42" s="4" customFormat="1" ht="12.75">
      <c r="A69" s="45" t="s">
        <v>5</v>
      </c>
      <c r="B69" s="46">
        <v>0</v>
      </c>
      <c r="C69" s="47">
        <f>B69/B71</f>
        <v>0</v>
      </c>
      <c r="D69" s="46">
        <v>0</v>
      </c>
      <c r="E69" s="47">
        <f>D69/D71</f>
        <v>0</v>
      </c>
      <c r="F69" s="46">
        <v>0</v>
      </c>
      <c r="G69" s="47">
        <f>F69/F71</f>
        <v>0</v>
      </c>
      <c r="H69" s="46">
        <v>0</v>
      </c>
      <c r="I69" s="47">
        <f>H69/H71</f>
        <v>0</v>
      </c>
      <c r="J69" s="46">
        <v>0</v>
      </c>
      <c r="K69" s="47">
        <f>J69/J71</f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</row>
    <row r="70" spans="1:42" s="4" customFormat="1" ht="12.75">
      <c r="A70" s="45" t="s">
        <v>4</v>
      </c>
      <c r="B70" s="46">
        <v>3</v>
      </c>
      <c r="C70" s="47">
        <f>B70/B71</f>
        <v>8.368200836820083E-3</v>
      </c>
      <c r="D70" s="46">
        <v>0</v>
      </c>
      <c r="E70" s="47">
        <f>D70/D71</f>
        <v>0</v>
      </c>
      <c r="F70" s="46">
        <v>0</v>
      </c>
      <c r="G70" s="47">
        <f>F70/F71</f>
        <v>0</v>
      </c>
      <c r="H70" s="46">
        <v>0</v>
      </c>
      <c r="I70" s="47">
        <f>H70/H71</f>
        <v>0</v>
      </c>
      <c r="J70" s="46">
        <v>0</v>
      </c>
      <c r="K70" s="47">
        <f>J70/J71</f>
        <v>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</row>
    <row r="71" spans="1:42" s="4" customFormat="1" ht="13.5" thickBot="1">
      <c r="A71" s="45" t="s">
        <v>6</v>
      </c>
      <c r="B71" s="95">
        <f t="shared" ref="B71:G71" si="2">SUM(B61:B70)</f>
        <v>358.5</v>
      </c>
      <c r="C71" s="96">
        <f t="shared" si="2"/>
        <v>1</v>
      </c>
      <c r="D71" s="95">
        <f t="shared" si="2"/>
        <v>357</v>
      </c>
      <c r="E71" s="96">
        <f t="shared" si="2"/>
        <v>1</v>
      </c>
      <c r="F71" s="95">
        <f t="shared" si="2"/>
        <v>334</v>
      </c>
      <c r="G71" s="96">
        <f t="shared" si="2"/>
        <v>1</v>
      </c>
      <c r="H71" s="95">
        <f>SUM(H61:H70)</f>
        <v>470</v>
      </c>
      <c r="I71" s="96">
        <f>SUM(I61:I70)</f>
        <v>0.99999999999999989</v>
      </c>
      <c r="J71" s="95">
        <f>SUM(J61:J70)</f>
        <v>298.5</v>
      </c>
      <c r="K71" s="96">
        <f>SUM(K61:K70)</f>
        <v>1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</row>
    <row r="72" spans="1:42" s="4" customFormat="1" ht="12.75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</row>
    <row r="73" spans="1:42" s="4" customFormat="1" ht="12.75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</row>
    <row r="74" spans="1:42" s="4" customFormat="1" ht="12.75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</row>
    <row r="75" spans="1:42" s="4" customFormat="1" ht="12.75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</row>
    <row r="76" spans="1:42" s="4" customFormat="1" ht="12.75">
      <c r="A76" s="49"/>
      <c r="B76" s="50"/>
      <c r="C76" s="51"/>
      <c r="D76" s="52"/>
      <c r="E76" s="44"/>
      <c r="F76" s="52"/>
      <c r="G76" s="44"/>
      <c r="H76" s="44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</row>
    <row r="77" spans="1:42" s="4" customFormat="1" ht="12.75">
      <c r="A77" s="49"/>
      <c r="B77" s="50"/>
      <c r="C77" s="51"/>
      <c r="D77" s="52"/>
      <c r="E77" s="44"/>
      <c r="F77" s="52"/>
      <c r="G77" s="44"/>
      <c r="H77" s="44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</row>
    <row r="90" spans="1:39" ht="4.5" customHeight="1"/>
    <row r="91" spans="1:39" ht="6" customHeight="1"/>
    <row r="92" spans="1:39" ht="6" customHeight="1"/>
    <row r="93" spans="1:39" ht="41.1" customHeight="1">
      <c r="A93" s="53"/>
      <c r="B93" s="149" t="s">
        <v>32</v>
      </c>
      <c r="C93" s="149"/>
      <c r="D93" s="149"/>
      <c r="E93" s="149"/>
      <c r="F93" s="149"/>
      <c r="G93" s="53"/>
      <c r="H93" s="54"/>
      <c r="I93" s="54"/>
    </row>
    <row r="94" spans="1:39" ht="12.75" thickBot="1"/>
    <row r="95" spans="1:39" s="4" customFormat="1" ht="13.5" thickBot="1">
      <c r="C95" s="3"/>
      <c r="D95" s="55">
        <v>2017</v>
      </c>
      <c r="E95" s="55">
        <v>2018</v>
      </c>
      <c r="F95" s="55">
        <v>2019</v>
      </c>
      <c r="G95" s="55">
        <v>2020</v>
      </c>
      <c r="H95" s="55">
        <v>2021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</row>
    <row r="96" spans="1:39" s="4" customFormat="1" ht="12.75">
      <c r="B96" s="45" t="s">
        <v>21</v>
      </c>
      <c r="C96" s="56"/>
      <c r="D96" s="57">
        <v>11</v>
      </c>
      <c r="E96" s="57">
        <v>12</v>
      </c>
      <c r="F96" s="57">
        <v>10</v>
      </c>
      <c r="G96" s="57">
        <v>13</v>
      </c>
      <c r="H96" s="57">
        <v>10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</row>
    <row r="97" spans="2:63" s="4" customFormat="1" ht="12.75">
      <c r="B97" s="45" t="s">
        <v>3</v>
      </c>
      <c r="C97" s="58"/>
      <c r="D97" s="59">
        <v>9</v>
      </c>
      <c r="E97" s="59">
        <v>5</v>
      </c>
      <c r="F97" s="59">
        <v>4</v>
      </c>
      <c r="G97" s="59">
        <v>2</v>
      </c>
      <c r="H97" s="59">
        <v>2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</row>
    <row r="98" spans="2:63" s="4" customFormat="1" ht="12.75">
      <c r="B98" s="45" t="s">
        <v>1</v>
      </c>
      <c r="C98" s="58"/>
      <c r="D98" s="59">
        <v>4</v>
      </c>
      <c r="E98" s="59">
        <v>5</v>
      </c>
      <c r="F98" s="59">
        <v>5</v>
      </c>
      <c r="G98" s="59">
        <v>3</v>
      </c>
      <c r="H98" s="59">
        <v>4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</row>
    <row r="99" spans="2:63" s="4" customFormat="1" ht="12.75">
      <c r="B99" s="45" t="s">
        <v>2</v>
      </c>
      <c r="C99" s="58"/>
      <c r="D99" s="59">
        <v>25</v>
      </c>
      <c r="E99" s="59">
        <v>12</v>
      </c>
      <c r="F99" s="59">
        <v>16</v>
      </c>
      <c r="G99" s="59">
        <v>19</v>
      </c>
      <c r="H99" s="59">
        <v>6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</row>
    <row r="100" spans="2:63" s="4" customFormat="1" ht="12.75" customHeight="1">
      <c r="B100" s="48" t="s">
        <v>16</v>
      </c>
      <c r="C100" s="58"/>
      <c r="D100" s="59">
        <v>27</v>
      </c>
      <c r="E100" s="59">
        <v>36</v>
      </c>
      <c r="F100" s="59">
        <v>36</v>
      </c>
      <c r="G100" s="59">
        <v>45</v>
      </c>
      <c r="H100" s="59">
        <v>22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</row>
    <row r="101" spans="2:63" s="4" customFormat="1" ht="12.75" customHeight="1">
      <c r="B101" s="48" t="s">
        <v>31</v>
      </c>
      <c r="C101" s="58"/>
      <c r="D101" s="59">
        <v>10</v>
      </c>
      <c r="E101" s="59"/>
      <c r="F101" s="59"/>
      <c r="G101" s="59"/>
      <c r="H101" s="59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</row>
    <row r="102" spans="2:63" s="4" customFormat="1" ht="15" customHeight="1">
      <c r="B102" s="45" t="s">
        <v>30</v>
      </c>
      <c r="C102" s="58"/>
      <c r="D102" s="59">
        <v>29</v>
      </c>
      <c r="E102" s="59">
        <v>28</v>
      </c>
      <c r="F102" s="59">
        <v>29</v>
      </c>
      <c r="G102" s="59">
        <v>48</v>
      </c>
      <c r="H102" s="59">
        <v>37</v>
      </c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</row>
    <row r="103" spans="2:63" s="4" customFormat="1" ht="15" customHeight="1">
      <c r="B103" s="45" t="s">
        <v>5</v>
      </c>
      <c r="C103" s="58"/>
      <c r="D103" s="59">
        <v>9</v>
      </c>
      <c r="E103" s="59">
        <v>3</v>
      </c>
      <c r="F103" s="59">
        <v>4</v>
      </c>
      <c r="G103" s="59">
        <v>5</v>
      </c>
      <c r="H103" s="59">
        <v>1</v>
      </c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</row>
    <row r="104" spans="2:63" s="4" customFormat="1" ht="13.5" thickBot="1">
      <c r="B104" s="45" t="s">
        <v>4</v>
      </c>
      <c r="C104" s="56"/>
      <c r="D104" s="60">
        <v>4</v>
      </c>
      <c r="E104" s="60">
        <v>3</v>
      </c>
      <c r="F104" s="60">
        <v>2</v>
      </c>
      <c r="G104" s="60">
        <v>0</v>
      </c>
      <c r="H104" s="60">
        <v>1</v>
      </c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</row>
    <row r="107" spans="2:63" ht="18.75" customHeight="1">
      <c r="B107" s="149" t="s">
        <v>33</v>
      </c>
      <c r="C107" s="149"/>
      <c r="D107" s="149"/>
      <c r="E107" s="149"/>
      <c r="F107" s="149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 ht="12.75">
      <c r="C109" s="68">
        <v>14.84</v>
      </c>
      <c r="D109" s="49" t="s">
        <v>34</v>
      </c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2:63" ht="12.75">
      <c r="C110" s="62">
        <v>26.15</v>
      </c>
      <c r="D110" s="49" t="s">
        <v>35</v>
      </c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</row>
    <row r="111" spans="2:63"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</sheetData>
  <mergeCells count="15">
    <mergeCell ref="F59:G59"/>
    <mergeCell ref="H59:I59"/>
    <mergeCell ref="I12:J12"/>
    <mergeCell ref="A57:I57"/>
    <mergeCell ref="A2:I2"/>
    <mergeCell ref="A3:I3"/>
    <mergeCell ref="A10:I10"/>
    <mergeCell ref="A11:G11"/>
    <mergeCell ref="J59:K59"/>
    <mergeCell ref="B107:F107"/>
    <mergeCell ref="B93:F93"/>
    <mergeCell ref="B12:D12"/>
    <mergeCell ref="E12:G12"/>
    <mergeCell ref="B59:C59"/>
    <mergeCell ref="D59:E59"/>
  </mergeCells>
  <phoneticPr fontId="3" type="noConversion"/>
  <pageMargins left="0.75" right="0.75" top="1" bottom="0.61" header="0.5" footer="0.5"/>
  <pageSetup orientation="portrait" r:id="rId1"/>
  <headerFooter alignWithMargins="0"/>
  <rowBreaks count="1" manualBreakCount="1">
    <brk id="56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K108"/>
  <sheetViews>
    <sheetView showGridLines="0" zoomScaleNormal="100" zoomScaleSheetLayoutView="100" workbookViewId="0">
      <selection activeCell="L33" sqref="L33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0.42578125" style="3" customWidth="1"/>
    <col min="9" max="9" width="11.42578125" style="3" customWidth="1"/>
    <col min="10" max="11" width="11.42578125" style="5" customWidth="1"/>
    <col min="12" max="52" width="5.140625" style="5" customWidth="1"/>
    <col min="53" max="55" width="5.140625" style="3" customWidth="1"/>
    <col min="56" max="16384" width="11.42578125" style="3"/>
  </cols>
  <sheetData>
    <row r="1" spans="1:52" ht="15" customHeight="1">
      <c r="F1" s="4"/>
    </row>
    <row r="2" spans="1:52" ht="22.5">
      <c r="A2" s="139" t="s">
        <v>38</v>
      </c>
      <c r="B2" s="139"/>
      <c r="C2" s="139"/>
      <c r="D2" s="139"/>
      <c r="E2" s="139"/>
      <c r="F2" s="139"/>
      <c r="G2" s="139"/>
      <c r="H2" s="140"/>
      <c r="I2" s="140"/>
      <c r="J2" s="6"/>
    </row>
    <row r="3" spans="1:52" ht="15.75" customHeight="1">
      <c r="A3" s="141" t="s">
        <v>20</v>
      </c>
      <c r="B3" s="141"/>
      <c r="C3" s="141"/>
      <c r="D3" s="141"/>
      <c r="E3" s="141"/>
      <c r="F3" s="141"/>
      <c r="G3" s="141"/>
      <c r="H3" s="140"/>
      <c r="I3" s="140"/>
      <c r="J3" s="6"/>
    </row>
    <row r="4" spans="1:52" ht="6.75" customHeight="1">
      <c r="F4" s="4"/>
    </row>
    <row r="5" spans="1:52" ht="13.5" thickBot="1">
      <c r="F5" s="4"/>
    </row>
    <row r="6" spans="1:52" s="1" customFormat="1" ht="15.75" thickBot="1">
      <c r="A6" s="7" t="s">
        <v>14</v>
      </c>
      <c r="B6" s="8">
        <v>2015</v>
      </c>
      <c r="C6" s="8">
        <v>2016</v>
      </c>
      <c r="D6" s="8">
        <v>2017</v>
      </c>
      <c r="E6" s="8">
        <v>2018</v>
      </c>
      <c r="F6" s="8">
        <v>2019</v>
      </c>
      <c r="G6" s="8">
        <v>2020</v>
      </c>
      <c r="H6" s="7">
        <v>2021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">
      <c r="A7" s="9" t="s">
        <v>15</v>
      </c>
      <c r="B7" s="10">
        <v>0.874</v>
      </c>
      <c r="C7" s="10">
        <v>0.77200000000000002</v>
      </c>
      <c r="D7" s="10">
        <v>0.67600000000000005</v>
      </c>
      <c r="E7" s="10">
        <v>0.96</v>
      </c>
      <c r="F7" s="10">
        <v>0.72960000000000003</v>
      </c>
      <c r="G7" s="10">
        <v>0.82</v>
      </c>
      <c r="H7" s="11">
        <v>0.71850000000000003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" customHeight="1">
      <c r="D8" s="12"/>
    </row>
    <row r="9" spans="1:52" ht="15" customHeight="1"/>
    <row r="10" spans="1:52" ht="18.75">
      <c r="A10" s="142" t="s">
        <v>26</v>
      </c>
      <c r="B10" s="142"/>
      <c r="C10" s="142"/>
      <c r="D10" s="142"/>
      <c r="E10" s="142"/>
      <c r="F10" s="142"/>
      <c r="G10" s="142"/>
      <c r="H10" s="138"/>
      <c r="I10" s="138"/>
    </row>
    <row r="11" spans="1:52" ht="12" customHeight="1" thickBot="1">
      <c r="A11" s="143"/>
      <c r="B11" s="143"/>
      <c r="C11" s="143"/>
      <c r="D11" s="143"/>
      <c r="E11" s="143"/>
      <c r="F11" s="143"/>
      <c r="G11" s="143"/>
      <c r="H11" s="13"/>
    </row>
    <row r="12" spans="1:52" s="1" customFormat="1" ht="15.75" thickBot="1">
      <c r="B12" s="144" t="s">
        <v>10</v>
      </c>
      <c r="C12" s="145"/>
      <c r="D12" s="146"/>
      <c r="E12" s="144" t="s">
        <v>13</v>
      </c>
      <c r="F12" s="147"/>
      <c r="G12" s="148"/>
      <c r="H12" s="15" t="s">
        <v>22</v>
      </c>
      <c r="I12" s="152" t="s">
        <v>25</v>
      </c>
      <c r="J12" s="14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2" s="1" customFormat="1" ht="15.75" thickBot="1">
      <c r="A13" s="16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2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2" s="1" customFormat="1" ht="15">
      <c r="A14" s="73">
        <v>2015</v>
      </c>
      <c r="B14" s="81">
        <v>0.6</v>
      </c>
      <c r="C14" s="82">
        <v>0.95499999999999996</v>
      </c>
      <c r="D14" s="83">
        <v>0.22</v>
      </c>
      <c r="E14" s="81">
        <v>0.6</v>
      </c>
      <c r="F14" s="82">
        <v>0.95</v>
      </c>
      <c r="G14" s="83">
        <v>0.22</v>
      </c>
      <c r="H14" s="156" t="s">
        <v>28</v>
      </c>
      <c r="I14" s="99">
        <v>0.70830000000000004</v>
      </c>
      <c r="J14" s="99">
        <v>0.66800000000000004</v>
      </c>
      <c r="K14" s="2"/>
      <c r="L14" s="2"/>
      <c r="M14" s="2"/>
      <c r="N14" s="2"/>
      <c r="O14" s="2"/>
      <c r="P14" s="2"/>
      <c r="Q14" s="2"/>
      <c r="R14" s="2"/>
      <c r="S14" s="30"/>
      <c r="T14" s="2"/>
      <c r="U14" s="2"/>
      <c r="V14" s="2"/>
      <c r="W14" s="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2" s="34" customFormat="1" ht="15">
      <c r="A15" s="90">
        <v>2016</v>
      </c>
      <c r="B15" s="75">
        <v>0.6</v>
      </c>
      <c r="C15" s="26">
        <v>0.90300000000000002</v>
      </c>
      <c r="D15" s="27">
        <f>(C15-C14)/C14</f>
        <v>-5.4450261780104647E-2</v>
      </c>
      <c r="E15" s="75">
        <v>0.6</v>
      </c>
      <c r="F15" s="26">
        <v>0.89900000000000002</v>
      </c>
      <c r="G15" s="27">
        <f>(F15-F14)/F14</f>
        <v>-5.3684210526315723E-2</v>
      </c>
      <c r="H15" s="156" t="s">
        <v>28</v>
      </c>
      <c r="I15" s="99">
        <v>0.71579999999999999</v>
      </c>
      <c r="J15" s="99">
        <v>0.67889999999999995</v>
      </c>
      <c r="K15" s="23"/>
      <c r="L15" s="23"/>
      <c r="M15" s="23"/>
      <c r="N15" s="23"/>
      <c r="O15" s="23"/>
      <c r="P15" s="23"/>
      <c r="Q15" s="23"/>
      <c r="R15" s="23"/>
      <c r="S15" s="33"/>
      <c r="T15" s="23"/>
      <c r="U15" s="23"/>
      <c r="V15" s="23"/>
      <c r="W15" s="3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2" s="1" customFormat="1" ht="15">
      <c r="A16" s="90">
        <v>2017</v>
      </c>
      <c r="B16" s="75">
        <v>0.6</v>
      </c>
      <c r="C16" s="26">
        <v>0.98299999999999998</v>
      </c>
      <c r="D16" s="27">
        <f>(C16-C15)/C15</f>
        <v>8.859357696566994E-2</v>
      </c>
      <c r="E16" s="75">
        <v>0.6</v>
      </c>
      <c r="F16" s="26">
        <v>0.95099999999999996</v>
      </c>
      <c r="G16" s="27">
        <f>(F16-F15)/F15</f>
        <v>5.7842046718576123E-2</v>
      </c>
      <c r="H16" s="156" t="s">
        <v>28</v>
      </c>
      <c r="I16" s="99">
        <v>0.75170000000000003</v>
      </c>
      <c r="J16" s="99">
        <v>0.71889999999999998</v>
      </c>
      <c r="K16" s="2"/>
      <c r="L16" s="2"/>
      <c r="M16" s="2"/>
      <c r="N16" s="2"/>
      <c r="O16" s="2"/>
      <c r="P16" s="2"/>
      <c r="Q16" s="2"/>
      <c r="R16" s="2"/>
      <c r="S16" s="30"/>
      <c r="T16" s="23"/>
      <c r="U16" s="2"/>
      <c r="V16" s="2"/>
      <c r="W16" s="30"/>
      <c r="X16" s="2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2" ht="15">
      <c r="A17" s="90">
        <v>2018</v>
      </c>
      <c r="B17" s="75">
        <v>0.6</v>
      </c>
      <c r="C17" s="26">
        <v>0.91830000000000001</v>
      </c>
      <c r="D17" s="110">
        <f>(C17-C16)/C16</f>
        <v>-6.5818921668362132E-2</v>
      </c>
      <c r="E17" s="75">
        <v>0.6</v>
      </c>
      <c r="F17" s="26">
        <v>0.92249999999999999</v>
      </c>
      <c r="G17" s="110">
        <f>(F17-F16)/F16</f>
        <v>-2.9968454258675049E-2</v>
      </c>
      <c r="H17" s="156" t="s">
        <v>28</v>
      </c>
      <c r="I17" s="116">
        <v>0.75929999999999997</v>
      </c>
      <c r="J17" s="116">
        <v>0.71540000000000004</v>
      </c>
      <c r="T17" s="36"/>
      <c r="U17" s="37"/>
      <c r="X17" s="36"/>
      <c r="Y17" s="37"/>
    </row>
    <row r="18" spans="1:52" s="106" customFormat="1" ht="15">
      <c r="A18" s="90">
        <v>2019</v>
      </c>
      <c r="B18" s="74">
        <v>0.6</v>
      </c>
      <c r="C18" s="64">
        <v>0.94450000000000001</v>
      </c>
      <c r="D18" s="65">
        <f>(C18-C17)/C17</f>
        <v>2.8530981160840685E-2</v>
      </c>
      <c r="E18" s="74">
        <v>0.6</v>
      </c>
      <c r="F18" s="64">
        <v>0.93530000000000002</v>
      </c>
      <c r="G18" s="65">
        <f>(F18-F17)/F17</f>
        <v>1.387533875338757E-2</v>
      </c>
      <c r="H18" s="156" t="s">
        <v>28</v>
      </c>
      <c r="I18" s="99">
        <v>0.73650000000000004</v>
      </c>
      <c r="J18" s="99">
        <v>0.69230000000000003</v>
      </c>
      <c r="K18" s="37"/>
      <c r="L18" s="37"/>
      <c r="M18" s="37"/>
      <c r="N18" s="37"/>
      <c r="O18" s="37"/>
      <c r="P18" s="37"/>
      <c r="Q18" s="37"/>
      <c r="R18" s="37"/>
      <c r="S18" s="37"/>
      <c r="T18" s="36"/>
      <c r="U18" s="37"/>
      <c r="V18" s="37"/>
      <c r="W18" s="37"/>
      <c r="X18" s="36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s="106" customFormat="1" ht="15">
      <c r="A19" s="90">
        <v>2020</v>
      </c>
      <c r="B19" s="74">
        <v>0.6</v>
      </c>
      <c r="C19" s="64">
        <v>0.92800000000000005</v>
      </c>
      <c r="D19" s="65">
        <f>(C19-C18)/C18</f>
        <v>-1.7469560614081482E-2</v>
      </c>
      <c r="E19" s="74">
        <v>0.6</v>
      </c>
      <c r="F19" s="64">
        <v>0.90700000000000003</v>
      </c>
      <c r="G19" s="65">
        <f>(F19-F18)/F18</f>
        <v>-3.0257671335400398E-2</v>
      </c>
      <c r="H19" s="156" t="s">
        <v>28</v>
      </c>
      <c r="I19" s="99">
        <v>0.73740000000000006</v>
      </c>
      <c r="J19" s="99">
        <v>0.70799999999999996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s="106" customFormat="1" ht="15.75" thickBot="1">
      <c r="A20" s="89">
        <v>2021</v>
      </c>
      <c r="B20" s="157">
        <v>0.6</v>
      </c>
      <c r="C20" s="158">
        <v>0.86509999999999998</v>
      </c>
      <c r="D20" s="159">
        <f>(C20-C19)/C19</f>
        <v>-6.7780172413793166E-2</v>
      </c>
      <c r="E20" s="157">
        <v>0.6</v>
      </c>
      <c r="F20" s="158">
        <v>0.87509999999999999</v>
      </c>
      <c r="G20" s="159">
        <f>(F20-F19)/F19</f>
        <v>-3.5170893054024301E-2</v>
      </c>
      <c r="H20" s="160" t="s">
        <v>28</v>
      </c>
      <c r="I20" s="99">
        <v>0.48699999999999999</v>
      </c>
      <c r="J20" s="99">
        <v>0.46700000000000003</v>
      </c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>
      <c r="T21" s="36"/>
      <c r="U21" s="37"/>
      <c r="X21" s="36"/>
      <c r="Y21" s="37"/>
    </row>
    <row r="22" spans="1:52">
      <c r="T22" s="36"/>
      <c r="U22" s="37"/>
      <c r="X22" s="36"/>
      <c r="Y22" s="37"/>
    </row>
    <row r="23" spans="1:52">
      <c r="T23" s="36"/>
      <c r="U23" s="37"/>
      <c r="X23" s="36"/>
      <c r="Y23" s="37"/>
    </row>
    <row r="24" spans="1:52">
      <c r="T24" s="36"/>
      <c r="U24" s="37"/>
      <c r="X24" s="36"/>
      <c r="Y24" s="37"/>
    </row>
    <row r="25" spans="1:52">
      <c r="T25" s="36"/>
      <c r="U25" s="37"/>
      <c r="X25" s="36"/>
      <c r="Y25" s="37"/>
    </row>
    <row r="26" spans="1:52">
      <c r="T26" s="36"/>
      <c r="U26" s="37"/>
      <c r="X26" s="36"/>
      <c r="Y26" s="37"/>
    </row>
    <row r="27" spans="1:52">
      <c r="T27" s="36"/>
      <c r="U27" s="37"/>
      <c r="X27" s="36"/>
      <c r="Y27" s="37"/>
    </row>
    <row r="28" spans="1:52">
      <c r="L28" s="37"/>
      <c r="M28" s="37"/>
    </row>
    <row r="30" spans="1:52">
      <c r="W30" s="39"/>
    </row>
    <row r="31" spans="1:52">
      <c r="W31" s="39"/>
    </row>
    <row r="32" spans="1:52">
      <c r="W32" s="39"/>
    </row>
    <row r="33" spans="23:23">
      <c r="W33" s="39"/>
    </row>
    <row r="34" spans="23:23">
      <c r="W34" s="39"/>
    </row>
    <row r="35" spans="23:23">
      <c r="W35" s="39"/>
    </row>
    <row r="52" spans="1:46" ht="12" customHeight="1"/>
    <row r="53" spans="1:46" ht="12" customHeight="1"/>
    <row r="54" spans="1:46" ht="18.95" customHeight="1">
      <c r="A54" s="137" t="s">
        <v>24</v>
      </c>
      <c r="B54" s="137"/>
      <c r="C54" s="137"/>
      <c r="D54" s="137"/>
      <c r="E54" s="137"/>
      <c r="F54" s="137"/>
      <c r="G54" s="137"/>
      <c r="H54" s="138"/>
      <c r="I54" s="138"/>
    </row>
    <row r="55" spans="1:46" ht="12.75" thickBot="1"/>
    <row r="56" spans="1:46" s="4" customFormat="1" ht="14.1" customHeight="1" thickBot="1">
      <c r="B56" s="150">
        <v>2017</v>
      </c>
      <c r="C56" s="151"/>
      <c r="D56" s="150">
        <v>2018</v>
      </c>
      <c r="E56" s="151"/>
      <c r="F56" s="150">
        <v>2019</v>
      </c>
      <c r="G56" s="151"/>
      <c r="H56" s="150">
        <v>2020</v>
      </c>
      <c r="I56" s="151"/>
      <c r="J56" s="150">
        <v>2021</v>
      </c>
      <c r="K56" s="151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</row>
    <row r="57" spans="1:46" s="4" customFormat="1" ht="13.5" thickBot="1">
      <c r="A57" s="94" t="s">
        <v>7</v>
      </c>
      <c r="B57" s="41" t="s">
        <v>8</v>
      </c>
      <c r="C57" s="19" t="s">
        <v>9</v>
      </c>
      <c r="D57" s="41" t="s">
        <v>8</v>
      </c>
      <c r="E57" s="19" t="s">
        <v>9</v>
      </c>
      <c r="F57" s="41" t="s">
        <v>8</v>
      </c>
      <c r="G57" s="19" t="s">
        <v>9</v>
      </c>
      <c r="H57" s="41" t="s">
        <v>8</v>
      </c>
      <c r="I57" s="19" t="s">
        <v>9</v>
      </c>
      <c r="J57" s="41" t="s">
        <v>8</v>
      </c>
      <c r="K57" s="19" t="s">
        <v>9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</row>
    <row r="58" spans="1:46" s="4" customFormat="1" ht="12.75">
      <c r="A58" s="45" t="s">
        <v>0</v>
      </c>
      <c r="B58" s="42">
        <v>344.9</v>
      </c>
      <c r="C58" s="43">
        <f>B58/B68</f>
        <v>0.94229823506912191</v>
      </c>
      <c r="D58" s="42">
        <v>455.50000000000011</v>
      </c>
      <c r="E58" s="43">
        <f>D58/D68</f>
        <v>0.91834677419354838</v>
      </c>
      <c r="F58" s="42">
        <v>556.29999999999995</v>
      </c>
      <c r="G58" s="43">
        <f>F58/F68</f>
        <v>0.9444821731748726</v>
      </c>
      <c r="H58" s="42">
        <v>533.66000000000008</v>
      </c>
      <c r="I58" s="43">
        <f>H58/H68</f>
        <v>0.92810434782608686</v>
      </c>
      <c r="J58" s="42">
        <v>423.88000000000005</v>
      </c>
      <c r="K58" s="43">
        <f>J58/J68</f>
        <v>0.86506122448979594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</row>
    <row r="59" spans="1:46" s="4" customFormat="1" ht="12.75">
      <c r="A59" s="45" t="s">
        <v>21</v>
      </c>
      <c r="B59" s="46">
        <v>15.12</v>
      </c>
      <c r="C59" s="47">
        <f>B59/B68</f>
        <v>4.1309218075514999E-2</v>
      </c>
      <c r="D59" s="46">
        <v>19.5</v>
      </c>
      <c r="E59" s="47">
        <f>D59/D68</f>
        <v>3.9314516129032251E-2</v>
      </c>
      <c r="F59" s="46">
        <v>8.6999999999999993</v>
      </c>
      <c r="G59" s="47">
        <f>F59/F68</f>
        <v>1.4770797962648555E-2</v>
      </c>
      <c r="H59" s="46">
        <v>13.339999999999998</v>
      </c>
      <c r="I59" s="47">
        <f>H59/H68</f>
        <v>2.3199999999999991E-2</v>
      </c>
      <c r="J59" s="46">
        <v>8.1199999999999992</v>
      </c>
      <c r="K59" s="47">
        <f>J59/J68</f>
        <v>1.6571428571428567E-2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</row>
    <row r="60" spans="1:46" s="4" customFormat="1" ht="12.75">
      <c r="A60" s="45" t="s">
        <v>3</v>
      </c>
      <c r="B60" s="46">
        <v>0</v>
      </c>
      <c r="C60" s="47">
        <f>B60/B68</f>
        <v>0</v>
      </c>
      <c r="D60" s="46">
        <v>0</v>
      </c>
      <c r="E60" s="47">
        <f>D60/D68</f>
        <v>0</v>
      </c>
      <c r="F60" s="46">
        <v>0</v>
      </c>
      <c r="G60" s="47">
        <f>F60/F68</f>
        <v>0</v>
      </c>
      <c r="H60" s="46">
        <v>1</v>
      </c>
      <c r="I60" s="47">
        <f>H60/H68</f>
        <v>1.7391304347826083E-3</v>
      </c>
      <c r="J60" s="46">
        <v>1</v>
      </c>
      <c r="K60" s="47">
        <f>J60/J68</f>
        <v>2.040816326530612E-3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</row>
    <row r="61" spans="1:46" s="4" customFormat="1" ht="12.75">
      <c r="A61" s="45" t="s">
        <v>1</v>
      </c>
      <c r="B61" s="46">
        <v>5</v>
      </c>
      <c r="C61" s="47">
        <f>B61/B68</f>
        <v>1.3660455712802579E-2</v>
      </c>
      <c r="D61" s="46">
        <v>16</v>
      </c>
      <c r="E61" s="47">
        <f>D61/D68</f>
        <v>3.2258064516129024E-2</v>
      </c>
      <c r="F61" s="46">
        <v>5</v>
      </c>
      <c r="G61" s="47">
        <f>F61/F68</f>
        <v>8.4889643463497456E-3</v>
      </c>
      <c r="H61" s="46">
        <v>10</v>
      </c>
      <c r="I61" s="47">
        <f>H61/H68</f>
        <v>1.7391304347826084E-2</v>
      </c>
      <c r="J61" s="46">
        <v>0</v>
      </c>
      <c r="K61" s="47">
        <f>J61/J68</f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</row>
    <row r="62" spans="1:46" s="4" customFormat="1" ht="12.75">
      <c r="A62" s="45" t="s">
        <v>2</v>
      </c>
      <c r="B62" s="46">
        <v>0</v>
      </c>
      <c r="C62" s="47">
        <f>B62/B68</f>
        <v>0</v>
      </c>
      <c r="D62" s="46">
        <v>5</v>
      </c>
      <c r="E62" s="47">
        <f>D62/D68</f>
        <v>1.0080645161290321E-2</v>
      </c>
      <c r="F62" s="46">
        <v>15</v>
      </c>
      <c r="G62" s="47">
        <f>F62/F68</f>
        <v>2.5466893039049237E-2</v>
      </c>
      <c r="H62" s="46">
        <v>15</v>
      </c>
      <c r="I62" s="47">
        <f>H62/H68</f>
        <v>2.6086956521739126E-2</v>
      </c>
      <c r="J62" s="46">
        <v>3</v>
      </c>
      <c r="K62" s="47">
        <f>J62/J68</f>
        <v>6.1224489795918364E-3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</row>
    <row r="63" spans="1:46" s="4" customFormat="1" ht="12.75" customHeight="1">
      <c r="A63" s="48" t="s">
        <v>16</v>
      </c>
      <c r="B63" s="46">
        <v>0</v>
      </c>
      <c r="C63" s="47">
        <f>B63/B68</f>
        <v>0</v>
      </c>
      <c r="D63" s="46"/>
      <c r="E63" s="47">
        <f>D63/D68</f>
        <v>0</v>
      </c>
      <c r="F63" s="46">
        <v>1</v>
      </c>
      <c r="G63" s="47">
        <f>F63/F68</f>
        <v>1.697792869269949E-3</v>
      </c>
      <c r="H63" s="46">
        <v>0</v>
      </c>
      <c r="I63" s="47">
        <f>H63/H68</f>
        <v>0</v>
      </c>
      <c r="J63" s="46">
        <v>2</v>
      </c>
      <c r="K63" s="47">
        <f>J63/J68</f>
        <v>4.081632653061224E-3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</row>
    <row r="64" spans="1:46" s="4" customFormat="1" ht="12.75">
      <c r="A64" s="45" t="s">
        <v>31</v>
      </c>
      <c r="B64" s="46">
        <v>0</v>
      </c>
      <c r="C64" s="47">
        <f>B64/B68</f>
        <v>0</v>
      </c>
      <c r="D64" s="46">
        <v>0</v>
      </c>
      <c r="E64" s="47">
        <f>D64/D68</f>
        <v>0</v>
      </c>
      <c r="F64" s="46">
        <v>0</v>
      </c>
      <c r="G64" s="47">
        <f>F64/F68</f>
        <v>0</v>
      </c>
      <c r="H64" s="46">
        <v>0</v>
      </c>
      <c r="I64" s="47">
        <f>H64/H68</f>
        <v>0</v>
      </c>
      <c r="J64" s="46">
        <v>0</v>
      </c>
      <c r="K64" s="47">
        <f>J64/J68</f>
        <v>0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</row>
    <row r="65" spans="1:52" s="4" customFormat="1" ht="12.75">
      <c r="A65" s="45" t="s">
        <v>30</v>
      </c>
      <c r="B65" s="46">
        <v>1</v>
      </c>
      <c r="C65" s="47">
        <f>B65/B68</f>
        <v>2.7320911425605158E-3</v>
      </c>
      <c r="D65" s="46">
        <v>0</v>
      </c>
      <c r="E65" s="47">
        <f>D65/D68</f>
        <v>0</v>
      </c>
      <c r="F65" s="46">
        <v>1</v>
      </c>
      <c r="G65" s="47">
        <f>F65/F68</f>
        <v>1.697792869269949E-3</v>
      </c>
      <c r="H65" s="46">
        <v>2</v>
      </c>
      <c r="I65" s="47">
        <f>H65/H68</f>
        <v>3.4782608695652167E-3</v>
      </c>
      <c r="J65" s="46">
        <v>52</v>
      </c>
      <c r="K65" s="47">
        <f>J65/J68</f>
        <v>0.10612244897959182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</row>
    <row r="66" spans="1:52" s="4" customFormat="1" ht="12.75">
      <c r="A66" s="45" t="s">
        <v>5</v>
      </c>
      <c r="B66" s="46">
        <v>0</v>
      </c>
      <c r="C66" s="47">
        <f>B66/B68</f>
        <v>0</v>
      </c>
      <c r="D66" s="46">
        <v>0</v>
      </c>
      <c r="E66" s="47">
        <f>D66/D68</f>
        <v>0</v>
      </c>
      <c r="F66" s="46">
        <v>2</v>
      </c>
      <c r="G66" s="47">
        <f>F66/F68</f>
        <v>3.3955857385398981E-3</v>
      </c>
      <c r="H66" s="46">
        <v>0</v>
      </c>
      <c r="I66" s="47">
        <f>H66/H68</f>
        <v>0</v>
      </c>
      <c r="J66" s="46">
        <v>0</v>
      </c>
      <c r="K66" s="47">
        <f>J66/J68</f>
        <v>0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</row>
    <row r="67" spans="1:52" s="4" customFormat="1" ht="12.75">
      <c r="A67" s="45" t="s">
        <v>4</v>
      </c>
      <c r="B67" s="46">
        <v>0</v>
      </c>
      <c r="C67" s="47">
        <f>B67/B68</f>
        <v>0</v>
      </c>
      <c r="D67" s="46">
        <v>0</v>
      </c>
      <c r="E67" s="47">
        <f>D67/D68</f>
        <v>0</v>
      </c>
      <c r="F67" s="46">
        <v>0</v>
      </c>
      <c r="G67" s="47">
        <f>F67/F68</f>
        <v>0</v>
      </c>
      <c r="H67" s="46">
        <v>0</v>
      </c>
      <c r="I67" s="47">
        <f>H67/H68</f>
        <v>0</v>
      </c>
      <c r="J67" s="46">
        <v>0</v>
      </c>
      <c r="K67" s="47">
        <f>J67/J68</f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</row>
    <row r="68" spans="1:52" s="4" customFormat="1" ht="13.5" thickBot="1">
      <c r="A68" s="45" t="s">
        <v>6</v>
      </c>
      <c r="B68" s="95">
        <f t="shared" ref="B68:I68" si="0">SUM(B58:B67)</f>
        <v>366.02</v>
      </c>
      <c r="C68" s="96">
        <f t="shared" si="0"/>
        <v>1</v>
      </c>
      <c r="D68" s="95">
        <f t="shared" si="0"/>
        <v>496.00000000000011</v>
      </c>
      <c r="E68" s="96">
        <f t="shared" si="0"/>
        <v>1</v>
      </c>
      <c r="F68" s="95">
        <f t="shared" si="0"/>
        <v>589</v>
      </c>
      <c r="G68" s="96">
        <f t="shared" si="0"/>
        <v>1</v>
      </c>
      <c r="H68" s="95">
        <f t="shared" si="0"/>
        <v>575.00000000000011</v>
      </c>
      <c r="I68" s="96">
        <f t="shared" si="0"/>
        <v>0.99999999999999989</v>
      </c>
      <c r="J68" s="95">
        <f t="shared" ref="J68:K68" si="1">SUM(J58:J67)</f>
        <v>490.00000000000006</v>
      </c>
      <c r="K68" s="96">
        <f t="shared" si="1"/>
        <v>1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52" s="4" customFormat="1" ht="12.75">
      <c r="A69" s="49"/>
      <c r="B69" s="50"/>
      <c r="C69" s="51"/>
      <c r="D69" s="52"/>
      <c r="E69" s="44"/>
      <c r="F69" s="52"/>
      <c r="G69" s="44"/>
      <c r="H69" s="44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</row>
    <row r="70" spans="1:52" s="4" customFormat="1" ht="12.75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s="4" customFormat="1" ht="12.75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</row>
    <row r="72" spans="1:52" s="4" customFormat="1" ht="12.75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</row>
    <row r="73" spans="1:52" s="4" customFormat="1" ht="12.75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</row>
    <row r="74" spans="1:52" s="4" customFormat="1" ht="12.75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</row>
    <row r="91" spans="1:50" ht="41.1" customHeight="1">
      <c r="A91" s="53"/>
      <c r="B91" s="149" t="s">
        <v>32</v>
      </c>
      <c r="C91" s="149"/>
      <c r="D91" s="149"/>
      <c r="E91" s="149"/>
      <c r="F91" s="149"/>
      <c r="G91" s="53"/>
      <c r="H91" s="54"/>
      <c r="I91" s="54"/>
    </row>
    <row r="92" spans="1:50" ht="12.75" thickBot="1"/>
    <row r="93" spans="1:50" s="4" customFormat="1" ht="13.5" thickBot="1">
      <c r="C93" s="3"/>
      <c r="D93" s="55">
        <v>2017</v>
      </c>
      <c r="E93" s="55">
        <v>2018</v>
      </c>
      <c r="F93" s="55">
        <v>2019</v>
      </c>
      <c r="G93" s="55">
        <v>2020</v>
      </c>
      <c r="H93" s="55">
        <v>2021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</row>
    <row r="94" spans="1:50" s="4" customFormat="1" ht="12.75">
      <c r="B94" s="45" t="s">
        <v>21</v>
      </c>
      <c r="C94" s="56"/>
      <c r="D94" s="163">
        <v>13</v>
      </c>
      <c r="E94" s="78">
        <v>17</v>
      </c>
      <c r="F94" s="78">
        <v>18</v>
      </c>
      <c r="G94" s="78">
        <v>19</v>
      </c>
      <c r="H94" s="78">
        <v>10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</row>
    <row r="95" spans="1:50" s="4" customFormat="1" ht="12.75">
      <c r="B95" s="45" t="s">
        <v>3</v>
      </c>
      <c r="C95" s="58"/>
      <c r="D95" s="163">
        <v>8</v>
      </c>
      <c r="E95" s="78">
        <v>6</v>
      </c>
      <c r="F95" s="78">
        <v>8</v>
      </c>
      <c r="G95" s="78">
        <v>4</v>
      </c>
      <c r="H95" s="78">
        <v>2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</row>
    <row r="96" spans="1:50" s="4" customFormat="1" ht="12.75">
      <c r="B96" s="45" t="s">
        <v>1</v>
      </c>
      <c r="C96" s="58"/>
      <c r="D96" s="163">
        <v>5</v>
      </c>
      <c r="E96" s="78">
        <v>8</v>
      </c>
      <c r="F96" s="78">
        <v>4</v>
      </c>
      <c r="G96" s="78">
        <v>6</v>
      </c>
      <c r="H96" s="78">
        <v>4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</row>
    <row r="97" spans="2:63" s="4" customFormat="1" ht="12.75">
      <c r="B97" s="45" t="s">
        <v>2</v>
      </c>
      <c r="C97" s="58"/>
      <c r="D97" s="163">
        <v>18</v>
      </c>
      <c r="E97" s="78">
        <v>27</v>
      </c>
      <c r="F97" s="78">
        <v>30</v>
      </c>
      <c r="G97" s="78">
        <v>21</v>
      </c>
      <c r="H97" s="78">
        <v>7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</row>
    <row r="98" spans="2:63" s="4" customFormat="1" ht="12.75" customHeight="1">
      <c r="B98" s="48" t="s">
        <v>16</v>
      </c>
      <c r="C98" s="58"/>
      <c r="D98" s="163">
        <v>33</v>
      </c>
      <c r="E98" s="78">
        <v>36</v>
      </c>
      <c r="F98" s="78">
        <v>54</v>
      </c>
      <c r="G98" s="78">
        <v>46</v>
      </c>
      <c r="H98" s="78">
        <v>37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</row>
    <row r="99" spans="2:63" s="4" customFormat="1" ht="12.75" customHeight="1">
      <c r="B99" s="48" t="s">
        <v>31</v>
      </c>
      <c r="C99" s="58"/>
      <c r="D99" s="163">
        <v>8</v>
      </c>
      <c r="E99" s="78"/>
      <c r="F99" s="78"/>
      <c r="G99" s="78"/>
      <c r="H99" s="78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</row>
    <row r="100" spans="2:63" s="4" customFormat="1" ht="15" customHeight="1">
      <c r="B100" s="45" t="s">
        <v>30</v>
      </c>
      <c r="C100" s="58"/>
      <c r="D100" s="163">
        <v>37</v>
      </c>
      <c r="E100" s="78">
        <v>30</v>
      </c>
      <c r="F100" s="78">
        <v>38</v>
      </c>
      <c r="G100" s="78">
        <v>39</v>
      </c>
      <c r="H100" s="78">
        <v>58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</row>
    <row r="101" spans="2:63" s="4" customFormat="1" ht="15" customHeight="1">
      <c r="B101" s="45" t="s">
        <v>5</v>
      </c>
      <c r="C101" s="58"/>
      <c r="D101" s="163">
        <v>5</v>
      </c>
      <c r="E101" s="78">
        <v>8</v>
      </c>
      <c r="F101" s="78">
        <v>3</v>
      </c>
      <c r="G101" s="78">
        <v>10</v>
      </c>
      <c r="H101" s="78">
        <v>3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</row>
    <row r="102" spans="2:63" s="4" customFormat="1" ht="13.5" thickBot="1">
      <c r="B102" s="45" t="s">
        <v>4</v>
      </c>
      <c r="C102" s="56"/>
      <c r="D102" s="164">
        <v>3</v>
      </c>
      <c r="E102" s="79">
        <v>1</v>
      </c>
      <c r="F102" s="79">
        <v>1</v>
      </c>
      <c r="G102" s="79">
        <v>2</v>
      </c>
      <c r="H102" s="79">
        <v>2</v>
      </c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</row>
    <row r="105" spans="2:63" ht="18.75" customHeight="1">
      <c r="B105" s="149" t="s">
        <v>33</v>
      </c>
      <c r="C105" s="149"/>
      <c r="D105" s="149"/>
      <c r="E105" s="149"/>
      <c r="F105" s="149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C107" s="68">
        <v>15.83</v>
      </c>
      <c r="D107" s="49" t="s">
        <v>34</v>
      </c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2.75">
      <c r="C108" s="80">
        <v>23.61</v>
      </c>
      <c r="D108" s="49" t="s">
        <v>35</v>
      </c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J56:K56"/>
    <mergeCell ref="H56:I56"/>
    <mergeCell ref="F56:G56"/>
    <mergeCell ref="A54:I54"/>
    <mergeCell ref="B105:F105"/>
    <mergeCell ref="B91:F91"/>
    <mergeCell ref="B56:C56"/>
    <mergeCell ref="D56:E56"/>
    <mergeCell ref="A2:I2"/>
    <mergeCell ref="A3:I3"/>
    <mergeCell ref="A10:I10"/>
    <mergeCell ref="A11:G11"/>
    <mergeCell ref="B12:D12"/>
    <mergeCell ref="E12:G12"/>
    <mergeCell ref="I12:J12"/>
  </mergeCells>
  <phoneticPr fontId="3" type="noConversion"/>
  <pageMargins left="0.75" right="0.75" top="0.92" bottom="0.49" header="0.5" footer="0.4"/>
  <pageSetup scale="99" orientation="portrait" r:id="rId1"/>
  <headerFooter alignWithMargins="0"/>
  <rowBreaks count="1" manualBreakCount="1">
    <brk id="51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0"/>
  <sheetViews>
    <sheetView showGridLines="0" topLeftCell="A79" workbookViewId="0">
      <selection activeCell="B108" sqref="B108:F108"/>
    </sheetView>
  </sheetViews>
  <sheetFormatPr defaultRowHeight="12"/>
  <cols>
    <col min="1" max="1" width="15.5703125" customWidth="1"/>
    <col min="2" max="2" width="10.140625" customWidth="1"/>
    <col min="3" max="4" width="9.85546875" customWidth="1"/>
    <col min="5" max="5" width="10.42578125" customWidth="1"/>
    <col min="6" max="6" width="11" customWidth="1"/>
    <col min="7" max="7" width="10.5703125" customWidth="1"/>
    <col min="8" max="8" width="10.7109375" customWidth="1"/>
    <col min="9" max="9" width="10.42578125" customWidth="1"/>
    <col min="10" max="10" width="10.85546875" customWidth="1"/>
  </cols>
  <sheetData>
    <row r="1" spans="1:25" ht="12.75">
      <c r="A1" s="165"/>
      <c r="B1" s="165"/>
      <c r="C1" s="165"/>
      <c r="D1" s="165"/>
      <c r="E1" s="165"/>
      <c r="F1" s="49"/>
      <c r="G1" s="165"/>
      <c r="H1" s="165"/>
      <c r="I1" s="165"/>
      <c r="J1" s="166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5" ht="22.5">
      <c r="A2" s="168" t="s">
        <v>42</v>
      </c>
      <c r="B2" s="168"/>
      <c r="C2" s="168"/>
      <c r="D2" s="168"/>
      <c r="E2" s="168"/>
      <c r="F2" s="168"/>
      <c r="G2" s="168"/>
      <c r="H2" s="169"/>
      <c r="I2" s="169"/>
      <c r="J2" s="170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ht="22.5">
      <c r="A3" s="171" t="s">
        <v>20</v>
      </c>
      <c r="B3" s="171"/>
      <c r="C3" s="171"/>
      <c r="D3" s="171"/>
      <c r="E3" s="171"/>
      <c r="F3" s="171"/>
      <c r="G3" s="171"/>
      <c r="H3" s="169"/>
      <c r="I3" s="169"/>
      <c r="J3" s="170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</row>
    <row r="4" spans="1:25" ht="12.75">
      <c r="A4" s="165"/>
      <c r="B4" s="165"/>
      <c r="C4" s="165"/>
      <c r="D4" s="165"/>
      <c r="E4" s="165"/>
      <c r="F4" s="49"/>
      <c r="G4" s="165"/>
      <c r="H4" s="165"/>
      <c r="I4" s="165"/>
      <c r="J4" s="166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5" spans="1:25" ht="13.5" thickBot="1">
      <c r="A5" s="165"/>
      <c r="B5" s="165"/>
      <c r="C5" s="165"/>
      <c r="D5" s="165"/>
      <c r="E5" s="165"/>
      <c r="F5" s="49"/>
      <c r="G5" s="165"/>
      <c r="H5" s="165"/>
      <c r="I5" s="165"/>
      <c r="J5" s="166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:25" ht="15.75" thickBot="1">
      <c r="A6" s="7" t="s">
        <v>14</v>
      </c>
      <c r="B6" s="8">
        <v>2013</v>
      </c>
      <c r="C6" s="8" t="s">
        <v>37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7">
        <v>2021</v>
      </c>
      <c r="J6" s="172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</row>
    <row r="7" spans="1:25" ht="15">
      <c r="A7" s="9" t="s">
        <v>15</v>
      </c>
      <c r="B7" s="10">
        <v>0.98</v>
      </c>
      <c r="C7" s="10">
        <v>0.96599999999999997</v>
      </c>
      <c r="D7" s="10">
        <v>0.78100000000000003</v>
      </c>
      <c r="E7" s="10">
        <v>0.82</v>
      </c>
      <c r="F7" s="10">
        <v>0.99</v>
      </c>
      <c r="G7" s="10">
        <v>0.83</v>
      </c>
      <c r="H7" s="10">
        <v>0.81</v>
      </c>
      <c r="I7" s="11">
        <v>0.79779999999999995</v>
      </c>
      <c r="J7" s="172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</row>
    <row r="8" spans="1:25" ht="12.75">
      <c r="A8" s="165"/>
      <c r="B8" s="12" t="s">
        <v>36</v>
      </c>
      <c r="C8" s="165"/>
      <c r="D8" s="165"/>
      <c r="E8" s="165"/>
      <c r="F8" s="165"/>
      <c r="G8" s="165"/>
      <c r="H8" s="165"/>
      <c r="I8" s="165"/>
      <c r="J8" s="166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</row>
    <row r="9" spans="1:25">
      <c r="A9" s="165"/>
      <c r="B9" s="165"/>
      <c r="C9" s="165"/>
      <c r="D9" s="165"/>
      <c r="E9" s="165"/>
      <c r="F9" s="165"/>
      <c r="G9" s="165"/>
      <c r="H9" s="165"/>
      <c r="I9" s="165"/>
      <c r="J9" s="166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</row>
    <row r="10" spans="1:25" ht="18.75">
      <c r="A10" s="173" t="s">
        <v>26</v>
      </c>
      <c r="B10" s="173"/>
      <c r="C10" s="173"/>
      <c r="D10" s="173"/>
      <c r="E10" s="173"/>
      <c r="F10" s="173"/>
      <c r="G10" s="173"/>
      <c r="H10" s="174"/>
      <c r="I10" s="174"/>
      <c r="J10" s="166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</row>
    <row r="11" spans="1:25" ht="19.5" thickBot="1">
      <c r="A11" s="143"/>
      <c r="B11" s="143"/>
      <c r="C11" s="143"/>
      <c r="D11" s="143"/>
      <c r="E11" s="143"/>
      <c r="F11" s="143"/>
      <c r="G11" s="143"/>
      <c r="H11" s="134"/>
      <c r="I11" s="165"/>
      <c r="J11" s="166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</row>
    <row r="12" spans="1:25" ht="15.75" thickBot="1">
      <c r="A12" s="175"/>
      <c r="B12" s="144" t="s">
        <v>10</v>
      </c>
      <c r="C12" s="145"/>
      <c r="D12" s="146"/>
      <c r="E12" s="144" t="s">
        <v>13</v>
      </c>
      <c r="F12" s="147"/>
      <c r="G12" s="148"/>
      <c r="H12" s="15" t="s">
        <v>22</v>
      </c>
      <c r="I12" s="152" t="s">
        <v>25</v>
      </c>
      <c r="J12" s="169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</row>
    <row r="13" spans="1:25" ht="15.75" thickBot="1">
      <c r="A13" s="135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2" t="s">
        <v>23</v>
      </c>
      <c r="I13" s="175" t="s">
        <v>17</v>
      </c>
      <c r="J13" s="175" t="s">
        <v>18</v>
      </c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</row>
    <row r="14" spans="1:25" ht="15">
      <c r="A14" s="24">
        <v>2013</v>
      </c>
      <c r="B14" s="91">
        <v>0.6</v>
      </c>
      <c r="C14" s="92">
        <v>0.77949999999999997</v>
      </c>
      <c r="D14" s="111" t="s">
        <v>27</v>
      </c>
      <c r="E14" s="91">
        <v>0.6</v>
      </c>
      <c r="F14" s="92">
        <v>0.76490000000000002</v>
      </c>
      <c r="G14" s="111" t="s">
        <v>27</v>
      </c>
      <c r="H14" s="29" t="s">
        <v>27</v>
      </c>
      <c r="I14" s="176">
        <v>0.70809999999999995</v>
      </c>
      <c r="J14" s="176">
        <v>0.67410000000000003</v>
      </c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</row>
    <row r="15" spans="1:25" ht="15">
      <c r="A15" s="88" t="s">
        <v>46</v>
      </c>
      <c r="B15" s="74">
        <v>0.6</v>
      </c>
      <c r="C15" s="64">
        <v>0.92800000000000005</v>
      </c>
      <c r="D15" s="65">
        <f>(C15-C14)/C14</f>
        <v>0.19050673508659408</v>
      </c>
      <c r="E15" s="74">
        <v>0.6</v>
      </c>
      <c r="F15" s="64">
        <v>0.92300000000000004</v>
      </c>
      <c r="G15" s="65">
        <f>(F15-F14)/F14</f>
        <v>0.20669368544907832</v>
      </c>
      <c r="H15" s="29" t="s">
        <v>28</v>
      </c>
      <c r="I15" s="176">
        <v>0.70830000000000004</v>
      </c>
      <c r="J15" s="176">
        <v>0.66800000000000004</v>
      </c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</row>
    <row r="16" spans="1:25" ht="15">
      <c r="A16" s="88">
        <v>2016</v>
      </c>
      <c r="B16" s="112">
        <v>0.6</v>
      </c>
      <c r="C16" s="113">
        <v>0.91600000000000004</v>
      </c>
      <c r="D16" s="27">
        <f>(C16-C15)/C15</f>
        <v>-1.2931034482758631E-2</v>
      </c>
      <c r="E16" s="112">
        <v>0.6</v>
      </c>
      <c r="F16" s="113">
        <v>0.90800000000000003</v>
      </c>
      <c r="G16" s="27">
        <f>(F16-F15)/F15</f>
        <v>-1.6251354279523306E-2</v>
      </c>
      <c r="H16" s="29" t="s">
        <v>28</v>
      </c>
      <c r="I16" s="176">
        <v>0.71579999999999999</v>
      </c>
      <c r="J16" s="176">
        <v>0.67889999999999995</v>
      </c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</row>
    <row r="17" spans="1:25" ht="15">
      <c r="A17" s="88">
        <v>2017</v>
      </c>
      <c r="B17" s="112">
        <v>0.6</v>
      </c>
      <c r="C17" s="113">
        <v>0.97699999999999998</v>
      </c>
      <c r="D17" s="27">
        <f>(C17-C16)/C16</f>
        <v>6.6593886462882029E-2</v>
      </c>
      <c r="E17" s="112">
        <v>0.6</v>
      </c>
      <c r="F17" s="113">
        <v>0.98299999999999998</v>
      </c>
      <c r="G17" s="27">
        <f>(F17-F16)/F16</f>
        <v>8.2599118942731226E-2</v>
      </c>
      <c r="H17" s="29" t="s">
        <v>28</v>
      </c>
      <c r="I17" s="176">
        <v>0.75170000000000003</v>
      </c>
      <c r="J17" s="176">
        <v>0.71889999999999998</v>
      </c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</row>
    <row r="18" spans="1:25" ht="15.75" thickBot="1">
      <c r="A18" s="88">
        <v>2018</v>
      </c>
      <c r="B18" s="114">
        <v>0.6</v>
      </c>
      <c r="C18" s="115">
        <v>1</v>
      </c>
      <c r="D18" s="110">
        <f>(C18-C16)/C16</f>
        <v>9.1703056768558902E-2</v>
      </c>
      <c r="E18" s="114">
        <v>0.6</v>
      </c>
      <c r="F18" s="115">
        <v>1</v>
      </c>
      <c r="G18" s="110">
        <f>(F18-F16)/F16</f>
        <v>0.10132158590308367</v>
      </c>
      <c r="H18" s="29" t="s">
        <v>28</v>
      </c>
      <c r="I18" s="176">
        <v>0.75929999999999997</v>
      </c>
      <c r="J18" s="176">
        <v>0.71540000000000004</v>
      </c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</row>
    <row r="19" spans="1:25" ht="15.75" thickBot="1">
      <c r="A19" s="88">
        <v>2019</v>
      </c>
      <c r="B19" s="121">
        <v>0.6</v>
      </c>
      <c r="C19" s="122">
        <v>0.93700000000000006</v>
      </c>
      <c r="D19" s="123">
        <f>(C19-C18)/C18</f>
        <v>-6.2999999999999945E-2</v>
      </c>
      <c r="E19" s="124">
        <v>0.6</v>
      </c>
      <c r="F19" s="122">
        <v>0.9244</v>
      </c>
      <c r="G19" s="123">
        <f>(F19-F18)/F18</f>
        <v>-7.5600000000000001E-2</v>
      </c>
      <c r="H19" s="29" t="s">
        <v>28</v>
      </c>
      <c r="I19" s="176">
        <v>0.73650000000000004</v>
      </c>
      <c r="J19" s="176">
        <v>0.69230000000000003</v>
      </c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</row>
    <row r="20" spans="1:25" ht="15.75" thickBot="1">
      <c r="A20" s="88">
        <v>2020</v>
      </c>
      <c r="B20" s="121">
        <v>0.6</v>
      </c>
      <c r="C20" s="122">
        <v>0.92800000000000005</v>
      </c>
      <c r="D20" s="123">
        <f>(C20-C19)/C19</f>
        <v>-9.6051227321238067E-3</v>
      </c>
      <c r="E20" s="124">
        <v>0.6</v>
      </c>
      <c r="F20" s="122">
        <v>0.90700000000000003</v>
      </c>
      <c r="G20" s="123">
        <f>(F20-F19)/F19</f>
        <v>-1.8823020337516195E-2</v>
      </c>
      <c r="H20" s="29" t="s">
        <v>28</v>
      </c>
      <c r="I20" s="176">
        <v>0.73740000000000006</v>
      </c>
      <c r="J20" s="176">
        <v>0.70799999999999996</v>
      </c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5" ht="15.75" thickBot="1">
      <c r="A21" s="87">
        <v>2021</v>
      </c>
      <c r="B21" s="102">
        <v>0.6</v>
      </c>
      <c r="C21" s="103">
        <v>0.8105</v>
      </c>
      <c r="D21" s="104">
        <f>(C21-C20)/C20</f>
        <v>-0.12661637931034486</v>
      </c>
      <c r="E21" s="105">
        <v>0.6</v>
      </c>
      <c r="F21" s="103">
        <v>0.84570000000000001</v>
      </c>
      <c r="G21" s="104">
        <f>(F21-F20)/F20</f>
        <v>-6.758544652701215E-2</v>
      </c>
      <c r="H21" s="32" t="s">
        <v>28</v>
      </c>
      <c r="I21" s="176">
        <v>0.48699999999999999</v>
      </c>
      <c r="J21" s="176">
        <v>0.46700000000000003</v>
      </c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</row>
    <row r="22" spans="1:25">
      <c r="A22" s="165"/>
      <c r="B22" s="165"/>
      <c r="C22" s="165"/>
      <c r="D22" s="165"/>
      <c r="E22" s="165"/>
      <c r="F22" s="165"/>
      <c r="G22" s="165"/>
      <c r="H22" s="165"/>
      <c r="I22" s="165"/>
      <c r="J22" s="166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</row>
    <row r="23" spans="1:25">
      <c r="A23" s="165"/>
      <c r="B23" s="165"/>
      <c r="C23" s="165"/>
      <c r="D23" s="165"/>
      <c r="E23" s="165"/>
      <c r="F23" s="165"/>
      <c r="G23" s="165"/>
      <c r="H23" s="165"/>
      <c r="I23" s="165"/>
      <c r="J23" s="166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</row>
    <row r="24" spans="1:25">
      <c r="A24" s="165"/>
      <c r="B24" s="165"/>
      <c r="C24" s="165"/>
      <c r="D24" s="165"/>
      <c r="E24" s="165"/>
      <c r="F24" s="165"/>
      <c r="G24" s="165"/>
      <c r="H24" s="165"/>
      <c r="I24" s="165"/>
      <c r="J24" s="166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</row>
    <row r="25" spans="1:25">
      <c r="A25" s="165"/>
      <c r="B25" s="165"/>
      <c r="C25" s="165"/>
      <c r="D25" s="165"/>
      <c r="E25" s="165"/>
      <c r="F25" s="165"/>
      <c r="G25" s="165"/>
      <c r="H25" s="165"/>
      <c r="I25" s="165"/>
      <c r="J25" s="166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</row>
    <row r="26" spans="1:25">
      <c r="A26" s="165"/>
      <c r="B26" s="165"/>
      <c r="C26" s="165"/>
      <c r="D26" s="165"/>
      <c r="E26" s="165"/>
      <c r="F26" s="165"/>
      <c r="G26" s="165"/>
      <c r="H26" s="165"/>
      <c r="I26" s="165"/>
      <c r="J26" s="166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</row>
    <row r="27" spans="1:25">
      <c r="A27" s="165"/>
      <c r="B27" s="165"/>
      <c r="C27" s="165"/>
      <c r="D27" s="165"/>
      <c r="E27" s="165"/>
      <c r="F27" s="165"/>
      <c r="G27" s="165"/>
      <c r="H27" s="165"/>
      <c r="I27" s="165"/>
      <c r="J27" s="166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</row>
    <row r="28" spans="1:25">
      <c r="A28" s="165"/>
      <c r="B28" s="165"/>
      <c r="C28" s="165"/>
      <c r="D28" s="165"/>
      <c r="E28" s="165"/>
      <c r="F28" s="165"/>
      <c r="G28" s="165"/>
      <c r="H28" s="165"/>
      <c r="I28" s="165"/>
      <c r="J28" s="166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</row>
    <row r="29" spans="1:25">
      <c r="A29" s="165"/>
      <c r="B29" s="165"/>
      <c r="C29" s="165"/>
      <c r="D29" s="165"/>
      <c r="E29" s="165"/>
      <c r="F29" s="165"/>
      <c r="G29" s="165"/>
      <c r="H29" s="165"/>
      <c r="I29" s="165"/>
      <c r="J29" s="166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</row>
    <row r="30" spans="1:25">
      <c r="A30" s="165"/>
      <c r="B30" s="165"/>
      <c r="C30" s="165"/>
      <c r="D30" s="165"/>
      <c r="E30" s="165"/>
      <c r="F30" s="165"/>
      <c r="G30" s="165"/>
      <c r="H30" s="165"/>
      <c r="I30" s="165"/>
      <c r="J30" s="166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</row>
    <row r="31" spans="1:25">
      <c r="A31" s="165"/>
      <c r="B31" s="165"/>
      <c r="C31" s="165"/>
      <c r="D31" s="165"/>
      <c r="E31" s="165"/>
      <c r="F31" s="165"/>
      <c r="G31" s="165"/>
      <c r="H31" s="165"/>
      <c r="I31" s="165"/>
      <c r="J31" s="166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</row>
    <row r="32" spans="1:25">
      <c r="A32" s="165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</row>
    <row r="33" spans="1:23">
      <c r="A33" s="165"/>
      <c r="B33" s="165"/>
      <c r="C33" s="165"/>
      <c r="D33" s="165"/>
      <c r="E33" s="165"/>
      <c r="F33" s="165"/>
      <c r="G33" s="165"/>
      <c r="H33" s="165"/>
      <c r="I33" s="165"/>
      <c r="J33" s="166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</row>
    <row r="34" spans="1:23">
      <c r="A34" s="165"/>
      <c r="B34" s="165"/>
      <c r="C34" s="165"/>
      <c r="D34" s="165"/>
      <c r="E34" s="165"/>
      <c r="F34" s="165"/>
      <c r="G34" s="165"/>
      <c r="H34" s="165"/>
      <c r="I34" s="165"/>
      <c r="J34" s="166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</row>
    <row r="35" spans="1:23">
      <c r="A35" s="165"/>
      <c r="B35" s="165"/>
      <c r="C35" s="165"/>
      <c r="D35" s="165"/>
      <c r="E35" s="165"/>
      <c r="F35" s="165"/>
      <c r="G35" s="165"/>
      <c r="H35" s="165"/>
      <c r="I35" s="165"/>
      <c r="J35" s="166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</row>
    <row r="36" spans="1:23">
      <c r="A36" s="165"/>
      <c r="B36" s="165"/>
      <c r="C36" s="165"/>
      <c r="D36" s="165"/>
      <c r="E36" s="165"/>
      <c r="F36" s="165"/>
      <c r="G36" s="165"/>
      <c r="H36" s="165"/>
      <c r="I36" s="165"/>
      <c r="J36" s="166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</row>
    <row r="37" spans="1:23">
      <c r="A37" s="165"/>
      <c r="B37" s="165"/>
      <c r="C37" s="165"/>
      <c r="D37" s="165"/>
      <c r="E37" s="165"/>
      <c r="F37" s="165"/>
      <c r="G37" s="165"/>
      <c r="H37" s="165"/>
      <c r="I37" s="165"/>
      <c r="J37" s="166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</row>
    <row r="38" spans="1:23">
      <c r="A38" s="165"/>
      <c r="B38" s="165"/>
      <c r="C38" s="165"/>
      <c r="D38" s="165"/>
      <c r="E38" s="165"/>
      <c r="F38" s="165"/>
      <c r="G38" s="165"/>
      <c r="H38" s="165"/>
      <c r="I38" s="165"/>
      <c r="J38" s="166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</row>
    <row r="39" spans="1:23">
      <c r="A39" s="165"/>
      <c r="B39" s="165"/>
      <c r="C39" s="165"/>
      <c r="D39" s="165"/>
      <c r="E39" s="165"/>
      <c r="F39" s="165"/>
      <c r="G39" s="165"/>
      <c r="H39" s="165"/>
      <c r="I39" s="165"/>
      <c r="J39" s="166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</row>
    <row r="40" spans="1:23">
      <c r="A40" s="165"/>
      <c r="B40" s="165"/>
      <c r="C40" s="165"/>
      <c r="D40" s="165"/>
      <c r="E40" s="165"/>
      <c r="F40" s="165"/>
      <c r="G40" s="165"/>
      <c r="H40" s="165"/>
      <c r="I40" s="165"/>
      <c r="J40" s="166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</row>
    <row r="41" spans="1:23">
      <c r="A41" s="165"/>
      <c r="B41" s="165"/>
      <c r="C41" s="165"/>
      <c r="D41" s="165"/>
      <c r="E41" s="165"/>
      <c r="F41" s="165"/>
      <c r="G41" s="165"/>
      <c r="H41" s="165"/>
      <c r="I41" s="165"/>
      <c r="J41" s="166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</row>
    <row r="42" spans="1:23">
      <c r="A42" s="165"/>
      <c r="B42" s="165"/>
      <c r="C42" s="165"/>
      <c r="D42" s="165"/>
      <c r="E42" s="165"/>
      <c r="F42" s="165"/>
      <c r="G42" s="165"/>
      <c r="H42" s="165"/>
      <c r="I42" s="165"/>
      <c r="J42" s="166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</row>
    <row r="43" spans="1:23">
      <c r="A43" s="165"/>
      <c r="B43" s="165"/>
      <c r="C43" s="165"/>
      <c r="D43" s="165"/>
      <c r="E43" s="165"/>
      <c r="F43" s="165"/>
      <c r="G43" s="165"/>
      <c r="H43" s="165"/>
      <c r="I43" s="165"/>
      <c r="J43" s="166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</row>
    <row r="44" spans="1:23">
      <c r="A44" s="165"/>
      <c r="B44" s="165"/>
      <c r="C44" s="165"/>
      <c r="D44" s="165"/>
      <c r="E44" s="165"/>
      <c r="F44" s="165"/>
      <c r="G44" s="165"/>
      <c r="H44" s="165"/>
      <c r="I44" s="165"/>
      <c r="J44" s="166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</row>
    <row r="45" spans="1:23">
      <c r="A45" s="165"/>
      <c r="B45" s="165"/>
      <c r="C45" s="165"/>
      <c r="D45" s="165"/>
      <c r="E45" s="165"/>
      <c r="F45" s="165"/>
      <c r="G45" s="165"/>
      <c r="H45" s="165"/>
      <c r="I45" s="165"/>
      <c r="J45" s="166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</row>
    <row r="46" spans="1:23">
      <c r="A46" s="165"/>
      <c r="B46" s="165"/>
      <c r="C46" s="165"/>
      <c r="D46" s="165"/>
      <c r="E46" s="165"/>
      <c r="F46" s="165"/>
      <c r="G46" s="165"/>
      <c r="H46" s="165"/>
      <c r="I46" s="165"/>
      <c r="J46" s="166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</row>
    <row r="47" spans="1:23">
      <c r="A47" s="165"/>
      <c r="B47" s="165"/>
      <c r="C47" s="165"/>
      <c r="D47" s="165"/>
      <c r="E47" s="165"/>
      <c r="F47" s="165"/>
      <c r="G47" s="165"/>
      <c r="H47" s="165"/>
      <c r="I47" s="165"/>
      <c r="J47" s="166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</row>
    <row r="48" spans="1:23">
      <c r="A48" s="165"/>
      <c r="B48" s="165"/>
      <c r="C48" s="165"/>
      <c r="D48" s="165"/>
      <c r="E48" s="165"/>
      <c r="F48" s="165"/>
      <c r="G48" s="165"/>
      <c r="H48" s="165"/>
      <c r="I48" s="165"/>
      <c r="J48" s="166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</row>
    <row r="49" spans="1:23">
      <c r="A49" s="165"/>
      <c r="B49" s="165"/>
      <c r="C49" s="165"/>
      <c r="D49" s="165"/>
      <c r="E49" s="165"/>
      <c r="F49" s="165"/>
      <c r="G49" s="165"/>
      <c r="H49" s="165"/>
      <c r="I49" s="165"/>
      <c r="J49" s="166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</row>
    <row r="50" spans="1:23">
      <c r="A50" s="165"/>
      <c r="B50" s="165"/>
      <c r="C50" s="165"/>
      <c r="D50" s="165"/>
      <c r="E50" s="165"/>
      <c r="F50" s="165"/>
      <c r="G50" s="165"/>
      <c r="H50" s="165"/>
      <c r="I50" s="165"/>
      <c r="J50" s="166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</row>
    <row r="51" spans="1:23">
      <c r="A51" s="165"/>
      <c r="B51" s="165"/>
      <c r="C51" s="165"/>
      <c r="D51" s="165"/>
      <c r="E51" s="165"/>
      <c r="F51" s="165"/>
      <c r="G51" s="165"/>
      <c r="H51" s="165"/>
      <c r="I51" s="165"/>
      <c r="J51" s="166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</row>
    <row r="52" spans="1:23">
      <c r="A52" s="165"/>
      <c r="B52" s="165"/>
      <c r="C52" s="165"/>
      <c r="D52" s="165"/>
      <c r="E52" s="165"/>
      <c r="F52" s="165"/>
      <c r="G52" s="165"/>
      <c r="H52" s="165"/>
      <c r="I52" s="165"/>
      <c r="J52" s="166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</row>
    <row r="53" spans="1:23">
      <c r="A53" s="165"/>
      <c r="B53" s="165"/>
      <c r="C53" s="165"/>
      <c r="D53" s="165"/>
      <c r="E53" s="165"/>
      <c r="F53" s="165"/>
      <c r="G53" s="165"/>
      <c r="H53" s="165"/>
      <c r="I53" s="165"/>
      <c r="J53" s="166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</row>
    <row r="54" spans="1:23">
      <c r="A54" s="165"/>
      <c r="B54" s="165"/>
      <c r="C54" s="165"/>
      <c r="D54" s="165"/>
      <c r="E54" s="165"/>
      <c r="F54" s="165"/>
      <c r="G54" s="165"/>
      <c r="H54" s="165"/>
      <c r="I54" s="165"/>
      <c r="J54" s="166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</row>
    <row r="55" spans="1:23">
      <c r="A55" s="165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</row>
    <row r="56" spans="1:23" ht="18.75">
      <c r="A56" s="143" t="s">
        <v>24</v>
      </c>
      <c r="B56" s="143"/>
      <c r="C56" s="143"/>
      <c r="D56" s="143"/>
      <c r="E56" s="143"/>
      <c r="F56" s="143"/>
      <c r="G56" s="143"/>
      <c r="H56" s="174"/>
      <c r="I56" s="174"/>
      <c r="J56" s="166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</row>
    <row r="57" spans="1:23" ht="12.75" thickBot="1">
      <c r="A57" s="165"/>
      <c r="B57" s="165"/>
      <c r="C57" s="165"/>
      <c r="D57" s="165"/>
      <c r="E57" s="165"/>
      <c r="F57" s="165"/>
      <c r="G57" s="165"/>
      <c r="H57" s="165"/>
      <c r="I57" s="165"/>
      <c r="J57" s="166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</row>
    <row r="58" spans="1:23" ht="13.5" thickBot="1">
      <c r="A58" s="49"/>
      <c r="B58" s="150">
        <v>2017</v>
      </c>
      <c r="C58" s="151"/>
      <c r="D58" s="150">
        <v>2018</v>
      </c>
      <c r="E58" s="151"/>
      <c r="F58" s="150">
        <v>2019</v>
      </c>
      <c r="G58" s="151"/>
      <c r="H58" s="150">
        <v>2020</v>
      </c>
      <c r="I58" s="151"/>
      <c r="J58" s="150">
        <v>2021</v>
      </c>
      <c r="K58" s="151"/>
      <c r="L58" s="167"/>
      <c r="M58" s="167"/>
      <c r="N58" s="167"/>
      <c r="O58" s="167"/>
      <c r="P58" s="167"/>
      <c r="Q58" s="167"/>
      <c r="R58" s="167"/>
      <c r="S58" s="167"/>
      <c r="T58" s="167"/>
      <c r="U58" s="167"/>
    </row>
    <row r="59" spans="1:23" ht="13.5" thickBot="1">
      <c r="A59" s="94" t="s">
        <v>7</v>
      </c>
      <c r="B59" s="41" t="s">
        <v>8</v>
      </c>
      <c r="C59" s="19" t="s">
        <v>9</v>
      </c>
      <c r="D59" s="41" t="s">
        <v>8</v>
      </c>
      <c r="E59" s="19" t="s">
        <v>9</v>
      </c>
      <c r="F59" s="41" t="s">
        <v>8</v>
      </c>
      <c r="G59" s="19" t="s">
        <v>9</v>
      </c>
      <c r="H59" s="41" t="s">
        <v>8</v>
      </c>
      <c r="I59" s="19" t="s">
        <v>9</v>
      </c>
      <c r="J59" s="41" t="s">
        <v>8</v>
      </c>
      <c r="K59" s="19" t="s">
        <v>9</v>
      </c>
      <c r="L59" s="167"/>
      <c r="M59" s="167"/>
      <c r="N59" s="167"/>
      <c r="O59" s="167"/>
      <c r="P59" s="167"/>
      <c r="Q59" s="167"/>
      <c r="R59" s="167"/>
      <c r="S59" s="167"/>
      <c r="T59" s="167"/>
      <c r="U59" s="167"/>
    </row>
    <row r="60" spans="1:23" ht="12.75">
      <c r="A60" s="45" t="s">
        <v>0</v>
      </c>
      <c r="B60" s="42">
        <v>379.84</v>
      </c>
      <c r="C60" s="43">
        <f>B60/B70</f>
        <v>0.77291225785446849</v>
      </c>
      <c r="D60" s="42">
        <v>451.50000000000006</v>
      </c>
      <c r="E60" s="43">
        <f>D60/D70</f>
        <v>0.89940239043824699</v>
      </c>
      <c r="F60" s="42">
        <v>334.5</v>
      </c>
      <c r="G60" s="43">
        <f>F60/F70</f>
        <v>0.93697478991596639</v>
      </c>
      <c r="H60" s="42">
        <v>327.88</v>
      </c>
      <c r="I60" s="43">
        <f>H60/H70</f>
        <v>0.92360563380281691</v>
      </c>
      <c r="J60" s="42">
        <v>277.2</v>
      </c>
      <c r="K60" s="43">
        <f>J60/J70</f>
        <v>0.81052631578947365</v>
      </c>
      <c r="L60" s="167"/>
      <c r="M60" s="167"/>
      <c r="N60" s="167"/>
      <c r="O60" s="167"/>
      <c r="P60" s="167"/>
      <c r="Q60" s="167"/>
      <c r="R60" s="167"/>
      <c r="S60" s="167"/>
      <c r="T60" s="167"/>
      <c r="U60" s="167"/>
    </row>
    <row r="61" spans="1:23" ht="12.75">
      <c r="A61" s="45" t="s">
        <v>21</v>
      </c>
      <c r="B61" s="46">
        <v>54.6</v>
      </c>
      <c r="C61" s="47">
        <f>B61/B70</f>
        <v>0.11110206739378155</v>
      </c>
      <c r="D61" s="46">
        <v>15.5</v>
      </c>
      <c r="E61" s="47">
        <f>D61/D70</f>
        <v>3.0876494023904379E-2</v>
      </c>
      <c r="F61" s="46">
        <v>14.5</v>
      </c>
      <c r="G61" s="47">
        <f>F61/F70</f>
        <v>4.0616246498599441E-2</v>
      </c>
      <c r="H61" s="46">
        <v>18.119999999999997</v>
      </c>
      <c r="I61" s="47">
        <f>H61/H70</f>
        <v>5.1042253521126756E-2</v>
      </c>
      <c r="J61" s="46">
        <v>5.7999999999999989</v>
      </c>
      <c r="K61" s="47">
        <f>J61/J70</f>
        <v>1.6959064327485378E-2</v>
      </c>
      <c r="L61" s="167"/>
      <c r="M61" s="167"/>
      <c r="N61" s="167"/>
      <c r="O61" s="167"/>
      <c r="P61" s="167"/>
      <c r="Q61" s="167"/>
      <c r="R61" s="167"/>
      <c r="S61" s="167"/>
      <c r="T61" s="167"/>
      <c r="U61" s="167"/>
    </row>
    <row r="62" spans="1:23" ht="12.75">
      <c r="A62" s="45" t="s">
        <v>3</v>
      </c>
      <c r="B62" s="46">
        <v>0</v>
      </c>
      <c r="C62" s="47">
        <f>B62/B70</f>
        <v>0</v>
      </c>
      <c r="D62" s="46">
        <v>5</v>
      </c>
      <c r="E62" s="47">
        <f>D62/D70</f>
        <v>9.9601593625497989E-3</v>
      </c>
      <c r="F62" s="46">
        <v>0</v>
      </c>
      <c r="G62" s="47">
        <f>F62/F70</f>
        <v>0</v>
      </c>
      <c r="H62" s="46">
        <v>0</v>
      </c>
      <c r="I62" s="47">
        <f>H62/H70</f>
        <v>0</v>
      </c>
      <c r="J62" s="46">
        <v>0</v>
      </c>
      <c r="K62" s="47">
        <f>J62/J70</f>
        <v>0</v>
      </c>
      <c r="L62" s="167"/>
      <c r="M62" s="167"/>
      <c r="N62" s="167"/>
      <c r="O62" s="167"/>
      <c r="P62" s="167"/>
      <c r="Q62" s="167"/>
      <c r="R62" s="167"/>
      <c r="S62" s="167"/>
      <c r="T62" s="167"/>
      <c r="U62" s="167"/>
    </row>
    <row r="63" spans="1:23" ht="12.75">
      <c r="A63" s="45" t="s">
        <v>1</v>
      </c>
      <c r="B63" s="46">
        <v>0</v>
      </c>
      <c r="C63" s="47">
        <f>B63/B70</f>
        <v>0</v>
      </c>
      <c r="D63" s="46">
        <v>10</v>
      </c>
      <c r="E63" s="47">
        <f>D63/D70</f>
        <v>1.9920318725099598E-2</v>
      </c>
      <c r="F63" s="46">
        <v>0</v>
      </c>
      <c r="G63" s="47">
        <f>F63/F70</f>
        <v>0</v>
      </c>
      <c r="H63" s="46">
        <v>0</v>
      </c>
      <c r="I63" s="47">
        <f>H63/H70</f>
        <v>0</v>
      </c>
      <c r="J63" s="46">
        <v>0</v>
      </c>
      <c r="K63" s="47">
        <f>J63/J70</f>
        <v>0</v>
      </c>
      <c r="L63" s="167"/>
      <c r="M63" s="167"/>
      <c r="N63" s="167"/>
      <c r="O63" s="167"/>
      <c r="P63" s="167"/>
      <c r="Q63" s="167"/>
      <c r="R63" s="167"/>
      <c r="S63" s="167"/>
      <c r="T63" s="167"/>
      <c r="U63" s="167"/>
    </row>
    <row r="64" spans="1:23" ht="12.75">
      <c r="A64" s="45" t="s">
        <v>2</v>
      </c>
      <c r="B64" s="46">
        <v>2</v>
      </c>
      <c r="C64" s="47">
        <f>B64/B70</f>
        <v>4.0696727983070159E-3</v>
      </c>
      <c r="D64" s="46">
        <v>3</v>
      </c>
      <c r="E64" s="47">
        <f>D64/D70</f>
        <v>5.9760956175298795E-3</v>
      </c>
      <c r="F64" s="46">
        <v>8</v>
      </c>
      <c r="G64" s="47">
        <f>F64/F70</f>
        <v>2.2408963585434174E-2</v>
      </c>
      <c r="H64" s="46">
        <v>1</v>
      </c>
      <c r="I64" s="47">
        <f>H64/H70</f>
        <v>2.8169014084507044E-3</v>
      </c>
      <c r="J64" s="46">
        <v>4</v>
      </c>
      <c r="K64" s="47">
        <f>J64/J70</f>
        <v>1.1695906432748537E-2</v>
      </c>
      <c r="L64" s="167"/>
      <c r="M64" s="167"/>
      <c r="N64" s="167"/>
      <c r="O64" s="167"/>
      <c r="P64" s="167"/>
      <c r="Q64" s="167"/>
      <c r="R64" s="167"/>
      <c r="S64" s="167"/>
      <c r="T64" s="167"/>
      <c r="U64" s="167"/>
    </row>
    <row r="65" spans="1:23" ht="12.75">
      <c r="A65" s="48" t="s">
        <v>16</v>
      </c>
      <c r="B65" s="46">
        <v>48</v>
      </c>
      <c r="C65" s="47">
        <f>B65/B70</f>
        <v>9.767214715936838E-2</v>
      </c>
      <c r="D65" s="46">
        <v>0</v>
      </c>
      <c r="E65" s="47">
        <f>D65/D70</f>
        <v>0</v>
      </c>
      <c r="F65" s="46">
        <v>0</v>
      </c>
      <c r="G65" s="47">
        <f>F65/F70</f>
        <v>0</v>
      </c>
      <c r="H65" s="46">
        <v>1</v>
      </c>
      <c r="I65" s="47">
        <f>H65/H70</f>
        <v>2.8169014084507044E-3</v>
      </c>
      <c r="J65" s="46">
        <v>3</v>
      </c>
      <c r="K65" s="47">
        <f>J65/J70</f>
        <v>8.771929824561403E-3</v>
      </c>
      <c r="L65" s="167"/>
      <c r="M65" s="167"/>
      <c r="N65" s="167"/>
      <c r="O65" s="167"/>
      <c r="P65" s="167"/>
      <c r="Q65" s="167"/>
      <c r="R65" s="167"/>
      <c r="S65" s="167"/>
      <c r="T65" s="167"/>
      <c r="U65" s="167"/>
    </row>
    <row r="66" spans="1:23" ht="12.75">
      <c r="A66" s="45" t="s">
        <v>31</v>
      </c>
      <c r="B66" s="46">
        <v>3</v>
      </c>
      <c r="C66" s="47">
        <f>B66/B70</f>
        <v>6.1045091974605238E-3</v>
      </c>
      <c r="D66" s="46">
        <v>1</v>
      </c>
      <c r="E66" s="47">
        <f>D66/D70</f>
        <v>1.9920318725099601E-3</v>
      </c>
      <c r="F66" s="46">
        <v>0</v>
      </c>
      <c r="G66" s="47">
        <f>F66/F70</f>
        <v>0</v>
      </c>
      <c r="H66" s="46">
        <v>5</v>
      </c>
      <c r="I66" s="47">
        <f>H66/H70</f>
        <v>1.4084507042253521E-2</v>
      </c>
      <c r="J66" s="46">
        <v>3</v>
      </c>
      <c r="K66" s="47">
        <f>J66/J70</f>
        <v>8.771929824561403E-3</v>
      </c>
      <c r="L66" s="167"/>
      <c r="M66" s="167"/>
      <c r="N66" s="167"/>
      <c r="O66" s="167"/>
      <c r="P66" s="167"/>
      <c r="Q66" s="167"/>
      <c r="R66" s="167"/>
      <c r="S66" s="167"/>
      <c r="T66" s="167"/>
      <c r="U66" s="167"/>
    </row>
    <row r="67" spans="1:23" ht="12.75">
      <c r="A67" s="45" t="s">
        <v>30</v>
      </c>
      <c r="B67" s="46">
        <v>4</v>
      </c>
      <c r="C67" s="47">
        <f>B67/B70</f>
        <v>8.1393455966140317E-3</v>
      </c>
      <c r="D67" s="46">
        <v>9</v>
      </c>
      <c r="E67" s="47">
        <f>D67/D70</f>
        <v>1.7928286852589639E-2</v>
      </c>
      <c r="F67" s="46">
        <v>0</v>
      </c>
      <c r="G67" s="47">
        <f>F67/F70</f>
        <v>0</v>
      </c>
      <c r="H67" s="46">
        <v>2</v>
      </c>
      <c r="I67" s="47">
        <f>H67/H70</f>
        <v>5.6338028169014088E-3</v>
      </c>
      <c r="J67" s="46">
        <v>49</v>
      </c>
      <c r="K67" s="47">
        <f>J67/J70</f>
        <v>0.14327485380116958</v>
      </c>
      <c r="L67" s="167"/>
      <c r="M67" s="167"/>
      <c r="N67" s="167"/>
      <c r="O67" s="167"/>
      <c r="P67" s="167"/>
      <c r="Q67" s="167"/>
      <c r="R67" s="167"/>
      <c r="S67" s="167"/>
      <c r="T67" s="167"/>
      <c r="U67" s="167"/>
    </row>
    <row r="68" spans="1:23" ht="12.75">
      <c r="A68" s="45" t="s">
        <v>5</v>
      </c>
      <c r="B68" s="46">
        <v>0</v>
      </c>
      <c r="C68" s="47">
        <f>B68/B70</f>
        <v>0</v>
      </c>
      <c r="D68" s="46">
        <v>0</v>
      </c>
      <c r="E68" s="47">
        <f>D68/D70</f>
        <v>0</v>
      </c>
      <c r="F68" s="46">
        <v>0</v>
      </c>
      <c r="G68" s="47">
        <f>F68/F70</f>
        <v>0</v>
      </c>
      <c r="H68" s="46">
        <v>0</v>
      </c>
      <c r="I68" s="47">
        <f>H68/H70</f>
        <v>0</v>
      </c>
      <c r="J68" s="46">
        <v>0</v>
      </c>
      <c r="K68" s="47">
        <f>J68/J70</f>
        <v>0</v>
      </c>
      <c r="L68" s="167"/>
      <c r="M68" s="167"/>
      <c r="N68" s="167"/>
      <c r="O68" s="167"/>
      <c r="P68" s="167"/>
      <c r="Q68" s="167"/>
      <c r="R68" s="167"/>
      <c r="S68" s="167"/>
      <c r="T68" s="167"/>
      <c r="U68" s="167"/>
    </row>
    <row r="69" spans="1:23" ht="12.75">
      <c r="A69" s="45" t="s">
        <v>4</v>
      </c>
      <c r="B69" s="46">
        <v>0</v>
      </c>
      <c r="C69" s="47">
        <f>B69/B70</f>
        <v>0</v>
      </c>
      <c r="D69" s="46">
        <v>7</v>
      </c>
      <c r="E69" s="47">
        <f>D69/D70</f>
        <v>1.3944223107569719E-2</v>
      </c>
      <c r="F69" s="46">
        <v>0</v>
      </c>
      <c r="G69" s="47">
        <f>F69/F70</f>
        <v>0</v>
      </c>
      <c r="H69" s="46">
        <v>0</v>
      </c>
      <c r="I69" s="47">
        <f>H69/H70</f>
        <v>0</v>
      </c>
      <c r="J69" s="46">
        <v>0</v>
      </c>
      <c r="K69" s="47">
        <f>J69/J70</f>
        <v>0</v>
      </c>
      <c r="L69" s="167"/>
      <c r="M69" s="167"/>
      <c r="N69" s="167"/>
      <c r="O69" s="167"/>
      <c r="P69" s="167"/>
      <c r="Q69" s="167"/>
      <c r="R69" s="167"/>
      <c r="S69" s="167"/>
      <c r="T69" s="167"/>
      <c r="U69" s="167"/>
    </row>
    <row r="70" spans="1:23" ht="13.5" thickBot="1">
      <c r="A70" s="45" t="s">
        <v>6</v>
      </c>
      <c r="B70" s="95">
        <f>SUM(B60:B69)</f>
        <v>491.44</v>
      </c>
      <c r="C70" s="129">
        <f>SUM(C60:C69)</f>
        <v>1</v>
      </c>
      <c r="D70" s="95">
        <f t="shared" ref="D70:G70" si="0">SUM(D60:D69)</f>
        <v>502.00000000000006</v>
      </c>
      <c r="E70" s="96">
        <f t="shared" si="0"/>
        <v>0.99999999999999989</v>
      </c>
      <c r="F70" s="95">
        <f t="shared" si="0"/>
        <v>357</v>
      </c>
      <c r="G70" s="96">
        <f t="shared" si="0"/>
        <v>1</v>
      </c>
      <c r="H70" s="95">
        <f>SUM(H60:H69)</f>
        <v>355</v>
      </c>
      <c r="I70" s="96">
        <f>SUM(I60:I69)</f>
        <v>1</v>
      </c>
      <c r="J70" s="95">
        <f>SUM(J60:J69)</f>
        <v>342</v>
      </c>
      <c r="K70" s="96">
        <f>SUM(K60:K69)</f>
        <v>1</v>
      </c>
      <c r="L70" s="167"/>
      <c r="M70" s="167"/>
      <c r="N70" s="167"/>
      <c r="O70" s="167" t="s">
        <v>44</v>
      </c>
      <c r="P70" s="167"/>
      <c r="Q70" s="167"/>
      <c r="R70" s="167"/>
      <c r="S70" s="167"/>
      <c r="T70" s="167"/>
      <c r="U70" s="167"/>
    </row>
    <row r="71" spans="1:23" ht="12.75">
      <c r="A71" s="49"/>
      <c r="B71" s="50"/>
      <c r="C71" s="51"/>
      <c r="D71" s="50"/>
      <c r="E71" s="51"/>
      <c r="F71" s="50"/>
      <c r="G71" s="51"/>
      <c r="H71" s="50"/>
      <c r="I71" s="51"/>
      <c r="J71" s="50"/>
      <c r="K71" s="51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</row>
    <row r="72" spans="1:23" ht="12.75">
      <c r="A72" s="49"/>
      <c r="B72" s="50"/>
      <c r="C72" s="51"/>
      <c r="D72" s="52"/>
      <c r="E72" s="44"/>
      <c r="F72" s="52"/>
      <c r="G72" s="44"/>
      <c r="H72" s="44"/>
      <c r="I72" s="49"/>
      <c r="J72" s="17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</row>
    <row r="73" spans="1:23" ht="12.75">
      <c r="A73" s="49"/>
      <c r="B73" s="50"/>
      <c r="C73" s="51"/>
      <c r="D73" s="52"/>
      <c r="E73" s="44"/>
      <c r="F73" s="52"/>
      <c r="G73" s="44"/>
      <c r="H73" s="44"/>
      <c r="I73" s="49"/>
      <c r="J73" s="17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</row>
    <row r="74" spans="1:23" ht="12.75">
      <c r="A74" s="49"/>
      <c r="B74" s="50"/>
      <c r="C74" s="51"/>
      <c r="D74" s="52"/>
      <c r="E74" s="44"/>
      <c r="F74" s="52"/>
      <c r="G74" s="44"/>
      <c r="H74" s="44"/>
      <c r="I74" s="49"/>
      <c r="J74" s="17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</row>
    <row r="75" spans="1:23" ht="12.75">
      <c r="A75" s="49"/>
      <c r="B75" s="50"/>
      <c r="C75" s="51"/>
      <c r="D75" s="52"/>
      <c r="E75" s="44"/>
      <c r="F75" s="52"/>
      <c r="G75" s="44"/>
      <c r="H75" s="44"/>
      <c r="I75" s="49"/>
      <c r="J75" s="17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</row>
    <row r="76" spans="1:23" ht="12.75">
      <c r="A76" s="49"/>
      <c r="B76" s="50"/>
      <c r="C76" s="51"/>
      <c r="D76" s="52"/>
      <c r="E76" s="44"/>
      <c r="F76" s="52"/>
      <c r="G76" s="44"/>
      <c r="H76" s="44"/>
      <c r="I76" s="49"/>
      <c r="J76" s="17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</row>
    <row r="77" spans="1:23" ht="12.75">
      <c r="A77" s="49"/>
      <c r="B77" s="50"/>
      <c r="C77" s="51"/>
      <c r="D77" s="52"/>
      <c r="E77" s="44"/>
      <c r="F77" s="52"/>
      <c r="G77" s="44"/>
      <c r="H77" s="44"/>
      <c r="I77" s="49"/>
      <c r="J77" s="17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</row>
    <row r="78" spans="1:23">
      <c r="A78" s="165"/>
      <c r="B78" s="165"/>
      <c r="C78" s="165"/>
      <c r="D78" s="165"/>
      <c r="E78" s="165"/>
      <c r="F78" s="165"/>
      <c r="G78" s="165"/>
      <c r="H78" s="165"/>
      <c r="I78" s="165"/>
      <c r="J78" s="166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</row>
    <row r="79" spans="1:23">
      <c r="A79" s="165"/>
      <c r="B79" s="165"/>
      <c r="C79" s="165"/>
      <c r="D79" s="165"/>
      <c r="E79" s="165"/>
      <c r="F79" s="165"/>
      <c r="G79" s="165"/>
      <c r="H79" s="165"/>
      <c r="I79" s="165"/>
      <c r="J79" s="166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</row>
    <row r="80" spans="1:23">
      <c r="A80" s="165"/>
      <c r="B80" s="165"/>
      <c r="C80" s="165"/>
      <c r="D80" s="165"/>
      <c r="E80" s="165"/>
      <c r="F80" s="165"/>
      <c r="G80" s="165"/>
      <c r="H80" s="165"/>
      <c r="I80" s="165"/>
      <c r="J80" s="166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</row>
    <row r="81" spans="1:23">
      <c r="A81" s="165"/>
      <c r="B81" s="165"/>
      <c r="C81" s="165"/>
      <c r="D81" s="165"/>
      <c r="E81" s="165"/>
      <c r="F81" s="165"/>
      <c r="G81" s="165"/>
      <c r="H81" s="165"/>
      <c r="I81" s="165"/>
      <c r="J81" s="166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</row>
    <row r="82" spans="1:23">
      <c r="A82" s="165"/>
      <c r="B82" s="165"/>
      <c r="C82" s="165"/>
      <c r="D82" s="165"/>
      <c r="E82" s="165"/>
      <c r="F82" s="165"/>
      <c r="G82" s="165"/>
      <c r="H82" s="165"/>
      <c r="I82" s="165"/>
      <c r="J82" s="166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</row>
    <row r="83" spans="1:23">
      <c r="A83" s="165"/>
      <c r="B83" s="165"/>
      <c r="C83" s="165"/>
      <c r="D83" s="165"/>
      <c r="E83" s="165"/>
      <c r="F83" s="165"/>
      <c r="G83" s="165"/>
      <c r="H83" s="165"/>
      <c r="I83" s="165"/>
      <c r="J83" s="166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</row>
    <row r="84" spans="1:23">
      <c r="A84" s="165"/>
      <c r="B84" s="165"/>
      <c r="C84" s="165"/>
      <c r="D84" s="165"/>
      <c r="E84" s="165"/>
      <c r="F84" s="165"/>
      <c r="G84" s="165"/>
      <c r="H84" s="165"/>
      <c r="I84" s="165"/>
      <c r="J84" s="166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</row>
    <row r="85" spans="1:23">
      <c r="A85" s="165"/>
      <c r="B85" s="165"/>
      <c r="C85" s="165"/>
      <c r="D85" s="165"/>
      <c r="E85" s="165"/>
      <c r="F85" s="165"/>
      <c r="G85" s="165"/>
      <c r="H85" s="165"/>
      <c r="I85" s="165"/>
      <c r="J85" s="166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</row>
    <row r="86" spans="1:23">
      <c r="A86" s="165"/>
      <c r="B86" s="165"/>
      <c r="C86" s="165"/>
      <c r="D86" s="165"/>
      <c r="E86" s="165"/>
      <c r="F86" s="165"/>
      <c r="G86" s="165"/>
      <c r="H86" s="165"/>
      <c r="I86" s="165"/>
      <c r="J86" s="166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</row>
    <row r="87" spans="1:23">
      <c r="A87" s="165"/>
      <c r="B87" s="165"/>
      <c r="C87" s="165"/>
      <c r="D87" s="165"/>
      <c r="E87" s="165"/>
      <c r="F87" s="165"/>
      <c r="G87" s="165"/>
      <c r="H87" s="165"/>
      <c r="I87" s="165"/>
      <c r="J87" s="166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</row>
    <row r="88" spans="1:23">
      <c r="A88" s="165"/>
      <c r="B88" s="165"/>
      <c r="C88" s="165"/>
      <c r="D88" s="165"/>
      <c r="E88" s="165"/>
      <c r="F88" s="165"/>
      <c r="G88" s="165"/>
      <c r="H88" s="165"/>
      <c r="I88" s="165"/>
      <c r="J88" s="166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</row>
    <row r="89" spans="1:23">
      <c r="A89" s="165"/>
      <c r="B89" s="165"/>
      <c r="C89" s="165"/>
      <c r="D89" s="165"/>
      <c r="E89" s="165"/>
      <c r="F89" s="165"/>
      <c r="G89" s="165"/>
      <c r="H89" s="165"/>
      <c r="I89" s="165"/>
      <c r="J89" s="166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</row>
    <row r="90" spans="1:23">
      <c r="A90" s="165"/>
      <c r="B90" s="165"/>
      <c r="C90" s="165"/>
      <c r="D90" s="165"/>
      <c r="E90" s="165"/>
      <c r="F90" s="165"/>
      <c r="G90" s="165"/>
      <c r="H90" s="165"/>
      <c r="I90" s="165"/>
      <c r="J90" s="166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</row>
    <row r="91" spans="1:23">
      <c r="A91" s="165"/>
      <c r="B91" s="165"/>
      <c r="C91" s="165"/>
      <c r="D91" s="165"/>
      <c r="E91" s="165"/>
      <c r="F91" s="165"/>
      <c r="G91" s="165"/>
      <c r="H91" s="165"/>
      <c r="I91" s="165"/>
      <c r="J91" s="166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</row>
    <row r="92" spans="1:23">
      <c r="A92" s="165"/>
      <c r="B92" s="165"/>
      <c r="C92" s="165"/>
      <c r="D92" s="165"/>
      <c r="E92" s="165"/>
      <c r="F92" s="165"/>
      <c r="G92" s="165"/>
      <c r="H92" s="165"/>
      <c r="I92" s="165"/>
      <c r="J92" s="166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</row>
    <row r="93" spans="1:23">
      <c r="A93" s="165"/>
      <c r="B93" s="165"/>
      <c r="C93" s="165"/>
      <c r="D93" s="165"/>
      <c r="E93" s="165"/>
      <c r="F93" s="165"/>
      <c r="G93" s="165"/>
      <c r="H93" s="165"/>
      <c r="I93" s="165"/>
      <c r="J93" s="166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</row>
    <row r="94" spans="1:23" ht="40.5" customHeight="1">
      <c r="A94" s="178"/>
      <c r="B94" s="179" t="s">
        <v>32</v>
      </c>
      <c r="C94" s="179"/>
      <c r="D94" s="179"/>
      <c r="E94" s="179"/>
      <c r="F94" s="179"/>
      <c r="G94" s="178"/>
      <c r="H94" s="180"/>
      <c r="I94" s="180"/>
      <c r="J94" s="166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</row>
    <row r="95" spans="1:23" ht="21.75" customHeight="1" thickBot="1">
      <c r="A95" s="165"/>
      <c r="B95" s="165"/>
      <c r="C95" s="165"/>
      <c r="D95" s="165"/>
      <c r="E95" s="165"/>
      <c r="F95" s="165"/>
      <c r="G95" s="165"/>
      <c r="H95" s="165"/>
      <c r="I95" s="165"/>
      <c r="J95" s="166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</row>
    <row r="96" spans="1:23" ht="13.5" thickBot="1">
      <c r="A96" s="49"/>
      <c r="B96" s="49"/>
      <c r="C96" s="165"/>
      <c r="D96" s="55">
        <v>2017</v>
      </c>
      <c r="E96" s="55">
        <v>2018</v>
      </c>
      <c r="F96" s="55">
        <v>2019</v>
      </c>
      <c r="G96" s="55">
        <v>2020</v>
      </c>
      <c r="H96" s="55">
        <v>2021</v>
      </c>
      <c r="I96" s="17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</row>
    <row r="97" spans="1:23" ht="12.75">
      <c r="A97" s="49"/>
      <c r="B97" s="45" t="s">
        <v>21</v>
      </c>
      <c r="C97" s="56"/>
      <c r="D97" s="59">
        <v>21</v>
      </c>
      <c r="E97" s="66">
        <v>13</v>
      </c>
      <c r="F97" s="66">
        <v>10</v>
      </c>
      <c r="G97" s="66">
        <v>16</v>
      </c>
      <c r="H97" s="66">
        <v>7</v>
      </c>
      <c r="I97" s="17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</row>
    <row r="98" spans="1:23" ht="12.75">
      <c r="A98" s="49"/>
      <c r="B98" s="45" t="s">
        <v>3</v>
      </c>
      <c r="C98" s="58"/>
      <c r="D98" s="59">
        <v>6</v>
      </c>
      <c r="E98" s="66">
        <v>6</v>
      </c>
      <c r="F98" s="66">
        <v>3</v>
      </c>
      <c r="G98" s="66">
        <v>3</v>
      </c>
      <c r="H98" s="66">
        <v>2</v>
      </c>
      <c r="I98" s="17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</row>
    <row r="99" spans="1:23" ht="12.75">
      <c r="A99" s="49"/>
      <c r="B99" s="45" t="s">
        <v>1</v>
      </c>
      <c r="C99" s="58"/>
      <c r="D99" s="59">
        <v>5</v>
      </c>
      <c r="E99" s="66">
        <v>9</v>
      </c>
      <c r="F99" s="66">
        <v>3</v>
      </c>
      <c r="G99" s="66">
        <v>7</v>
      </c>
      <c r="H99" s="66">
        <v>5</v>
      </c>
      <c r="I99" s="17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</row>
    <row r="100" spans="1:23" ht="12.75">
      <c r="A100" s="49"/>
      <c r="B100" s="45" t="s">
        <v>2</v>
      </c>
      <c r="C100" s="58"/>
      <c r="D100" s="59">
        <v>25</v>
      </c>
      <c r="E100" s="66">
        <v>23</v>
      </c>
      <c r="F100" s="66">
        <v>14</v>
      </c>
      <c r="G100" s="66">
        <v>12</v>
      </c>
      <c r="H100" s="66">
        <v>5</v>
      </c>
      <c r="I100" s="17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</row>
    <row r="101" spans="1:23" ht="12.75">
      <c r="A101" s="49"/>
      <c r="B101" s="48" t="s">
        <v>16</v>
      </c>
      <c r="C101" s="58"/>
      <c r="D101" s="59">
        <v>50</v>
      </c>
      <c r="E101" s="66">
        <v>33</v>
      </c>
      <c r="F101" s="66">
        <v>30</v>
      </c>
      <c r="G101" s="66">
        <v>28</v>
      </c>
      <c r="H101" s="66">
        <v>28</v>
      </c>
      <c r="I101" s="17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</row>
    <row r="102" spans="1:23" ht="12.75">
      <c r="A102" s="49"/>
      <c r="B102" s="48" t="s">
        <v>31</v>
      </c>
      <c r="C102" s="58"/>
      <c r="D102" s="59">
        <v>13</v>
      </c>
      <c r="E102" s="66"/>
      <c r="F102" s="66"/>
      <c r="G102" s="66"/>
      <c r="H102" s="66"/>
      <c r="I102" s="17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</row>
    <row r="103" spans="1:23" ht="12.75">
      <c r="A103" s="49"/>
      <c r="B103" s="45" t="s">
        <v>30</v>
      </c>
      <c r="C103" s="58"/>
      <c r="D103" s="59">
        <v>59</v>
      </c>
      <c r="E103" s="66">
        <v>36</v>
      </c>
      <c r="F103" s="66">
        <v>21</v>
      </c>
      <c r="G103" s="66">
        <v>25</v>
      </c>
      <c r="H103" s="66">
        <v>43</v>
      </c>
      <c r="I103" s="17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</row>
    <row r="104" spans="1:23" ht="12.75">
      <c r="A104" s="49"/>
      <c r="B104" s="45" t="s">
        <v>5</v>
      </c>
      <c r="C104" s="58"/>
      <c r="D104" s="59">
        <v>3</v>
      </c>
      <c r="E104" s="66">
        <v>2</v>
      </c>
      <c r="F104" s="66">
        <v>1</v>
      </c>
      <c r="G104" s="66">
        <v>3</v>
      </c>
      <c r="H104" s="66">
        <v>1</v>
      </c>
      <c r="I104" s="17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</row>
    <row r="105" spans="1:23" ht="13.5" thickBot="1">
      <c r="A105" s="49"/>
      <c r="B105" s="45" t="s">
        <v>4</v>
      </c>
      <c r="C105" s="56"/>
      <c r="D105" s="60">
        <v>3</v>
      </c>
      <c r="E105" s="67">
        <v>2</v>
      </c>
      <c r="F105" s="67">
        <v>1</v>
      </c>
      <c r="G105" s="67">
        <v>3</v>
      </c>
      <c r="H105" s="67">
        <v>3</v>
      </c>
      <c r="I105" s="17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</row>
    <row r="106" spans="1:23">
      <c r="A106" s="165"/>
      <c r="B106" s="165"/>
      <c r="C106" s="165"/>
      <c r="D106" s="165"/>
      <c r="E106" s="165"/>
      <c r="F106" s="165"/>
      <c r="G106" s="165"/>
      <c r="H106" s="165"/>
      <c r="I106" s="165"/>
      <c r="J106" s="166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</row>
    <row r="107" spans="1:23">
      <c r="A107" s="165"/>
      <c r="B107" s="165"/>
      <c r="C107" s="165"/>
      <c r="D107" s="165"/>
      <c r="E107" s="165"/>
      <c r="F107" s="165"/>
      <c r="G107" s="165"/>
      <c r="H107" s="165"/>
      <c r="I107" s="165"/>
      <c r="J107" s="166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</row>
    <row r="108" spans="1:23" ht="18.75">
      <c r="A108" s="165"/>
      <c r="B108" s="179" t="s">
        <v>33</v>
      </c>
      <c r="C108" s="179"/>
      <c r="D108" s="179"/>
      <c r="E108" s="179"/>
      <c r="F108" s="179"/>
      <c r="G108" s="165"/>
      <c r="H108" s="165"/>
      <c r="I108" s="165"/>
      <c r="J108" s="166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</row>
    <row r="109" spans="1:23">
      <c r="A109" s="165"/>
      <c r="B109" s="165"/>
      <c r="C109" s="165"/>
      <c r="D109" s="165"/>
      <c r="E109" s="165"/>
      <c r="F109" s="165"/>
      <c r="G109" s="165"/>
      <c r="H109" s="165"/>
      <c r="I109" s="165"/>
      <c r="J109" s="166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</row>
    <row r="110" spans="1:23" ht="12.75">
      <c r="A110" s="165"/>
      <c r="B110" s="165"/>
      <c r="C110" s="61">
        <v>12.89</v>
      </c>
      <c r="D110" s="49" t="s">
        <v>34</v>
      </c>
      <c r="E110" s="165"/>
      <c r="F110" s="165"/>
      <c r="G110" s="165"/>
      <c r="H110" s="165"/>
      <c r="I110" s="165"/>
      <c r="J110" s="166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</row>
    <row r="111" spans="1:23" ht="12.75">
      <c r="A111" s="165"/>
      <c r="B111" s="165"/>
      <c r="C111" s="80">
        <v>23.97</v>
      </c>
      <c r="D111" s="49" t="s">
        <v>35</v>
      </c>
      <c r="E111" s="165"/>
      <c r="F111" s="165"/>
      <c r="G111" s="165"/>
      <c r="H111" s="165"/>
      <c r="I111" s="165"/>
      <c r="J111" s="166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</row>
    <row r="112" spans="1:23">
      <c r="A112" s="165"/>
      <c r="B112" s="165"/>
      <c r="C112" s="165"/>
      <c r="D112" s="165"/>
      <c r="E112" s="165"/>
      <c r="F112" s="165"/>
      <c r="G112" s="165"/>
      <c r="H112" s="165"/>
      <c r="I112" s="165"/>
      <c r="J112" s="166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</row>
    <row r="113" spans="1:23">
      <c r="A113" s="165" t="s">
        <v>47</v>
      </c>
      <c r="B113" s="165"/>
      <c r="C113" s="165"/>
      <c r="D113" s="165"/>
      <c r="E113" s="165"/>
      <c r="F113" s="165"/>
      <c r="G113" s="165"/>
      <c r="H113" s="165"/>
      <c r="I113" s="165"/>
      <c r="J113" s="166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</row>
    <row r="114" spans="1:23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</row>
    <row r="115" spans="1:23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</row>
    <row r="116" spans="1:23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</row>
    <row r="117" spans="1:23">
      <c r="A117" s="167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</row>
    <row r="118" spans="1:23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</row>
    <row r="119" spans="1:23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</row>
    <row r="120" spans="1:23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</row>
    <row r="121" spans="1:23">
      <c r="A121" s="167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</row>
    <row r="122" spans="1:23">
      <c r="A122" s="167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</row>
    <row r="123" spans="1:23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</row>
    <row r="124" spans="1:23">
      <c r="A124" s="167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</row>
    <row r="125" spans="1:23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</row>
    <row r="126" spans="1:23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</row>
    <row r="127" spans="1:23">
      <c r="A127" s="167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</row>
    <row r="128" spans="1:23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</row>
    <row r="129" spans="1:23">
      <c r="A129" s="167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</row>
    <row r="130" spans="1:23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</row>
    <row r="131" spans="1:23">
      <c r="A131" s="167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</row>
    <row r="132" spans="1:23">
      <c r="A132" s="167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</row>
    <row r="133" spans="1:23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</row>
    <row r="134" spans="1:23">
      <c r="A134" s="167"/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</row>
    <row r="135" spans="1:23">
      <c r="A135" s="167"/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</row>
    <row r="136" spans="1:23">
      <c r="A136" s="167"/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</row>
    <row r="137" spans="1:23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</row>
    <row r="138" spans="1:23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</row>
    <row r="139" spans="1:23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</row>
    <row r="140" spans="1:23">
      <c r="A140" s="167"/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</row>
    <row r="141" spans="1:23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</row>
    <row r="142" spans="1:23">
      <c r="A142" s="167"/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</row>
    <row r="143" spans="1:23">
      <c r="A143" s="167"/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</row>
    <row r="144" spans="1:23">
      <c r="A144" s="167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</row>
    <row r="145" spans="1:23">
      <c r="A145" s="167"/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</row>
    <row r="146" spans="1:23">
      <c r="A146" s="167"/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</row>
    <row r="147" spans="1:23">
      <c r="A147" s="167"/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</row>
    <row r="148" spans="1:23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</row>
    <row r="149" spans="1:23">
      <c r="A149" s="167"/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</row>
    <row r="150" spans="1:23">
      <c r="A150" s="167"/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</row>
    <row r="151" spans="1:23">
      <c r="A151" s="167"/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</row>
    <row r="152" spans="1:23">
      <c r="A152" s="167"/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</row>
    <row r="153" spans="1:23">
      <c r="A153" s="167"/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</row>
    <row r="154" spans="1:23">
      <c r="A154" s="167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</row>
    <row r="155" spans="1:23">
      <c r="A155" s="167"/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</row>
    <row r="156" spans="1:23">
      <c r="A156" s="167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</row>
    <row r="157" spans="1:23">
      <c r="A157" s="167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</row>
    <row r="158" spans="1:23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</row>
    <row r="159" spans="1:23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</row>
    <row r="160" spans="1:23">
      <c r="A160" s="167"/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</row>
  </sheetData>
  <mergeCells count="15">
    <mergeCell ref="J58:K58"/>
    <mergeCell ref="B108:F108"/>
    <mergeCell ref="B58:C58"/>
    <mergeCell ref="H58:I58"/>
    <mergeCell ref="A56:I56"/>
    <mergeCell ref="D58:E58"/>
    <mergeCell ref="F58:G58"/>
    <mergeCell ref="B94:F94"/>
    <mergeCell ref="A2:I2"/>
    <mergeCell ref="A3:I3"/>
    <mergeCell ref="A10:I10"/>
    <mergeCell ref="A11:G11"/>
    <mergeCell ref="B12:D12"/>
    <mergeCell ref="E12:G12"/>
    <mergeCell ref="I12:J1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7"/>
  <sheetViews>
    <sheetView showGridLines="0" topLeftCell="A67" zoomScaleNormal="100" zoomScaleSheetLayoutView="100" workbookViewId="0">
      <selection activeCell="U31" sqref="U31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8" width="11.42578125" style="3" customWidth="1"/>
    <col min="9" max="10" width="11.42578125" style="5" customWidth="1"/>
    <col min="11" max="11" width="14.7109375" style="5" customWidth="1"/>
    <col min="12" max="41" width="5" style="5" customWidth="1"/>
    <col min="42" max="58" width="5" style="3" customWidth="1"/>
    <col min="59" max="16384" width="11.42578125" style="3"/>
  </cols>
  <sheetData>
    <row r="1" spans="1:41" ht="15" customHeight="1"/>
    <row r="2" spans="1:41" ht="22.5">
      <c r="A2" s="139" t="s">
        <v>49</v>
      </c>
      <c r="B2" s="139"/>
      <c r="C2" s="139"/>
      <c r="D2" s="139"/>
      <c r="E2" s="139"/>
      <c r="F2" s="139"/>
      <c r="G2" s="139"/>
      <c r="H2" s="140"/>
      <c r="I2" s="6"/>
    </row>
    <row r="3" spans="1:41" ht="15.75" customHeight="1">
      <c r="A3" s="141" t="s">
        <v>20</v>
      </c>
      <c r="B3" s="141"/>
      <c r="C3" s="141"/>
      <c r="D3" s="141"/>
      <c r="E3" s="141"/>
      <c r="F3" s="141"/>
      <c r="G3" s="141"/>
      <c r="H3" s="140"/>
      <c r="I3" s="6"/>
    </row>
    <row r="4" spans="1:41" ht="6.75" customHeight="1">
      <c r="F4" s="4"/>
    </row>
    <row r="5" spans="1:41" ht="13.5" thickBot="1">
      <c r="F5" s="4"/>
    </row>
    <row r="6" spans="1:41" s="1" customFormat="1" ht="15.75" thickBot="1">
      <c r="A6" s="7" t="s">
        <v>14</v>
      </c>
      <c r="B6" s="8">
        <v>2016</v>
      </c>
      <c r="C6" s="8">
        <v>2017</v>
      </c>
      <c r="D6" s="8">
        <v>2018</v>
      </c>
      <c r="E6" s="8">
        <v>2019</v>
      </c>
      <c r="F6" s="8">
        <v>2020</v>
      </c>
      <c r="G6" s="8">
        <v>2021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5">
      <c r="A7" s="9" t="s">
        <v>15</v>
      </c>
      <c r="B7" s="10">
        <v>0.8</v>
      </c>
      <c r="C7" s="10">
        <v>0.82</v>
      </c>
      <c r="D7" s="10">
        <v>0.91</v>
      </c>
      <c r="E7" s="10">
        <v>0.64019999999999999</v>
      </c>
      <c r="F7" s="10">
        <v>0.82</v>
      </c>
      <c r="G7" s="10">
        <v>0.82579999999999998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D8" s="12"/>
    </row>
    <row r="9" spans="1:41" ht="15" customHeight="1"/>
    <row r="10" spans="1:41" ht="18.75">
      <c r="A10" s="142" t="s">
        <v>26</v>
      </c>
      <c r="B10" s="142"/>
      <c r="C10" s="142"/>
      <c r="D10" s="142"/>
      <c r="E10" s="142"/>
      <c r="F10" s="142"/>
      <c r="G10" s="142"/>
      <c r="H10" s="138"/>
    </row>
    <row r="11" spans="1:41" ht="12" customHeight="1" thickBot="1">
      <c r="A11" s="143"/>
      <c r="B11" s="143"/>
      <c r="C11" s="143"/>
      <c r="D11" s="143"/>
      <c r="E11" s="143"/>
      <c r="F11" s="143"/>
      <c r="G11" s="143"/>
    </row>
    <row r="12" spans="1:41" s="1" customFormat="1" ht="15.75" thickBot="1">
      <c r="B12" s="144" t="s">
        <v>10</v>
      </c>
      <c r="C12" s="145"/>
      <c r="D12" s="146"/>
      <c r="E12" s="144" t="s">
        <v>13</v>
      </c>
      <c r="F12" s="147"/>
      <c r="G12" s="148"/>
      <c r="H12" s="15" t="s">
        <v>22</v>
      </c>
      <c r="I12" s="152" t="s">
        <v>25</v>
      </c>
      <c r="J12" s="14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93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2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88">
        <v>2016</v>
      </c>
      <c r="B14" s="74">
        <v>0.6</v>
      </c>
      <c r="C14" s="64">
        <v>0.87139999999999995</v>
      </c>
      <c r="D14" s="27" t="s">
        <v>27</v>
      </c>
      <c r="E14" s="74">
        <v>0.6</v>
      </c>
      <c r="F14" s="64">
        <v>0.81059999999999999</v>
      </c>
      <c r="G14" s="27" t="s">
        <v>27</v>
      </c>
      <c r="H14" s="29" t="s">
        <v>28</v>
      </c>
      <c r="I14" s="99">
        <v>0.71579999999999999</v>
      </c>
      <c r="J14" s="99">
        <v>0.67889999999999995</v>
      </c>
      <c r="K14" s="2"/>
      <c r="L14" s="2"/>
      <c r="M14" s="2"/>
      <c r="N14" s="2"/>
      <c r="O14" s="2"/>
      <c r="P14" s="2"/>
      <c r="Q14" s="2"/>
      <c r="R14" s="2"/>
      <c r="S14" s="30"/>
      <c r="T14" s="2"/>
      <c r="U14" s="2"/>
      <c r="V14" s="2"/>
      <c r="W14" s="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88">
        <v>2017</v>
      </c>
      <c r="B15" s="74">
        <v>0.6</v>
      </c>
      <c r="C15" s="64">
        <v>0.95099999999999996</v>
      </c>
      <c r="D15" s="65">
        <f>(C15-C14)/C14</f>
        <v>9.1347257287124173E-2</v>
      </c>
      <c r="E15" s="63">
        <v>0.6</v>
      </c>
      <c r="F15" s="64">
        <v>0.94679999999999997</v>
      </c>
      <c r="G15" s="65">
        <f>(F15-F14)/F14</f>
        <v>0.16802368615840116</v>
      </c>
      <c r="H15" s="29" t="s">
        <v>28</v>
      </c>
      <c r="I15" s="99">
        <v>0.75170000000000003</v>
      </c>
      <c r="J15" s="99">
        <v>0.71889999999999998</v>
      </c>
      <c r="K15" s="2"/>
      <c r="L15" s="2"/>
      <c r="M15" s="2"/>
      <c r="N15" s="2"/>
      <c r="O15" s="2"/>
      <c r="P15" s="2"/>
      <c r="Q15" s="2"/>
      <c r="R15" s="2"/>
      <c r="S15" s="30"/>
      <c r="T15" s="23"/>
      <c r="U15" s="2"/>
      <c r="V15" s="2"/>
      <c r="W15" s="30"/>
      <c r="X15" s="23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">
      <c r="A16" s="88">
        <v>2018</v>
      </c>
      <c r="B16" s="74">
        <v>0.6</v>
      </c>
      <c r="C16" s="64">
        <v>0.95099999999999996</v>
      </c>
      <c r="D16" s="65">
        <f>(C16-C14)/C14</f>
        <v>9.1347257287124173E-2</v>
      </c>
      <c r="E16" s="63">
        <v>0.6</v>
      </c>
      <c r="F16" s="64">
        <v>0.94679999999999997</v>
      </c>
      <c r="G16" s="65">
        <f>(F16-F14)/F14</f>
        <v>0.16802368615840116</v>
      </c>
      <c r="H16" s="29" t="s">
        <v>28</v>
      </c>
      <c r="I16" s="99">
        <v>0.75929999999999997</v>
      </c>
      <c r="J16" s="99">
        <v>0.71540000000000004</v>
      </c>
      <c r="S16" s="36"/>
      <c r="T16" s="37"/>
      <c r="W16" s="36"/>
      <c r="X16" s="37"/>
    </row>
    <row r="17" spans="1:62" ht="15.75" thickBot="1">
      <c r="A17" s="88">
        <v>2019</v>
      </c>
      <c r="B17" s="107">
        <v>0.6</v>
      </c>
      <c r="C17" s="108">
        <v>0.95099999999999996</v>
      </c>
      <c r="D17" s="109">
        <f>(C17-C16)/C16</f>
        <v>0</v>
      </c>
      <c r="E17" s="107">
        <v>0.6</v>
      </c>
      <c r="F17" s="108">
        <v>0.94799999999999995</v>
      </c>
      <c r="G17" s="109">
        <f>(F17-F16)/F16</f>
        <v>1.2674271229404087E-3</v>
      </c>
      <c r="H17" s="29" t="s">
        <v>28</v>
      </c>
      <c r="I17" s="99">
        <v>0.73650000000000004</v>
      </c>
      <c r="J17" s="99">
        <v>0.69230000000000003</v>
      </c>
      <c r="S17" s="36"/>
      <c r="T17" s="37"/>
      <c r="W17" s="36"/>
      <c r="X17" s="37"/>
    </row>
    <row r="18" spans="1:62" ht="15.75" thickBot="1">
      <c r="A18" s="88">
        <v>2020</v>
      </c>
      <c r="B18" s="107">
        <v>0.6</v>
      </c>
      <c r="C18" s="108">
        <v>0.96430000000000005</v>
      </c>
      <c r="D18" s="109">
        <f>(C18-C17)/C17</f>
        <v>1.3985278654048465E-2</v>
      </c>
      <c r="E18" s="107">
        <v>0.6</v>
      </c>
      <c r="F18" s="108">
        <v>0.96179999999999999</v>
      </c>
      <c r="G18" s="109">
        <f>(F18-F17)/F17</f>
        <v>1.4556962025316493E-2</v>
      </c>
      <c r="H18" s="29" t="s">
        <v>28</v>
      </c>
      <c r="I18" s="99">
        <v>0.73740000000000006</v>
      </c>
      <c r="J18" s="99">
        <v>0.70799999999999996</v>
      </c>
      <c r="S18" s="36"/>
      <c r="T18" s="37"/>
      <c r="W18" s="36"/>
      <c r="X18" s="37"/>
    </row>
    <row r="19" spans="1:62" ht="15.75" thickBot="1">
      <c r="A19" s="88">
        <v>2021</v>
      </c>
      <c r="B19" s="107">
        <v>0.6</v>
      </c>
      <c r="C19" s="108">
        <v>0.87729999999999997</v>
      </c>
      <c r="D19" s="109">
        <f>(C19-C18)/C18</f>
        <v>-9.0220885616509455E-2</v>
      </c>
      <c r="E19" s="107">
        <v>0.6</v>
      </c>
      <c r="F19" s="108">
        <v>0.86550000000000005</v>
      </c>
      <c r="G19" s="109">
        <f>(F19-F18)/F18</f>
        <v>-0.10012476606363063</v>
      </c>
      <c r="H19" s="29" t="s">
        <v>28</v>
      </c>
      <c r="I19" s="99">
        <v>0.48699999999999999</v>
      </c>
      <c r="J19" s="99">
        <v>0.46700000000000003</v>
      </c>
      <c r="S19" s="36"/>
      <c r="T19" s="37"/>
      <c r="W19" s="36"/>
      <c r="X19" s="37"/>
    </row>
    <row r="20" spans="1:62" ht="15">
      <c r="A20" s="136"/>
      <c r="B20" s="176"/>
      <c r="C20" s="176"/>
      <c r="D20" s="176"/>
      <c r="E20" s="176"/>
      <c r="F20" s="176"/>
      <c r="G20" s="176"/>
      <c r="H20" s="136"/>
      <c r="I20" s="99"/>
      <c r="J20" s="99"/>
      <c r="S20" s="36"/>
      <c r="T20" s="37"/>
      <c r="W20" s="36"/>
      <c r="X20" s="37"/>
    </row>
    <row r="21" spans="1:62">
      <c r="S21" s="36"/>
      <c r="T21" s="37"/>
      <c r="W21" s="36"/>
      <c r="X21" s="37"/>
    </row>
    <row r="22" spans="1:62">
      <c r="S22" s="36"/>
      <c r="T22" s="37"/>
      <c r="W22" s="36"/>
      <c r="X22" s="37"/>
    </row>
    <row r="23" spans="1:62">
      <c r="S23" s="36"/>
      <c r="T23" s="37"/>
      <c r="W23" s="36"/>
      <c r="X23" s="37"/>
    </row>
    <row r="24" spans="1:62">
      <c r="S24" s="36"/>
      <c r="T24" s="37"/>
      <c r="W24" s="36"/>
      <c r="X24" s="37"/>
    </row>
    <row r="25" spans="1:62">
      <c r="S25" s="36"/>
      <c r="T25" s="37"/>
      <c r="W25" s="36"/>
      <c r="X25" s="37"/>
    </row>
    <row r="26" spans="1:62">
      <c r="S26" s="36"/>
      <c r="T26" s="37"/>
      <c r="W26" s="36"/>
      <c r="X26" s="37"/>
    </row>
    <row r="27" spans="1:62">
      <c r="S27" s="36"/>
      <c r="T27" s="37"/>
      <c r="W27" s="36"/>
      <c r="X27" s="37"/>
    </row>
    <row r="28" spans="1:62">
      <c r="K28" s="37"/>
      <c r="L28" s="37"/>
    </row>
    <row r="30" spans="1:62">
      <c r="V30" s="39"/>
    </row>
    <row r="31" spans="1:62">
      <c r="V31" s="39"/>
    </row>
    <row r="32" spans="1:62" s="5" customFormat="1">
      <c r="A32" s="3"/>
      <c r="B32" s="3"/>
      <c r="C32" s="3"/>
      <c r="D32" s="3"/>
      <c r="E32" s="3"/>
      <c r="F32" s="3"/>
      <c r="G32" s="3"/>
      <c r="H32" s="3"/>
      <c r="V32" s="39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5" customFormat="1">
      <c r="A33" s="3"/>
      <c r="B33" s="3"/>
      <c r="C33" s="3"/>
      <c r="D33" s="3"/>
      <c r="E33" s="3"/>
      <c r="F33" s="3"/>
      <c r="G33" s="3"/>
      <c r="H33" s="3"/>
      <c r="V33" s="39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5" customFormat="1">
      <c r="A34" s="3"/>
      <c r="B34" s="3"/>
      <c r="C34" s="3"/>
      <c r="D34" s="3"/>
      <c r="E34" s="3"/>
      <c r="F34" s="3"/>
      <c r="G34" s="3"/>
      <c r="H34" s="3"/>
      <c r="V34" s="39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5" customFormat="1">
      <c r="A35" s="3"/>
      <c r="B35" s="3"/>
      <c r="C35" s="3"/>
      <c r="D35" s="3"/>
      <c r="E35" s="3"/>
      <c r="F35" s="3"/>
      <c r="G35" s="3"/>
      <c r="H35" s="3"/>
      <c r="V35" s="39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53" spans="1:35" ht="18.95" customHeight="1">
      <c r="A53" s="137" t="s">
        <v>24</v>
      </c>
      <c r="B53" s="137"/>
      <c r="C53" s="137"/>
      <c r="D53" s="137"/>
      <c r="E53" s="137"/>
      <c r="F53" s="137"/>
      <c r="G53" s="137"/>
      <c r="H53" s="138"/>
    </row>
    <row r="54" spans="1:35" ht="12.75" thickBot="1"/>
    <row r="55" spans="1:35" s="4" customFormat="1" ht="14.1" customHeight="1" thickBot="1">
      <c r="B55" s="150">
        <v>2017</v>
      </c>
      <c r="C55" s="151"/>
      <c r="D55" s="150">
        <v>2018</v>
      </c>
      <c r="E55" s="151"/>
      <c r="F55" s="150">
        <v>2019</v>
      </c>
      <c r="G55" s="151"/>
      <c r="H55" s="150">
        <v>2020</v>
      </c>
      <c r="I55" s="151"/>
      <c r="J55" s="150">
        <v>2021</v>
      </c>
      <c r="K55" s="151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</row>
    <row r="56" spans="1:35" s="4" customFormat="1" ht="13.5" thickBot="1">
      <c r="A56" s="94" t="s">
        <v>7</v>
      </c>
      <c r="B56" s="41" t="s">
        <v>8</v>
      </c>
      <c r="C56" s="19" t="s">
        <v>9</v>
      </c>
      <c r="D56" s="41" t="s">
        <v>8</v>
      </c>
      <c r="E56" s="19" t="s">
        <v>9</v>
      </c>
      <c r="F56" s="41" t="s">
        <v>8</v>
      </c>
      <c r="G56" s="19" t="s">
        <v>9</v>
      </c>
      <c r="H56" s="41" t="s">
        <v>8</v>
      </c>
      <c r="I56" s="19" t="s">
        <v>9</v>
      </c>
      <c r="J56" s="41" t="s">
        <v>8</v>
      </c>
      <c r="K56" s="19" t="s">
        <v>9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</row>
    <row r="57" spans="1:35" s="4" customFormat="1" ht="12.75">
      <c r="A57" s="45" t="s">
        <v>0</v>
      </c>
      <c r="B57" s="42">
        <v>609.4799999999999</v>
      </c>
      <c r="C57" s="43">
        <f>B57/B67</f>
        <v>0.83481262327416172</v>
      </c>
      <c r="D57" s="42">
        <v>692.90000000000009</v>
      </c>
      <c r="E57" s="43">
        <f>D57/D67</f>
        <v>0.95048010973936903</v>
      </c>
      <c r="F57" s="42">
        <v>503.1</v>
      </c>
      <c r="G57" s="43">
        <f>F57/F67</f>
        <v>0.95103969754253315</v>
      </c>
      <c r="H57" s="42">
        <v>672.12000000000012</v>
      </c>
      <c r="I57" s="43">
        <f>H57/H67</f>
        <v>0.96430416068866576</v>
      </c>
      <c r="J57" s="42">
        <v>476.4</v>
      </c>
      <c r="K57" s="43">
        <f>J57/J67</f>
        <v>0.8773480662983425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</row>
    <row r="58" spans="1:35" s="4" customFormat="1" ht="12.75">
      <c r="A58" s="45" t="s">
        <v>21</v>
      </c>
      <c r="B58" s="46">
        <v>54.6</v>
      </c>
      <c r="C58" s="47">
        <f>B58/B67</f>
        <v>7.4786324786324798E-2</v>
      </c>
      <c r="D58" s="46">
        <v>26.099999999999994</v>
      </c>
      <c r="E58" s="47">
        <f>D58/D67</f>
        <v>3.5802469135802456E-2</v>
      </c>
      <c r="F58" s="46">
        <v>3.9</v>
      </c>
      <c r="G58" s="47">
        <f>F58/F67</f>
        <v>7.3724007561436671E-3</v>
      </c>
      <c r="H58" s="46">
        <v>20.88</v>
      </c>
      <c r="I58" s="47">
        <f>H58/H67</f>
        <v>2.9956958393113336E-2</v>
      </c>
      <c r="J58" s="46">
        <v>14.600000000000001</v>
      </c>
      <c r="K58" s="47">
        <f>J58/J67</f>
        <v>2.688766114180479E-2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</row>
    <row r="59" spans="1:35" s="4" customFormat="1" ht="12.75">
      <c r="A59" s="45" t="s">
        <v>3</v>
      </c>
      <c r="B59" s="46">
        <v>1</v>
      </c>
      <c r="C59" s="47">
        <f>B59/B67</f>
        <v>1.3697129081744468E-3</v>
      </c>
      <c r="D59" s="46">
        <v>0</v>
      </c>
      <c r="E59" s="47">
        <f>D59/D67</f>
        <v>0</v>
      </c>
      <c r="F59" s="46">
        <v>0</v>
      </c>
      <c r="G59" s="47">
        <f>F59/F67</f>
        <v>0</v>
      </c>
      <c r="H59" s="46">
        <v>0</v>
      </c>
      <c r="I59" s="47">
        <f>H59/H67</f>
        <v>0</v>
      </c>
      <c r="J59" s="46">
        <v>0</v>
      </c>
      <c r="K59" s="47">
        <f>J59/J67</f>
        <v>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</row>
    <row r="60" spans="1:35" s="4" customFormat="1" ht="12.75">
      <c r="A60" s="45" t="s">
        <v>1</v>
      </c>
      <c r="B60" s="46">
        <v>5</v>
      </c>
      <c r="C60" s="47">
        <f>B60/B67</f>
        <v>6.8485645408722338E-3</v>
      </c>
      <c r="D60" s="46">
        <v>1</v>
      </c>
      <c r="E60" s="47">
        <f>D60/D67</f>
        <v>1.3717421124828529E-3</v>
      </c>
      <c r="F60" s="46">
        <v>5</v>
      </c>
      <c r="G60" s="47">
        <f>F60/F67</f>
        <v>9.4517958412098299E-3</v>
      </c>
      <c r="H60" s="46">
        <v>0</v>
      </c>
      <c r="I60" s="47">
        <f>H60/H67</f>
        <v>0</v>
      </c>
      <c r="J60" s="46">
        <v>2</v>
      </c>
      <c r="K60" s="47">
        <f>J60/J67</f>
        <v>3.6832412523020259E-3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</row>
    <row r="61" spans="1:35" s="4" customFormat="1" ht="12.75">
      <c r="A61" s="45" t="s">
        <v>2</v>
      </c>
      <c r="B61" s="46">
        <v>4</v>
      </c>
      <c r="C61" s="47">
        <f>B61/B67</f>
        <v>5.4788516326977873E-3</v>
      </c>
      <c r="D61" s="46">
        <v>7</v>
      </c>
      <c r="E61" s="47">
        <f>D61/D67</f>
        <v>9.6021947873799716E-3</v>
      </c>
      <c r="F61" s="46">
        <v>16</v>
      </c>
      <c r="G61" s="47">
        <f>F61/F67</f>
        <v>3.0245746691871456E-2</v>
      </c>
      <c r="H61" s="46">
        <v>0</v>
      </c>
      <c r="I61" s="47">
        <f>H61/H67</f>
        <v>0</v>
      </c>
      <c r="J61" s="46">
        <v>3</v>
      </c>
      <c r="K61" s="47">
        <f>J61/J67</f>
        <v>5.5248618784530384E-3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</row>
    <row r="62" spans="1:35" s="4" customFormat="1" ht="12.75" customHeight="1">
      <c r="A62" s="48" t="s">
        <v>16</v>
      </c>
      <c r="B62" s="46">
        <v>48</v>
      </c>
      <c r="C62" s="47">
        <f>B62/B67</f>
        <v>6.574621959237345E-2</v>
      </c>
      <c r="D62" s="46"/>
      <c r="E62" s="47">
        <f>D62/D67</f>
        <v>0</v>
      </c>
      <c r="F62" s="46">
        <v>0</v>
      </c>
      <c r="G62" s="47">
        <f>F62/F67</f>
        <v>0</v>
      </c>
      <c r="H62" s="46">
        <v>0</v>
      </c>
      <c r="I62" s="47">
        <f>H62/H67</f>
        <v>0</v>
      </c>
      <c r="J62" s="46">
        <v>0</v>
      </c>
      <c r="K62" s="47">
        <f>J62/J67</f>
        <v>0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</row>
    <row r="63" spans="1:35" s="4" customFormat="1" ht="12.75">
      <c r="A63" s="45" t="s">
        <v>31</v>
      </c>
      <c r="B63" s="46">
        <v>5</v>
      </c>
      <c r="C63" s="47">
        <f>B63/B67</f>
        <v>6.8485645408722338E-3</v>
      </c>
      <c r="D63" s="46">
        <v>0</v>
      </c>
      <c r="E63" s="47">
        <f>D63/D67</f>
        <v>0</v>
      </c>
      <c r="F63" s="46">
        <v>0</v>
      </c>
      <c r="G63" s="47">
        <f>F63/F67</f>
        <v>0</v>
      </c>
      <c r="H63" s="46">
        <v>0</v>
      </c>
      <c r="I63" s="47">
        <f>H63/H67</f>
        <v>0</v>
      </c>
      <c r="J63" s="46">
        <v>2</v>
      </c>
      <c r="K63" s="47">
        <f>J63/J67</f>
        <v>3.6832412523020259E-3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</row>
    <row r="64" spans="1:35" s="4" customFormat="1" ht="12.75">
      <c r="A64" s="45" t="s">
        <v>30</v>
      </c>
      <c r="B64" s="46">
        <v>3</v>
      </c>
      <c r="C64" s="47">
        <f>B64/B67</f>
        <v>4.1091387245233407E-3</v>
      </c>
      <c r="D64" s="46">
        <v>0</v>
      </c>
      <c r="E64" s="47">
        <f>D64/D67</f>
        <v>0</v>
      </c>
      <c r="F64" s="46">
        <v>1</v>
      </c>
      <c r="G64" s="47">
        <f>F64/F67</f>
        <v>1.890359168241966E-3</v>
      </c>
      <c r="H64" s="46">
        <v>4</v>
      </c>
      <c r="I64" s="47">
        <f>H64/H67</f>
        <v>5.7388809182209463E-3</v>
      </c>
      <c r="J64" s="46">
        <v>45</v>
      </c>
      <c r="K64" s="47">
        <f>J64/J67</f>
        <v>8.2872928176795577E-2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</row>
    <row r="65" spans="1:41" s="4" customFormat="1" ht="12.75">
      <c r="A65" s="45" t="s">
        <v>5</v>
      </c>
      <c r="B65" s="46">
        <v>0</v>
      </c>
      <c r="C65" s="47">
        <f>B65/B67</f>
        <v>0</v>
      </c>
      <c r="D65" s="46">
        <v>0</v>
      </c>
      <c r="E65" s="47">
        <f>D65/D67</f>
        <v>0</v>
      </c>
      <c r="F65" s="46">
        <v>0</v>
      </c>
      <c r="G65" s="47">
        <f>F65/F67</f>
        <v>0</v>
      </c>
      <c r="H65" s="46">
        <v>0</v>
      </c>
      <c r="I65" s="47">
        <f>H65/H67</f>
        <v>0</v>
      </c>
      <c r="J65" s="46">
        <v>0</v>
      </c>
      <c r="K65" s="47">
        <f>J65/J67</f>
        <v>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</row>
    <row r="66" spans="1:41" s="4" customFormat="1" ht="12.75">
      <c r="A66" s="45" t="s">
        <v>4</v>
      </c>
      <c r="B66" s="46">
        <v>0</v>
      </c>
      <c r="C66" s="47">
        <f>B66/B67</f>
        <v>0</v>
      </c>
      <c r="D66" s="46">
        <v>2</v>
      </c>
      <c r="E66" s="47">
        <f>D66/D67</f>
        <v>2.7434842249657058E-3</v>
      </c>
      <c r="F66" s="46">
        <v>0</v>
      </c>
      <c r="G66" s="47">
        <f>F66/F67</f>
        <v>0</v>
      </c>
      <c r="H66" s="46">
        <v>0</v>
      </c>
      <c r="I66" s="47">
        <f>H66/H67</f>
        <v>0</v>
      </c>
      <c r="J66" s="46">
        <v>0</v>
      </c>
      <c r="K66" s="47">
        <f>J66/J67</f>
        <v>0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</row>
    <row r="67" spans="1:41" s="4" customFormat="1" ht="13.5" thickBot="1">
      <c r="A67" s="45" t="s">
        <v>6</v>
      </c>
      <c r="B67" s="95">
        <f>SUM(B57:B66)</f>
        <v>730.07999999999993</v>
      </c>
      <c r="C67" s="130">
        <v>1</v>
      </c>
      <c r="D67" s="95">
        <f t="shared" ref="D67:I67" si="0">SUM(D57:D66)</f>
        <v>729.00000000000011</v>
      </c>
      <c r="E67" s="96">
        <f t="shared" si="0"/>
        <v>1</v>
      </c>
      <c r="F67" s="95">
        <f t="shared" si="0"/>
        <v>529</v>
      </c>
      <c r="G67" s="96">
        <f t="shared" si="0"/>
        <v>1</v>
      </c>
      <c r="H67" s="95">
        <f t="shared" si="0"/>
        <v>697.00000000000011</v>
      </c>
      <c r="I67" s="96">
        <f t="shared" si="0"/>
        <v>1</v>
      </c>
      <c r="J67" s="95">
        <f t="shared" ref="J67:K67" si="1">SUM(J57:J66)</f>
        <v>543</v>
      </c>
      <c r="K67" s="96">
        <f t="shared" si="1"/>
        <v>0.99999999999999989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</row>
    <row r="68" spans="1:41" s="4" customFormat="1" ht="12.75">
      <c r="A68" s="49"/>
      <c r="B68" s="50"/>
      <c r="C68" s="51"/>
      <c r="D68" s="52"/>
      <c r="E68" s="44"/>
      <c r="F68" s="52"/>
      <c r="G68" s="44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</row>
    <row r="69" spans="1:41" s="4" customFormat="1" ht="12.75">
      <c r="A69" s="49"/>
      <c r="B69" s="50"/>
      <c r="C69" s="51"/>
      <c r="D69" s="52"/>
      <c r="E69" s="44"/>
      <c r="F69" s="52"/>
      <c r="G69" s="44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</row>
    <row r="70" spans="1:41" s="4" customFormat="1" ht="12.75">
      <c r="A70" s="49"/>
      <c r="B70" s="50"/>
      <c r="C70" s="51"/>
      <c r="D70" s="52"/>
      <c r="E70" s="44"/>
      <c r="F70" s="52"/>
      <c r="G70" s="44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</row>
    <row r="71" spans="1:41" s="4" customFormat="1" ht="12.75">
      <c r="A71" s="49"/>
      <c r="B71" s="50"/>
      <c r="C71" s="51"/>
      <c r="D71" s="52"/>
      <c r="E71" s="44"/>
      <c r="F71" s="52"/>
      <c r="G71" s="44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</row>
    <row r="72" spans="1:41" s="4" customFormat="1" ht="12.75">
      <c r="A72" s="49"/>
      <c r="B72" s="50"/>
      <c r="C72" s="51"/>
      <c r="D72" s="52"/>
      <c r="E72" s="44"/>
      <c r="F72" s="52"/>
      <c r="G72" s="44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</row>
    <row r="73" spans="1:41" s="4" customFormat="1" ht="12.75">
      <c r="A73" s="49"/>
      <c r="B73" s="50"/>
      <c r="C73" s="51"/>
      <c r="D73" s="52"/>
      <c r="E73" s="44"/>
      <c r="F73" s="52"/>
      <c r="G73" s="44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</row>
    <row r="86" spans="1:41" ht="4.5" customHeight="1"/>
    <row r="87" spans="1:41" ht="6" customHeight="1"/>
    <row r="88" spans="1:41" ht="6" customHeight="1"/>
    <row r="89" spans="1:41" ht="41.1" customHeight="1">
      <c r="A89" s="53"/>
      <c r="B89" s="149" t="s">
        <v>32</v>
      </c>
      <c r="C89" s="149"/>
      <c r="D89" s="149"/>
      <c r="E89" s="149"/>
      <c r="F89" s="149"/>
      <c r="G89" s="53"/>
      <c r="H89" s="54"/>
    </row>
    <row r="90" spans="1:41" ht="12.75" thickBot="1"/>
    <row r="91" spans="1:41" s="4" customFormat="1" ht="13.5" thickBot="1">
      <c r="C91" s="3"/>
      <c r="D91" s="55">
        <v>2017</v>
      </c>
      <c r="E91" s="55">
        <v>2018</v>
      </c>
      <c r="F91" s="55">
        <v>2019</v>
      </c>
      <c r="G91" s="55">
        <v>2020</v>
      </c>
      <c r="H91" s="55">
        <v>2021</v>
      </c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</row>
    <row r="92" spans="1:41" s="4" customFormat="1" ht="12.75">
      <c r="B92" s="45" t="s">
        <v>21</v>
      </c>
      <c r="C92" s="56"/>
      <c r="D92" s="57">
        <v>20</v>
      </c>
      <c r="E92" s="77">
        <v>29</v>
      </c>
      <c r="F92" s="77">
        <v>17</v>
      </c>
      <c r="G92" s="77">
        <v>27</v>
      </c>
      <c r="H92" s="77">
        <v>9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</row>
    <row r="93" spans="1:41" s="4" customFormat="1" ht="12.75">
      <c r="B93" s="45" t="s">
        <v>3</v>
      </c>
      <c r="C93" s="58"/>
      <c r="D93" s="59">
        <v>12</v>
      </c>
      <c r="E93" s="66">
        <v>10</v>
      </c>
      <c r="F93" s="66">
        <v>3</v>
      </c>
      <c r="G93" s="66">
        <v>7</v>
      </c>
      <c r="H93" s="66">
        <v>6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</row>
    <row r="94" spans="1:41" s="4" customFormat="1" ht="12.75">
      <c r="B94" s="45" t="s">
        <v>1</v>
      </c>
      <c r="C94" s="58"/>
      <c r="D94" s="59">
        <v>4</v>
      </c>
      <c r="E94" s="66">
        <v>11</v>
      </c>
      <c r="F94" s="66">
        <v>6</v>
      </c>
      <c r="G94" s="66">
        <v>11</v>
      </c>
      <c r="H94" s="66">
        <v>5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</row>
    <row r="95" spans="1:41" s="4" customFormat="1" ht="12.75">
      <c r="B95" s="45" t="s">
        <v>2</v>
      </c>
      <c r="C95" s="58"/>
      <c r="D95" s="59">
        <v>40</v>
      </c>
      <c r="E95" s="66">
        <v>27</v>
      </c>
      <c r="F95" s="66">
        <v>19</v>
      </c>
      <c r="G95" s="66">
        <v>24</v>
      </c>
      <c r="H95" s="66">
        <v>6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</row>
    <row r="96" spans="1:41" s="4" customFormat="1" ht="12.75" customHeight="1">
      <c r="B96" s="48" t="s">
        <v>16</v>
      </c>
      <c r="C96" s="58"/>
      <c r="D96" s="59">
        <v>52</v>
      </c>
      <c r="E96" s="66">
        <v>66</v>
      </c>
      <c r="F96" s="66">
        <v>47</v>
      </c>
      <c r="G96" s="66">
        <v>64</v>
      </c>
      <c r="H96" s="66">
        <v>37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</row>
    <row r="97" spans="2:62" s="4" customFormat="1" ht="12.75" customHeight="1">
      <c r="B97" s="48" t="s">
        <v>31</v>
      </c>
      <c r="C97" s="58"/>
      <c r="D97" s="59">
        <v>8</v>
      </c>
      <c r="E97" s="66"/>
      <c r="F97" s="66"/>
      <c r="G97" s="66"/>
      <c r="H97" s="66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</row>
    <row r="98" spans="2:62" s="4" customFormat="1" ht="15" customHeight="1">
      <c r="B98" s="45" t="s">
        <v>30</v>
      </c>
      <c r="C98" s="58"/>
      <c r="D98" s="59">
        <v>60</v>
      </c>
      <c r="E98" s="66">
        <v>48</v>
      </c>
      <c r="F98" s="66">
        <v>36</v>
      </c>
      <c r="G98" s="66">
        <v>53</v>
      </c>
      <c r="H98" s="66">
        <v>62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</row>
    <row r="99" spans="2:62" s="4" customFormat="1" ht="15" customHeight="1">
      <c r="B99" s="45" t="s">
        <v>5</v>
      </c>
      <c r="C99" s="58"/>
      <c r="D99" s="59">
        <v>7</v>
      </c>
      <c r="E99" s="66">
        <v>1</v>
      </c>
      <c r="F99" s="66">
        <v>2</v>
      </c>
      <c r="G99" s="66">
        <v>3</v>
      </c>
      <c r="H99" s="66">
        <v>0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</row>
    <row r="100" spans="2:62" s="4" customFormat="1" ht="13.5" thickBot="1">
      <c r="B100" s="45" t="s">
        <v>4</v>
      </c>
      <c r="C100" s="56"/>
      <c r="D100" s="60">
        <v>2</v>
      </c>
      <c r="E100" s="67">
        <v>2</v>
      </c>
      <c r="F100" s="67">
        <v>1</v>
      </c>
      <c r="G100" s="67">
        <v>2</v>
      </c>
      <c r="H100" s="67">
        <v>2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</row>
    <row r="103" spans="2:62" ht="18.75" customHeight="1">
      <c r="B103" s="149" t="s">
        <v>33</v>
      </c>
      <c r="C103" s="149"/>
      <c r="D103" s="149"/>
      <c r="E103" s="149"/>
      <c r="F103" s="149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</row>
    <row r="104" spans="2:62"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</row>
    <row r="105" spans="2:62" ht="12.75">
      <c r="C105" s="68">
        <v>11.9</v>
      </c>
      <c r="D105" s="49" t="s">
        <v>34</v>
      </c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</row>
    <row r="106" spans="2:62" ht="12.75">
      <c r="C106" s="80">
        <v>20.98</v>
      </c>
      <c r="D106" s="49" t="s">
        <v>35</v>
      </c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</row>
    <row r="107" spans="2:62"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</sheetData>
  <mergeCells count="15">
    <mergeCell ref="A2:H2"/>
    <mergeCell ref="A3:H3"/>
    <mergeCell ref="A10:H10"/>
    <mergeCell ref="A11:G11"/>
    <mergeCell ref="B12:D12"/>
    <mergeCell ref="E12:G12"/>
    <mergeCell ref="B103:F103"/>
    <mergeCell ref="I12:J12"/>
    <mergeCell ref="A53:H53"/>
    <mergeCell ref="B55:C55"/>
    <mergeCell ref="D55:E55"/>
    <mergeCell ref="B89:F89"/>
    <mergeCell ref="F55:G55"/>
    <mergeCell ref="H55:I55"/>
    <mergeCell ref="J55:K55"/>
  </mergeCells>
  <pageMargins left="0.75" right="0.75" top="1" bottom="0.61" header="0.5" footer="0.5"/>
  <pageSetup orientation="portrait" r:id="rId1"/>
  <headerFooter alignWithMargins="0"/>
  <rowBreaks count="1" manualBreakCount="1">
    <brk id="52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K109"/>
  <sheetViews>
    <sheetView showGridLines="0" topLeftCell="A76" zoomScaleNormal="100" zoomScaleSheetLayoutView="100" workbookViewId="0">
      <selection activeCell="L56" sqref="L56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0.140625" style="3" customWidth="1"/>
    <col min="9" max="9" width="11.42578125" style="3" customWidth="1"/>
    <col min="10" max="11" width="11.42578125" style="5" customWidth="1"/>
    <col min="12" max="48" width="5.140625" style="5" customWidth="1"/>
    <col min="49" max="53" width="11.42578125" style="5" customWidth="1"/>
    <col min="54" max="16384" width="11.42578125" style="3"/>
  </cols>
  <sheetData>
    <row r="1" spans="1:52" ht="15" customHeight="1">
      <c r="F1" s="4"/>
    </row>
    <row r="2" spans="1:52" ht="22.5">
      <c r="A2" s="139" t="s">
        <v>43</v>
      </c>
      <c r="B2" s="139"/>
      <c r="C2" s="139"/>
      <c r="D2" s="139"/>
      <c r="E2" s="139"/>
      <c r="F2" s="139"/>
      <c r="G2" s="139"/>
      <c r="H2" s="153"/>
      <c r="I2" s="153"/>
      <c r="J2" s="6"/>
    </row>
    <row r="3" spans="1:52" ht="15.75" customHeight="1">
      <c r="A3" s="141" t="s">
        <v>20</v>
      </c>
      <c r="B3" s="141"/>
      <c r="C3" s="141"/>
      <c r="D3" s="141"/>
      <c r="E3" s="141"/>
      <c r="F3" s="141"/>
      <c r="G3" s="141"/>
      <c r="H3" s="140"/>
      <c r="I3" s="140"/>
      <c r="J3" s="6"/>
    </row>
    <row r="4" spans="1:52" ht="6.75" customHeight="1">
      <c r="F4" s="4"/>
    </row>
    <row r="5" spans="1:52" ht="13.5" thickBot="1">
      <c r="F5" s="4"/>
    </row>
    <row r="6" spans="1:52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37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">
      <c r="A7" s="9" t="s">
        <v>15</v>
      </c>
      <c r="B7" s="10">
        <v>0.78</v>
      </c>
      <c r="C7" s="10">
        <v>0.8</v>
      </c>
      <c r="D7" s="10">
        <v>0.96</v>
      </c>
      <c r="E7" s="10">
        <v>1</v>
      </c>
      <c r="F7" s="10">
        <v>1</v>
      </c>
      <c r="G7" s="10">
        <v>0.86799999999999999</v>
      </c>
      <c r="H7" s="10">
        <v>0.81</v>
      </c>
      <c r="I7" s="10">
        <v>0.88639999999999997</v>
      </c>
      <c r="J7" s="10">
        <v>0.71</v>
      </c>
      <c r="K7" s="11">
        <v>0.71789999999999998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" customHeight="1">
      <c r="D8" s="12" t="s">
        <v>36</v>
      </c>
    </row>
    <row r="9" spans="1:52" ht="15" customHeight="1"/>
    <row r="10" spans="1:52" ht="18.75">
      <c r="A10" s="142" t="s">
        <v>26</v>
      </c>
      <c r="B10" s="142"/>
      <c r="C10" s="142"/>
      <c r="D10" s="142"/>
      <c r="E10" s="142"/>
      <c r="F10" s="142"/>
      <c r="G10" s="142"/>
      <c r="H10" s="138"/>
      <c r="I10" s="138"/>
    </row>
    <row r="11" spans="1:52" ht="12" customHeight="1" thickBot="1">
      <c r="A11" s="143"/>
      <c r="B11" s="143"/>
      <c r="C11" s="143"/>
      <c r="D11" s="143"/>
      <c r="E11" s="143"/>
      <c r="F11" s="143"/>
      <c r="G11" s="143"/>
      <c r="H11" s="13"/>
    </row>
    <row r="12" spans="1:52" s="1" customFormat="1" ht="15.75" thickBot="1">
      <c r="B12" s="144" t="s">
        <v>10</v>
      </c>
      <c r="C12" s="145"/>
      <c r="D12" s="146"/>
      <c r="E12" s="144" t="s">
        <v>13</v>
      </c>
      <c r="F12" s="147"/>
      <c r="G12" s="148"/>
      <c r="H12" s="15" t="s">
        <v>22</v>
      </c>
      <c r="I12" s="154" t="s">
        <v>25</v>
      </c>
      <c r="J12" s="15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6"/>
      <c r="B13" s="69" t="s">
        <v>11</v>
      </c>
      <c r="C13" s="70" t="s">
        <v>12</v>
      </c>
      <c r="D13" s="71" t="s">
        <v>19</v>
      </c>
      <c r="E13" s="72" t="s">
        <v>11</v>
      </c>
      <c r="F13" s="70" t="s">
        <v>12</v>
      </c>
      <c r="G13" s="71" t="s">
        <v>19</v>
      </c>
      <c r="H13" s="22" t="s">
        <v>23</v>
      </c>
      <c r="I13" s="125" t="s">
        <v>17</v>
      </c>
      <c r="J13" s="125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73">
        <v>2011</v>
      </c>
      <c r="B14" s="64">
        <v>0.6</v>
      </c>
      <c r="C14" s="64">
        <v>0.86219999999999997</v>
      </c>
      <c r="D14" s="64">
        <v>-2.5999999999999999E-2</v>
      </c>
      <c r="E14" s="64">
        <v>0.6</v>
      </c>
      <c r="F14" s="64">
        <v>0.82150000000000001</v>
      </c>
      <c r="G14" s="64">
        <v>-7.0000000000000007E-2</v>
      </c>
      <c r="H14" s="156" t="s">
        <v>29</v>
      </c>
      <c r="I14" s="126">
        <v>0.69499999999999995</v>
      </c>
      <c r="J14" s="126">
        <v>0.66600000000000004</v>
      </c>
      <c r="K14" s="2"/>
      <c r="L14" s="2"/>
      <c r="M14" s="2"/>
      <c r="N14" s="2"/>
      <c r="O14" s="2"/>
      <c r="P14" s="2"/>
      <c r="Q14" s="2"/>
      <c r="R14" s="2"/>
      <c r="S14" s="30"/>
      <c r="T14" s="2"/>
      <c r="U14" s="2"/>
      <c r="V14" s="2"/>
      <c r="W14" s="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73">
        <v>2012</v>
      </c>
      <c r="B15" s="64">
        <v>0.6</v>
      </c>
      <c r="C15" s="64">
        <v>0.84099999999999997</v>
      </c>
      <c r="D15" s="64">
        <f t="shared" ref="D15:D19" si="0">(C15-C14)/C14</f>
        <v>-2.4588262584087216E-2</v>
      </c>
      <c r="E15" s="64">
        <v>0.6</v>
      </c>
      <c r="F15" s="64">
        <v>0.80910000000000004</v>
      </c>
      <c r="G15" s="64">
        <f t="shared" ref="G15:G20" si="1">(F15-F14)/F14</f>
        <v>-1.5094339622641468E-2</v>
      </c>
      <c r="H15" s="156" t="s">
        <v>28</v>
      </c>
      <c r="I15" s="126">
        <v>0.69389999999999996</v>
      </c>
      <c r="J15" s="126">
        <v>0.66639999999999999</v>
      </c>
      <c r="K15" s="2"/>
      <c r="L15" s="2"/>
      <c r="M15" s="2"/>
      <c r="N15" s="2"/>
      <c r="O15" s="2"/>
      <c r="P15" s="2"/>
      <c r="Q15" s="2"/>
      <c r="R15" s="2"/>
      <c r="S15" s="30"/>
      <c r="T15" s="2"/>
      <c r="U15" s="2"/>
      <c r="V15" s="2"/>
      <c r="W15" s="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73">
        <v>2013</v>
      </c>
      <c r="B16" s="64">
        <v>0.6</v>
      </c>
      <c r="C16" s="64">
        <v>0.83179999999999998</v>
      </c>
      <c r="D16" s="64">
        <f t="shared" si="0"/>
        <v>-1.0939357907253254E-2</v>
      </c>
      <c r="E16" s="64">
        <v>0.6</v>
      </c>
      <c r="F16" s="64">
        <v>0.94850000000000001</v>
      </c>
      <c r="G16" s="64">
        <f t="shared" si="1"/>
        <v>0.1722901989865282</v>
      </c>
      <c r="H16" s="156" t="s">
        <v>28</v>
      </c>
      <c r="I16" s="126">
        <v>0.70809999999999995</v>
      </c>
      <c r="J16" s="126">
        <v>0.67410000000000003</v>
      </c>
      <c r="K16" s="2"/>
      <c r="L16" s="2"/>
      <c r="M16" s="2"/>
      <c r="N16" s="2"/>
      <c r="O16" s="2"/>
      <c r="P16" s="2"/>
      <c r="Q16" s="2"/>
      <c r="R16" s="2"/>
      <c r="S16" s="30"/>
      <c r="T16" s="2"/>
      <c r="U16" s="2"/>
      <c r="V16" s="2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3" s="1" customFormat="1" ht="15">
      <c r="A17" s="90" t="s">
        <v>46</v>
      </c>
      <c r="B17" s="64">
        <v>0.6</v>
      </c>
      <c r="C17" s="64">
        <v>0.89300000000000002</v>
      </c>
      <c r="D17" s="64">
        <f t="shared" si="0"/>
        <v>7.3575378696802154E-2</v>
      </c>
      <c r="E17" s="64">
        <v>0.6</v>
      </c>
      <c r="F17" s="64">
        <v>0.85099999999999998</v>
      </c>
      <c r="G17" s="64">
        <f t="shared" si="1"/>
        <v>-0.10279388508170799</v>
      </c>
      <c r="H17" s="156" t="s">
        <v>28</v>
      </c>
      <c r="I17" s="126">
        <v>0.70830000000000004</v>
      </c>
      <c r="J17" s="126">
        <v>0.66800000000000004</v>
      </c>
      <c r="K17" s="2"/>
      <c r="L17" s="2"/>
      <c r="M17" s="2"/>
      <c r="N17" s="2"/>
      <c r="O17" s="2"/>
      <c r="P17" s="2"/>
      <c r="Q17" s="2"/>
      <c r="R17" s="2"/>
      <c r="S17" s="30"/>
      <c r="T17" s="2"/>
      <c r="U17" s="2"/>
      <c r="V17" s="2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3" s="34" customFormat="1" ht="15">
      <c r="A18" s="90">
        <v>2016</v>
      </c>
      <c r="B18" s="64">
        <v>0.6</v>
      </c>
      <c r="C18" s="64">
        <v>0.86399999999999999</v>
      </c>
      <c r="D18" s="64">
        <f t="shared" si="0"/>
        <v>-3.2474804031355012E-2</v>
      </c>
      <c r="E18" s="64">
        <v>0.6</v>
      </c>
      <c r="F18" s="64">
        <v>0.88200000000000001</v>
      </c>
      <c r="G18" s="64">
        <f t="shared" si="1"/>
        <v>3.6427732079906024E-2</v>
      </c>
      <c r="H18" s="156" t="s">
        <v>28</v>
      </c>
      <c r="I18" s="126">
        <v>0.71579999999999999</v>
      </c>
      <c r="J18" s="126">
        <v>0.67889999999999995</v>
      </c>
      <c r="K18" s="23"/>
      <c r="L18" s="23"/>
      <c r="M18" s="23"/>
      <c r="N18" s="23"/>
      <c r="O18" s="23"/>
      <c r="P18" s="23"/>
      <c r="Q18" s="23"/>
      <c r="R18" s="23"/>
      <c r="S18" s="33"/>
      <c r="T18" s="23"/>
      <c r="U18" s="23"/>
      <c r="V18" s="23"/>
      <c r="W18" s="3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3" s="1" customFormat="1" ht="15">
      <c r="A19" s="90">
        <v>2017</v>
      </c>
      <c r="B19" s="64">
        <v>0.6</v>
      </c>
      <c r="C19" s="64">
        <v>0.92500000000000004</v>
      </c>
      <c r="D19" s="64">
        <f t="shared" si="0"/>
        <v>7.0601851851851916E-2</v>
      </c>
      <c r="E19" s="64">
        <v>0.6</v>
      </c>
      <c r="F19" s="64">
        <v>0.94799999999999995</v>
      </c>
      <c r="G19" s="64">
        <f t="shared" si="1"/>
        <v>7.482993197278906E-2</v>
      </c>
      <c r="H19" s="156" t="s">
        <v>28</v>
      </c>
      <c r="I19" s="127">
        <v>0.75170000000000003</v>
      </c>
      <c r="J19" s="127">
        <v>0.71889999999999998</v>
      </c>
      <c r="K19" s="2"/>
      <c r="L19" s="2"/>
      <c r="M19" s="2"/>
      <c r="N19" s="2"/>
      <c r="O19" s="2"/>
      <c r="P19" s="2"/>
      <c r="Q19" s="2"/>
      <c r="R19" s="2"/>
      <c r="S19" s="30"/>
      <c r="T19" s="23"/>
      <c r="U19" s="2"/>
      <c r="V19" s="2"/>
      <c r="W19" s="30"/>
      <c r="X19" s="23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3" ht="15">
      <c r="A20" s="90">
        <v>2018</v>
      </c>
      <c r="B20" s="64">
        <v>0.6</v>
      </c>
      <c r="C20" s="64">
        <v>0.80189999999999995</v>
      </c>
      <c r="D20" s="64">
        <f>(C20-C19)/C19</f>
        <v>-0.13308108108108119</v>
      </c>
      <c r="E20" s="64">
        <v>0.6</v>
      </c>
      <c r="F20" s="64">
        <v>0.9143</v>
      </c>
      <c r="G20" s="64">
        <f t="shared" si="1"/>
        <v>-3.5548523206751004E-2</v>
      </c>
      <c r="H20" s="156" t="s">
        <v>28</v>
      </c>
      <c r="I20" s="128">
        <v>0.75929999999999997</v>
      </c>
      <c r="J20" s="128">
        <v>0.71540000000000004</v>
      </c>
      <c r="S20" s="36"/>
      <c r="T20" s="37"/>
      <c r="W20" s="36"/>
      <c r="X20" s="37"/>
      <c r="BA20" s="3"/>
    </row>
    <row r="21" spans="1:53" ht="15">
      <c r="A21" s="90">
        <v>2019</v>
      </c>
      <c r="B21" s="64">
        <v>0.6</v>
      </c>
      <c r="C21" s="64">
        <v>0.80969999999999998</v>
      </c>
      <c r="D21" s="64">
        <f>(C21-C20)/C20</f>
        <v>9.7268986157875419E-3</v>
      </c>
      <c r="E21" s="64">
        <v>0.6</v>
      </c>
      <c r="F21" s="64">
        <v>0.86480000000000001</v>
      </c>
      <c r="G21" s="64">
        <f>(F21-F20)/F20</f>
        <v>-5.4139779065952083E-2</v>
      </c>
      <c r="H21" s="156" t="s">
        <v>28</v>
      </c>
      <c r="I21" s="99">
        <v>0.73650000000000004</v>
      </c>
      <c r="J21" s="99">
        <v>0.69230000000000003</v>
      </c>
      <c r="S21" s="36"/>
      <c r="T21" s="37"/>
      <c r="W21" s="36"/>
      <c r="X21" s="37"/>
      <c r="BA21" s="3"/>
    </row>
    <row r="22" spans="1:53" ht="15">
      <c r="A22" s="90">
        <v>2020</v>
      </c>
      <c r="B22" s="64">
        <v>0.6</v>
      </c>
      <c r="C22" s="64">
        <v>0.78029999999999999</v>
      </c>
      <c r="D22" s="64">
        <f>(C22-C21)/C21</f>
        <v>-3.630974434975915E-2</v>
      </c>
      <c r="E22" s="64">
        <v>0.6</v>
      </c>
      <c r="F22" s="64">
        <v>0.80620000000000003</v>
      </c>
      <c r="G22" s="64">
        <f>(F22-F21)/F21</f>
        <v>-6.7761332099907479E-2</v>
      </c>
      <c r="H22" s="156" t="s">
        <v>28</v>
      </c>
      <c r="I22" s="99">
        <v>0.73740000000000006</v>
      </c>
      <c r="J22" s="99">
        <v>0.70799999999999996</v>
      </c>
      <c r="T22" s="36"/>
      <c r="U22" s="37"/>
      <c r="X22" s="36"/>
      <c r="Y22" s="37"/>
    </row>
    <row r="23" spans="1:53" ht="15">
      <c r="A23" s="90">
        <v>2021</v>
      </c>
      <c r="B23" s="64">
        <v>0.6</v>
      </c>
      <c r="C23" s="64">
        <v>0.80230000000000001</v>
      </c>
      <c r="D23" s="64">
        <f>(C23-C22)/C22</f>
        <v>2.8194284249647598E-2</v>
      </c>
      <c r="E23" s="64">
        <v>0.6</v>
      </c>
      <c r="F23" s="64">
        <v>0.79379999999999995</v>
      </c>
      <c r="G23" s="64">
        <f>(F23-F22)/F22</f>
        <v>-1.5380798809228576E-2</v>
      </c>
      <c r="H23" s="156" t="s">
        <v>28</v>
      </c>
      <c r="I23" s="100">
        <v>0.48699999999999999</v>
      </c>
      <c r="J23" s="100">
        <v>0.46700000000000003</v>
      </c>
      <c r="T23" s="36"/>
      <c r="U23" s="37"/>
      <c r="X23" s="36"/>
      <c r="Y23" s="37"/>
    </row>
    <row r="24" spans="1:53">
      <c r="T24" s="36"/>
      <c r="U24" s="37"/>
      <c r="X24" s="36"/>
      <c r="Y24" s="37"/>
    </row>
    <row r="25" spans="1:53">
      <c r="T25" s="36"/>
      <c r="U25" s="37"/>
      <c r="X25" s="36"/>
      <c r="Y25" s="37"/>
    </row>
    <row r="26" spans="1:53">
      <c r="T26" s="36"/>
      <c r="U26" s="37"/>
      <c r="X26" s="36"/>
      <c r="Y26" s="37"/>
    </row>
    <row r="27" spans="1:53">
      <c r="T27" s="36"/>
      <c r="U27" s="37"/>
      <c r="X27" s="36"/>
      <c r="Y27" s="37"/>
    </row>
    <row r="28" spans="1:53">
      <c r="T28" s="36"/>
      <c r="U28" s="37"/>
      <c r="X28" s="36"/>
      <c r="Y28" s="37"/>
    </row>
    <row r="29" spans="1:53">
      <c r="T29" s="36"/>
      <c r="U29" s="37"/>
      <c r="X29" s="36"/>
      <c r="Y29" s="37"/>
    </row>
    <row r="30" spans="1:53">
      <c r="T30" s="36"/>
      <c r="U30" s="37"/>
      <c r="X30" s="36"/>
      <c r="Y30" s="37"/>
    </row>
    <row r="31" spans="1:53">
      <c r="L31" s="37"/>
      <c r="M31" s="37"/>
    </row>
    <row r="33" spans="23:23">
      <c r="W33" s="39"/>
    </row>
    <row r="34" spans="23:23">
      <c r="W34" s="39"/>
    </row>
    <row r="35" spans="23:23">
      <c r="W35" s="39"/>
    </row>
    <row r="36" spans="23:23">
      <c r="W36" s="39"/>
    </row>
    <row r="37" spans="23:23">
      <c r="W37" s="39"/>
    </row>
    <row r="38" spans="23:23">
      <c r="W38" s="39"/>
    </row>
    <row r="55" spans="1:47" ht="12" customHeight="1"/>
    <row r="56" spans="1:47" ht="12" customHeight="1"/>
    <row r="57" spans="1:47" ht="18.95" customHeight="1">
      <c r="A57" s="137" t="s">
        <v>24</v>
      </c>
      <c r="B57" s="137"/>
      <c r="C57" s="137"/>
      <c r="D57" s="137"/>
      <c r="E57" s="137"/>
      <c r="F57" s="137"/>
      <c r="G57" s="137"/>
      <c r="H57" s="138"/>
      <c r="I57" s="138"/>
    </row>
    <row r="58" spans="1:47" ht="12.75" thickBot="1"/>
    <row r="59" spans="1:47" s="4" customFormat="1" ht="14.1" customHeight="1" thickBot="1">
      <c r="B59" s="150">
        <v>2017</v>
      </c>
      <c r="C59" s="151"/>
      <c r="D59" s="150">
        <v>2018</v>
      </c>
      <c r="E59" s="151"/>
      <c r="F59" s="150">
        <v>2019</v>
      </c>
      <c r="G59" s="151"/>
      <c r="H59" s="150">
        <v>2020</v>
      </c>
      <c r="I59" s="151"/>
      <c r="J59" s="150">
        <v>2021</v>
      </c>
      <c r="K59" s="151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</row>
    <row r="60" spans="1:47" s="4" customFormat="1" ht="13.5" thickBot="1">
      <c r="A60" s="94" t="s">
        <v>7</v>
      </c>
      <c r="B60" s="41" t="s">
        <v>8</v>
      </c>
      <c r="C60" s="19" t="s">
        <v>9</v>
      </c>
      <c r="D60" s="41" t="s">
        <v>8</v>
      </c>
      <c r="E60" s="19" t="s">
        <v>9</v>
      </c>
      <c r="F60" s="41" t="s">
        <v>8</v>
      </c>
      <c r="G60" s="19" t="s">
        <v>9</v>
      </c>
      <c r="H60" s="41" t="s">
        <v>8</v>
      </c>
      <c r="I60" s="19" t="s">
        <v>9</v>
      </c>
      <c r="J60" s="41" t="s">
        <v>8</v>
      </c>
      <c r="K60" s="19" t="s">
        <v>9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</row>
    <row r="61" spans="1:47" s="4" customFormat="1" ht="12.75">
      <c r="A61" s="45" t="s">
        <v>0</v>
      </c>
      <c r="B61" s="42">
        <v>198.8</v>
      </c>
      <c r="C61" s="43">
        <f>B61/B71</f>
        <v>0.86797066014669921</v>
      </c>
      <c r="D61" s="42">
        <v>91.42</v>
      </c>
      <c r="E61" s="43">
        <f>D61/D71</f>
        <v>0.80192982456140349</v>
      </c>
      <c r="F61" s="42">
        <v>163.56</v>
      </c>
      <c r="G61" s="43">
        <f>F61/F71</f>
        <v>0.80970297029702976</v>
      </c>
      <c r="H61" s="42">
        <v>211.46</v>
      </c>
      <c r="I61" s="43">
        <f>H61/H71</f>
        <v>0.78029520295202959</v>
      </c>
      <c r="J61" s="42">
        <v>232.66</v>
      </c>
      <c r="K61" s="43">
        <f>J61/J71</f>
        <v>0.80227586206896551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</row>
    <row r="62" spans="1:47" s="4" customFormat="1" ht="12.75">
      <c r="A62" s="45" t="s">
        <v>21</v>
      </c>
      <c r="B62" s="46">
        <v>9.24</v>
      </c>
      <c r="C62" s="47">
        <f>B62/B71</f>
        <v>4.0342298288508556E-2</v>
      </c>
      <c r="D62" s="46">
        <v>0.57999999999999996</v>
      </c>
      <c r="E62" s="47">
        <f>D62/D71</f>
        <v>5.0877192982456141E-3</v>
      </c>
      <c r="F62" s="46">
        <v>10.44</v>
      </c>
      <c r="G62" s="47">
        <f>F62/F71</f>
        <v>5.168316831683168E-2</v>
      </c>
      <c r="H62" s="46">
        <v>15.540000000000001</v>
      </c>
      <c r="I62" s="47">
        <f>H62/H71</f>
        <v>5.7343173431734319E-2</v>
      </c>
      <c r="J62" s="46">
        <v>13.34</v>
      </c>
      <c r="K62" s="47">
        <f>J62/J71</f>
        <v>4.5999999999999999E-2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</row>
    <row r="63" spans="1:47" s="4" customFormat="1" ht="12.75">
      <c r="A63" s="45" t="s">
        <v>3</v>
      </c>
      <c r="B63" s="46">
        <v>0</v>
      </c>
      <c r="C63" s="47">
        <f>B63/B71</f>
        <v>0</v>
      </c>
      <c r="D63" s="46">
        <v>2</v>
      </c>
      <c r="E63" s="47">
        <f>D63/D71</f>
        <v>1.7543859649122806E-2</v>
      </c>
      <c r="F63" s="46">
        <v>0</v>
      </c>
      <c r="G63" s="47">
        <f>F63/F71</f>
        <v>0</v>
      </c>
      <c r="H63" s="46">
        <v>2</v>
      </c>
      <c r="I63" s="47">
        <f>H63/H71</f>
        <v>7.3800738007380072E-3</v>
      </c>
      <c r="J63" s="46">
        <v>1</v>
      </c>
      <c r="K63" s="47">
        <f>J63/J71</f>
        <v>3.4482758620689655E-3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</row>
    <row r="64" spans="1:47" s="4" customFormat="1" ht="12.75">
      <c r="A64" s="45" t="s">
        <v>1</v>
      </c>
      <c r="B64" s="46">
        <v>1</v>
      </c>
      <c r="C64" s="47">
        <f>B64/B71</f>
        <v>4.3660495983234363E-3</v>
      </c>
      <c r="D64" s="46">
        <v>7</v>
      </c>
      <c r="E64" s="47">
        <f>D64/D71</f>
        <v>6.1403508771929821E-2</v>
      </c>
      <c r="F64" s="46">
        <v>0</v>
      </c>
      <c r="G64" s="47">
        <f>F64/F71</f>
        <v>0</v>
      </c>
      <c r="H64" s="46">
        <v>1</v>
      </c>
      <c r="I64" s="47">
        <f>H64/H71</f>
        <v>3.6900369003690036E-3</v>
      </c>
      <c r="J64" s="46">
        <v>1</v>
      </c>
      <c r="K64" s="47">
        <f>J64/J71</f>
        <v>3.4482758620689655E-3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</row>
    <row r="65" spans="1:53" s="4" customFormat="1" ht="12.75">
      <c r="A65" s="45" t="s">
        <v>2</v>
      </c>
      <c r="B65" s="46">
        <v>11</v>
      </c>
      <c r="C65" s="47">
        <f>B65/B71</f>
        <v>4.8026545581557799E-2</v>
      </c>
      <c r="D65" s="46">
        <v>2</v>
      </c>
      <c r="E65" s="47">
        <f>D65/D71</f>
        <v>1.7543859649122806E-2</v>
      </c>
      <c r="F65" s="46">
        <v>7</v>
      </c>
      <c r="G65" s="47">
        <f>F65/F71</f>
        <v>3.4653465346534656E-2</v>
      </c>
      <c r="H65" s="46">
        <v>12</v>
      </c>
      <c r="I65" s="47">
        <f>H65/H71</f>
        <v>4.4280442804428041E-2</v>
      </c>
      <c r="J65" s="46">
        <v>1</v>
      </c>
      <c r="K65" s="47">
        <f>J65/J71</f>
        <v>3.4482758620689655E-3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</row>
    <row r="66" spans="1:53" s="4" customFormat="1" ht="12.75" customHeight="1">
      <c r="A66" s="48" t="s">
        <v>16</v>
      </c>
      <c r="B66" s="46">
        <v>5</v>
      </c>
      <c r="C66" s="47">
        <f>B66/B71</f>
        <v>2.1830247991617181E-2</v>
      </c>
      <c r="D66" s="46"/>
      <c r="E66" s="47">
        <f>D66/D71</f>
        <v>0</v>
      </c>
      <c r="F66" s="46">
        <v>17</v>
      </c>
      <c r="G66" s="47">
        <f>F66/F71</f>
        <v>8.4158415841584164E-2</v>
      </c>
      <c r="H66" s="46">
        <v>27</v>
      </c>
      <c r="I66" s="47">
        <f>H66/H71</f>
        <v>9.9630996309963096E-2</v>
      </c>
      <c r="J66" s="46">
        <v>26</v>
      </c>
      <c r="K66" s="47">
        <f>J66/J71</f>
        <v>8.9655172413793102E-2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</row>
    <row r="67" spans="1:53" s="4" customFormat="1" ht="12.75">
      <c r="A67" s="45" t="s">
        <v>31</v>
      </c>
      <c r="B67" s="46">
        <v>3</v>
      </c>
      <c r="C67" s="47">
        <f>B67/B71</f>
        <v>1.309814879497031E-2</v>
      </c>
      <c r="D67" s="46">
        <v>4</v>
      </c>
      <c r="E67" s="47">
        <f>D67/D71</f>
        <v>3.5087719298245612E-2</v>
      </c>
      <c r="F67" s="46">
        <v>0</v>
      </c>
      <c r="G67" s="47">
        <f>F67/F71</f>
        <v>0</v>
      </c>
      <c r="H67" s="46">
        <v>0</v>
      </c>
      <c r="I67" s="47">
        <f>H67/H71</f>
        <v>0</v>
      </c>
      <c r="J67" s="46">
        <v>1</v>
      </c>
      <c r="K67" s="47">
        <f>J67/J71</f>
        <v>3.4482758620689655E-3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</row>
    <row r="68" spans="1:53" s="4" customFormat="1" ht="12.75">
      <c r="A68" s="45" t="s">
        <v>30</v>
      </c>
      <c r="B68" s="46">
        <v>1</v>
      </c>
      <c r="C68" s="47">
        <f>B68/B71</f>
        <v>4.3660495983234363E-3</v>
      </c>
      <c r="D68" s="46">
        <v>3</v>
      </c>
      <c r="E68" s="47">
        <f>D68/D71</f>
        <v>2.6315789473684209E-2</v>
      </c>
      <c r="F68" s="46">
        <v>0</v>
      </c>
      <c r="G68" s="47">
        <f>F68/F71</f>
        <v>0</v>
      </c>
      <c r="H68" s="46">
        <v>0</v>
      </c>
      <c r="I68" s="47">
        <f>H68/H71</f>
        <v>0</v>
      </c>
      <c r="J68" s="46">
        <v>12</v>
      </c>
      <c r="K68" s="47">
        <f>J68/J71</f>
        <v>4.1379310344827586E-2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</row>
    <row r="69" spans="1:53" s="4" customFormat="1" ht="12.75">
      <c r="A69" s="45" t="s">
        <v>5</v>
      </c>
      <c r="B69" s="46">
        <v>0</v>
      </c>
      <c r="C69" s="47">
        <f>B69/B71</f>
        <v>0</v>
      </c>
      <c r="D69" s="46">
        <v>2</v>
      </c>
      <c r="E69" s="47">
        <f>D69/D71</f>
        <v>1.7543859649122806E-2</v>
      </c>
      <c r="F69" s="46">
        <v>0</v>
      </c>
      <c r="G69" s="47">
        <f>F69/F71</f>
        <v>0</v>
      </c>
      <c r="H69" s="46">
        <v>0</v>
      </c>
      <c r="I69" s="47">
        <f>H69/H71</f>
        <v>0</v>
      </c>
      <c r="J69" s="46">
        <v>1</v>
      </c>
      <c r="K69" s="47">
        <f>J69/J71</f>
        <v>3.4482758620689655E-3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</row>
    <row r="70" spans="1:53" s="4" customFormat="1" ht="12.75">
      <c r="A70" s="45" t="s">
        <v>4</v>
      </c>
      <c r="B70" s="46">
        <v>0</v>
      </c>
      <c r="C70" s="47">
        <f>B70/B71</f>
        <v>0</v>
      </c>
      <c r="D70" s="46">
        <v>2</v>
      </c>
      <c r="E70" s="47">
        <f>D70/D71</f>
        <v>1.7543859649122806E-2</v>
      </c>
      <c r="F70" s="46">
        <v>4</v>
      </c>
      <c r="G70" s="47">
        <f>F70/F71</f>
        <v>1.9801980198019802E-2</v>
      </c>
      <c r="H70" s="46">
        <v>2</v>
      </c>
      <c r="I70" s="47">
        <f>H70/H71</f>
        <v>7.3800738007380072E-3</v>
      </c>
      <c r="J70" s="46">
        <v>1</v>
      </c>
      <c r="K70" s="47">
        <f>J70/J71</f>
        <v>3.4482758620689655E-3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</row>
    <row r="71" spans="1:53" s="4" customFormat="1" ht="13.5" thickBot="1">
      <c r="A71" s="45" t="s">
        <v>6</v>
      </c>
      <c r="B71" s="95">
        <f t="shared" ref="B71:J71" si="2">SUM(B61:B70)</f>
        <v>229.04000000000002</v>
      </c>
      <c r="C71" s="96">
        <f t="shared" si="2"/>
        <v>0.99999999999999989</v>
      </c>
      <c r="D71" s="95">
        <f t="shared" si="2"/>
        <v>114</v>
      </c>
      <c r="E71" s="96">
        <f t="shared" si="2"/>
        <v>1</v>
      </c>
      <c r="F71" s="95">
        <f t="shared" si="2"/>
        <v>202</v>
      </c>
      <c r="G71" s="96">
        <f t="shared" si="2"/>
        <v>1</v>
      </c>
      <c r="H71" s="95">
        <f t="shared" si="2"/>
        <v>271</v>
      </c>
      <c r="I71" s="96">
        <f>SUM(I61:I70)</f>
        <v>1</v>
      </c>
      <c r="J71" s="95">
        <f t="shared" si="2"/>
        <v>290</v>
      </c>
      <c r="K71" s="96">
        <f>SUM(K61:K70)</f>
        <v>1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</row>
    <row r="72" spans="1:53" s="4" customFormat="1" ht="12.75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</row>
    <row r="73" spans="1:53" s="4" customFormat="1" ht="12.75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</row>
    <row r="74" spans="1:53" s="4" customFormat="1" ht="12.75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</row>
    <row r="75" spans="1:53" s="4" customFormat="1" ht="12.75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</row>
    <row r="76" spans="1:53" s="4" customFormat="1" ht="12.75">
      <c r="A76" s="49"/>
      <c r="B76" s="50"/>
      <c r="C76" s="51"/>
      <c r="D76" s="52"/>
      <c r="E76" s="44"/>
      <c r="F76" s="52"/>
      <c r="G76" s="44"/>
      <c r="H76" s="44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</row>
    <row r="77" spans="1:53" s="4" customFormat="1" ht="12.75">
      <c r="A77" s="49"/>
      <c r="B77" s="50"/>
      <c r="C77" s="51"/>
      <c r="D77" s="52"/>
      <c r="E77" s="44"/>
      <c r="F77" s="52"/>
      <c r="G77" s="44"/>
      <c r="H77" s="44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</row>
    <row r="92" spans="1:50" ht="41.1" customHeight="1">
      <c r="A92" s="53"/>
      <c r="B92" s="149" t="s">
        <v>32</v>
      </c>
      <c r="C92" s="149"/>
      <c r="D92" s="149"/>
      <c r="E92" s="149"/>
      <c r="F92" s="149"/>
      <c r="G92" s="4"/>
      <c r="H92" s="54"/>
      <c r="I92" s="54"/>
    </row>
    <row r="93" spans="1:50" ht="13.5" thickBot="1">
      <c r="G93" s="4"/>
    </row>
    <row r="94" spans="1:50" s="4" customFormat="1" ht="13.5" thickBot="1">
      <c r="C94" s="3"/>
      <c r="D94" s="55">
        <v>2017</v>
      </c>
      <c r="E94" s="55">
        <v>2018</v>
      </c>
      <c r="F94" s="55">
        <v>2019</v>
      </c>
      <c r="G94" s="55">
        <v>2020</v>
      </c>
      <c r="H94" s="55">
        <v>2021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</row>
    <row r="95" spans="1:50" s="4" customFormat="1" ht="12.75">
      <c r="B95" s="45" t="s">
        <v>21</v>
      </c>
      <c r="C95" s="56"/>
      <c r="D95" s="86">
        <v>3</v>
      </c>
      <c r="E95" s="86">
        <v>2</v>
      </c>
      <c r="F95" s="86">
        <v>9</v>
      </c>
      <c r="G95" s="86">
        <v>11</v>
      </c>
      <c r="H95" s="86">
        <v>10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</row>
    <row r="96" spans="1:50" s="4" customFormat="1" ht="12.75">
      <c r="B96" s="45" t="s">
        <v>3</v>
      </c>
      <c r="C96" s="58"/>
      <c r="D96" s="84">
        <v>2</v>
      </c>
      <c r="E96" s="84">
        <v>2</v>
      </c>
      <c r="F96" s="84">
        <v>1</v>
      </c>
      <c r="G96" s="84">
        <v>1</v>
      </c>
      <c r="H96" s="84">
        <v>1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</row>
    <row r="97" spans="2:63" s="4" customFormat="1" ht="12.75">
      <c r="B97" s="45" t="s">
        <v>1</v>
      </c>
      <c r="C97" s="58"/>
      <c r="D97" s="84">
        <v>2</v>
      </c>
      <c r="E97" s="84">
        <v>5</v>
      </c>
      <c r="F97" s="84">
        <v>4</v>
      </c>
      <c r="G97" s="84">
        <v>6</v>
      </c>
      <c r="H97" s="84">
        <v>3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</row>
    <row r="98" spans="2:63" s="4" customFormat="1" ht="12.75">
      <c r="B98" s="45" t="s">
        <v>2</v>
      </c>
      <c r="C98" s="58"/>
      <c r="D98" s="84">
        <v>10</v>
      </c>
      <c r="E98" s="84">
        <v>4</v>
      </c>
      <c r="F98" s="84">
        <v>9</v>
      </c>
      <c r="G98" s="84">
        <v>14</v>
      </c>
      <c r="H98" s="84">
        <v>11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</row>
    <row r="99" spans="2:63" s="4" customFormat="1" ht="12.75" customHeight="1">
      <c r="B99" s="48" t="s">
        <v>16</v>
      </c>
      <c r="C99" s="58"/>
      <c r="D99" s="84">
        <v>23</v>
      </c>
      <c r="E99" s="84">
        <v>5</v>
      </c>
      <c r="F99" s="84">
        <v>13</v>
      </c>
      <c r="G99" s="84">
        <v>22</v>
      </c>
      <c r="H99" s="84">
        <v>22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</row>
    <row r="100" spans="2:63" s="4" customFormat="1" ht="12.75">
      <c r="B100" s="48" t="s">
        <v>31</v>
      </c>
      <c r="C100" s="58"/>
      <c r="D100" s="84">
        <v>7</v>
      </c>
      <c r="E100" s="84"/>
      <c r="F100" s="84"/>
      <c r="G100" s="84"/>
      <c r="H100" s="84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</row>
    <row r="101" spans="2:63" s="4" customFormat="1" ht="15" customHeight="1">
      <c r="B101" s="45" t="s">
        <v>30</v>
      </c>
      <c r="C101" s="58"/>
      <c r="D101" s="84">
        <v>23</v>
      </c>
      <c r="E101" s="84">
        <v>5</v>
      </c>
      <c r="F101" s="84">
        <v>14</v>
      </c>
      <c r="G101" s="84">
        <v>17</v>
      </c>
      <c r="H101" s="84">
        <v>29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</row>
    <row r="102" spans="2:63" s="4" customFormat="1" ht="15" customHeight="1">
      <c r="B102" s="45" t="s">
        <v>5</v>
      </c>
      <c r="C102" s="58"/>
      <c r="D102" s="84">
        <v>4</v>
      </c>
      <c r="E102" s="84">
        <v>1</v>
      </c>
      <c r="F102" s="84">
        <v>3</v>
      </c>
      <c r="G102" s="84">
        <v>4</v>
      </c>
      <c r="H102" s="84">
        <v>0</v>
      </c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</row>
    <row r="103" spans="2:63" s="4" customFormat="1" ht="12.75" customHeight="1" thickBot="1">
      <c r="B103" s="45" t="s">
        <v>4</v>
      </c>
      <c r="C103" s="56"/>
      <c r="D103" s="85">
        <v>0</v>
      </c>
      <c r="E103" s="85">
        <v>1</v>
      </c>
      <c r="F103" s="85">
        <v>0</v>
      </c>
      <c r="G103" s="85">
        <v>1</v>
      </c>
      <c r="H103" s="85">
        <v>0</v>
      </c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</row>
    <row r="106" spans="2:63" ht="18.75" customHeight="1">
      <c r="B106" s="149" t="s">
        <v>33</v>
      </c>
      <c r="C106" s="149"/>
      <c r="D106" s="149"/>
      <c r="E106" s="149"/>
      <c r="F106" s="149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2.75">
      <c r="C108" s="68">
        <v>19.489999999999998</v>
      </c>
      <c r="D108" s="49" t="s">
        <v>34</v>
      </c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 ht="12.75">
      <c r="C109" s="80">
        <v>28.54</v>
      </c>
      <c r="D109" s="49" t="s">
        <v>35</v>
      </c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</sheetData>
  <mergeCells count="15">
    <mergeCell ref="F59:G59"/>
    <mergeCell ref="H59:I59"/>
    <mergeCell ref="A57:I57"/>
    <mergeCell ref="A2:I2"/>
    <mergeCell ref="A3:I3"/>
    <mergeCell ref="A10:I10"/>
    <mergeCell ref="A11:G11"/>
    <mergeCell ref="B12:D12"/>
    <mergeCell ref="E12:G12"/>
    <mergeCell ref="I12:J12"/>
    <mergeCell ref="J59:K59"/>
    <mergeCell ref="B92:F92"/>
    <mergeCell ref="D59:E59"/>
    <mergeCell ref="B106:F106"/>
    <mergeCell ref="B59:C59"/>
  </mergeCells>
  <phoneticPr fontId="3" type="noConversion"/>
  <pageMargins left="0.75" right="0.75" top="0.92" bottom="0.49" header="0.5" footer="0.4"/>
  <pageSetup orientation="portrait" r:id="rId1"/>
  <headerFooter alignWithMargins="0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Meridian Tower</vt:lpstr>
      <vt:lpstr>#42 N. Central</vt:lpstr>
      <vt:lpstr>#69, N. Central</vt:lpstr>
      <vt:lpstr>Pinchot &amp; 16th</vt:lpstr>
      <vt:lpstr>W. Peoria</vt:lpstr>
      <vt:lpstr>W. Pinnacle Peak</vt:lpstr>
      <vt:lpstr>W. 1st Ave</vt:lpstr>
      <vt:lpstr>S. Alma School</vt:lpstr>
      <vt:lpstr>#25 N. 19th Ave</vt:lpstr>
      <vt:lpstr>N. 95th Lane</vt:lpstr>
      <vt:lpstr>E. Van Buren</vt:lpstr>
      <vt:lpstr>W. Glenn</vt:lpstr>
      <vt:lpstr>E. Broadway</vt:lpstr>
      <vt:lpstr>'#25 N. 19th Ave'!Print_Area</vt:lpstr>
      <vt:lpstr>'#42 N. Central'!Print_Area</vt:lpstr>
      <vt:lpstr>'#69, N. Central'!Print_Area</vt:lpstr>
      <vt:lpstr>'E. Broadway'!Print_Area</vt:lpstr>
      <vt:lpstr>'E. Van Buren'!Print_Area</vt:lpstr>
      <vt:lpstr>'Meridian Tower'!Print_Area</vt:lpstr>
      <vt:lpstr>'N. 95th Lane'!Print_Area</vt:lpstr>
      <vt:lpstr>'Pinchot &amp; 16th'!Print_Area</vt:lpstr>
      <vt:lpstr>'S. Alma School'!Print_Area</vt:lpstr>
      <vt:lpstr>'W. Glenn'!Print_Area</vt:lpstr>
      <vt:lpstr>'W. Peoria'!Print_Area</vt:lpstr>
      <vt:lpstr>'W. Pinnacle Peak'!Print_Area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2015-09-11T21:20:21Z</cp:lastPrinted>
  <dcterms:created xsi:type="dcterms:W3CDTF">1999-06-08T15:24:14Z</dcterms:created>
  <dcterms:modified xsi:type="dcterms:W3CDTF">2021-07-22T23:47:09Z</dcterms:modified>
</cp:coreProperties>
</file>