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91415\Downloads\"/>
    </mc:Choice>
  </mc:AlternateContent>
  <bookViews>
    <workbookView xWindow="0" yWindow="0" windowWidth="28800" windowHeight="12435"/>
  </bookViews>
  <sheets>
    <sheet name="Administrative Hearings" sheetId="1" r:id="rId1"/>
  </sheets>
  <definedNames>
    <definedName name="_xlnm.Print_Area" localSheetId="0">'Administrative Hearings'!$A$1:$I$106</definedName>
  </definedNames>
  <calcPr calcId="152511"/>
</workbook>
</file>

<file path=xl/calcChain.xml><?xml version="1.0" encoding="utf-8"?>
<calcChain xmlns="http://schemas.openxmlformats.org/spreadsheetml/2006/main">
  <c r="G23" i="1" l="1"/>
  <c r="D23" i="1"/>
  <c r="J69" i="1"/>
  <c r="K62" i="1" s="1"/>
  <c r="H69" i="1"/>
  <c r="I68" i="1" s="1"/>
  <c r="F69" i="1"/>
  <c r="K64" i="1" l="1"/>
  <c r="K66" i="1"/>
  <c r="K60" i="1"/>
  <c r="K68" i="1"/>
  <c r="K63" i="1"/>
  <c r="K65" i="1"/>
  <c r="K59" i="1"/>
  <c r="K67" i="1"/>
  <c r="K61" i="1"/>
  <c r="I61" i="1"/>
  <c r="I64" i="1"/>
  <c r="I60" i="1"/>
  <c r="I63" i="1"/>
  <c r="I65" i="1"/>
  <c r="I62" i="1"/>
  <c r="I66" i="1"/>
  <c r="I59" i="1"/>
  <c r="I67" i="1"/>
  <c r="I69" i="1" l="1"/>
  <c r="K69" i="1"/>
  <c r="D22" i="1" l="1"/>
  <c r="G22" i="1"/>
  <c r="G68" i="1"/>
  <c r="G67" i="1"/>
  <c r="G66" i="1"/>
  <c r="G65" i="1"/>
  <c r="G64" i="1"/>
  <c r="G63" i="1"/>
  <c r="G62" i="1"/>
  <c r="G61" i="1"/>
  <c r="G60" i="1"/>
  <c r="G59" i="1"/>
  <c r="G21" i="1"/>
  <c r="D21" i="1"/>
  <c r="G20" i="1"/>
  <c r="D20" i="1"/>
  <c r="E59" i="1"/>
  <c r="E60" i="1"/>
  <c r="E61" i="1"/>
  <c r="E62" i="1"/>
  <c r="E63" i="1"/>
  <c r="E64" i="1"/>
  <c r="E65" i="1"/>
  <c r="E66" i="1"/>
  <c r="E67" i="1"/>
  <c r="E68" i="1"/>
  <c r="C67" i="1"/>
  <c r="C68" i="1"/>
  <c r="C65" i="1"/>
  <c r="C64" i="1"/>
  <c r="C61" i="1"/>
  <c r="C60" i="1"/>
  <c r="C62" i="1"/>
  <c r="C66" i="1"/>
  <c r="C59" i="1"/>
  <c r="C63" i="1"/>
  <c r="D18" i="1"/>
  <c r="D19" i="1"/>
  <c r="G18" i="1"/>
  <c r="G19" i="1"/>
  <c r="G17" i="1"/>
  <c r="G16" i="1"/>
  <c r="D17" i="1"/>
  <c r="D16" i="1"/>
  <c r="G15" i="1"/>
  <c r="D15" i="1"/>
  <c r="C69" i="1" l="1"/>
  <c r="G69" i="1"/>
  <c r="E69" i="1"/>
</calcChain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<sst xmlns="http://schemas.openxmlformats.org/spreadsheetml/2006/main" count="66" uniqueCount="38">
  <si>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</si>
  <si>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</si>
  <si>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</si>
  <si>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</si>
  <si>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</si>
  <si>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</si>
  <si>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</si>
  <si>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</si>
  <si>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</si>
  <si>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</si>
  <si>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</si>
  <si>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</si>
  <si>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</si>
  <si>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</si>
  <si>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</si>
  <si>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</si>
  <si>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</si>
  <si>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</si>
  <si>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</si>
  <si>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</si>
  <si>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</si>
  <si>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</si>
  <si>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</si>
  <si>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</si>
  <si>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</si>
  <si>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</si>
  <si>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Administrative Hearings - Capitol Complex</t>
  </si>
  <si>
    <t>Telework</t>
  </si>
  <si>
    <t>NO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</si>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</sst>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1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0" fillId="0" borderId="0" xfId="0" applyFont="1"/>
    <xf numFmtId="0" fontId="2" fillId="0" borderId="16" xfId="0" applyFont="1" applyBorder="1" applyAlignment="1">
      <alignment horizontal="center"/>
    </xf>
    <xf numFmtId="2" fontId="16" fillId="0" borderId="0" xfId="0" applyNumberFormat="1" applyFont="1"/>
    <xf numFmtId="0" fontId="16" fillId="0" borderId="0" xfId="0" applyFont="1"/>
    <xf numFmtId="2" fontId="5" fillId="0" borderId="0" xfId="0" applyNumberFormat="1" applyFont="1"/>
    <xf numFmtId="0" fontId="17" fillId="0" borderId="0" xfId="0" applyFont="1"/>
    <xf numFmtId="0" fontId="9" fillId="0" borderId="17" xfId="0" applyFont="1" applyBorder="1" applyAlignment="1">
      <alignment horizontal="center"/>
    </xf>
    <xf numFmtId="3" fontId="18" fillId="0" borderId="18" xfId="1" applyNumberFormat="1" applyFont="1" applyFill="1" applyBorder="1"/>
    <xf numFmtId="164" fontId="9" fillId="0" borderId="19" xfId="2" applyNumberFormat="1" applyFont="1" applyBorder="1"/>
    <xf numFmtId="164" fontId="17" fillId="0" borderId="0" xfId="0" applyNumberFormat="1" applyFont="1" applyBorder="1"/>
    <xf numFmtId="0" fontId="9" fillId="0" borderId="10" xfId="0" applyFont="1" applyBorder="1"/>
    <xf numFmtId="3" fontId="18" fillId="0" borderId="20" xfId="1" applyNumberFormat="1" applyFont="1" applyFill="1" applyBorder="1"/>
    <xf numFmtId="164" fontId="9" fillId="0" borderId="13" xfId="2" applyNumberFormat="1" applyFont="1" applyBorder="1"/>
    <xf numFmtId="0" fontId="9" fillId="0" borderId="10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21" xfId="2" applyNumberFormat="1" applyFont="1" applyBorder="1"/>
    <xf numFmtId="1" fontId="9" fillId="0" borderId="22" xfId="2" applyNumberFormat="1" applyFont="1" applyBorder="1" applyAlignment="1">
      <alignment horizontal="center"/>
    </xf>
    <xf numFmtId="1" fontId="9" fillId="0" borderId="23" xfId="2" applyNumberFormat="1" applyFont="1" applyBorder="1"/>
    <xf numFmtId="1" fontId="9" fillId="0" borderId="24" xfId="2" applyNumberFormat="1" applyFont="1" applyBorder="1"/>
    <xf numFmtId="1" fontId="9" fillId="0" borderId="9" xfId="2" applyNumberFormat="1" applyFont="1" applyBorder="1" applyAlignment="1">
      <alignment horizontal="center"/>
    </xf>
    <xf numFmtId="1" fontId="9" fillId="0" borderId="0" xfId="2" applyNumberFormat="1" applyFont="1" applyBorder="1"/>
    <xf numFmtId="1" fontId="9" fillId="0" borderId="0" xfId="2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25" xfId="0" applyNumberFormat="1" applyFont="1" applyBorder="1"/>
    <xf numFmtId="164" fontId="9" fillId="0" borderId="26" xfId="2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10" fillId="0" borderId="17" xfId="2" applyNumberFormat="1" applyFont="1" applyBorder="1" applyAlignment="1">
      <alignment horizontal="center"/>
    </xf>
    <xf numFmtId="164" fontId="10" fillId="0" borderId="6" xfId="2" applyNumberFormat="1" applyFont="1" applyBorder="1" applyAlignment="1">
      <alignment horizontal="center"/>
    </xf>
    <xf numFmtId="164" fontId="10" fillId="0" borderId="7" xfId="2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2" fillId="0" borderId="29" xfId="2" applyFont="1" applyBorder="1"/>
    <xf numFmtId="0" fontId="10" fillId="0" borderId="4" xfId="0" applyFont="1" applyBorder="1" applyAlignment="1">
      <alignment horizontal="center"/>
    </xf>
    <xf numFmtId="9" fontId="10" fillId="0" borderId="15" xfId="0" applyNumberFormat="1" applyFont="1" applyBorder="1"/>
    <xf numFmtId="9" fontId="2" fillId="0" borderId="3" xfId="0" applyNumberFormat="1" applyFont="1" applyBorder="1"/>
    <xf numFmtId="0" fontId="2" fillId="0" borderId="17" xfId="0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0" fontId="20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4" fillId="0" borderId="36" xfId="0" applyFont="1" applyBorder="1"/>
    <xf numFmtId="0" fontId="14" fillId="0" borderId="35" xfId="0" applyFont="1" applyBorder="1"/>
    <xf numFmtId="0" fontId="13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3986413463023"/>
          <c:y val="3.7878787878787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625212947189095E-2"/>
          <c:y val="0.14393992638763017"/>
          <c:w val="0.87904599659284499"/>
          <c:h val="0.6098507407475909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'Administrative Hearings'!$B$57:$C$57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'Administrative Hearings'!$A$60:$A$68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'Administrative Hearings'!$C$60:$C$68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5.0847457627118647E-2</c:v>
                </c:pt>
                <c:pt idx="3">
                  <c:v>0.13559322033898305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'Administrative Hearings'!$D$57:$E$57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'Administrative Hearings'!$A$60:$A$68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'Administrative Hearings'!$E$60:$E$68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6.7796610169491525E-2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'Administrative Hearings'!$F$57:$G$57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'Administrative Hearings'!$A$60:$A$68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'Administrative Hearings'!$G$60:$G$68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3"/>
          <c:tx>
            <c:strRef>
              <c:f>'Administrative Hearings'!$H$57:$I$57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'Administrative Hearings'!$A$60:$A$68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'Administrative Hearings'!$I$60:$I$68</c:f>
              <c:numCache>
                <c:formatCode>0.0%</c:formatCode>
                <c:ptCount val="9"/>
                <c:pt idx="0">
                  <c:v>2.636363636363636E-2</c:v>
                </c:pt>
                <c:pt idx="1">
                  <c:v>0</c:v>
                </c:pt>
                <c:pt idx="2">
                  <c:v>0.15151515151515152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6.0606060606060608E-2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4"/>
          <c:tx>
            <c:strRef>
              <c:f>'Administrative Hearings'!$J$57:$K$57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'Administrative Hearings'!$A$60:$A$68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'Administrative Hearings'!$K$60:$K$68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0.33333333333333331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697992"/>
        <c:axId val="425691720"/>
      </c:barChart>
      <c:catAx>
        <c:axId val="42569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25691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691720"/>
        <c:scaling>
          <c:orientation val="minMax"/>
          <c:max val="0.35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25697992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903108830853156"/>
          <c:y val="0.92045772687504968"/>
          <c:w val="0.27703059741966646"/>
          <c:h val="7.95422731249502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82881023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000052616624746"/>
          <c:w val="0.86080740042532411"/>
          <c:h val="0.49138034453365886"/>
        </c:manualLayout>
      </c:layout>
      <c:lineChart>
        <c:grouping val="standard"/>
        <c:varyColors val="0"/>
        <c:ser>
          <c:idx val="1"/>
          <c:order val="0"/>
          <c:tx>
            <c:v>Agency Goal</c:v>
          </c:tx>
          <c:spPr>
            <a:ln w="12700">
              <a:solidFill>
                <a:srgbClr val="FF0066"/>
              </a:solidFill>
              <a:prstDash val="solid"/>
            </a:ln>
          </c:spPr>
          <c:marker>
            <c:symbol val="none"/>
          </c:marker>
          <c:cat>
            <c:numRef>
              <c:f>'Administrative Hearings'!$A$14:$A$23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'Administrative Hearings'!$B$14:$B$23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2"/>
          <c:order val="1"/>
          <c:tx>
            <c:v>Agency Actual</c:v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numRef>
              <c:f>'Administrative Hearings'!$A$14:$A$23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'Administrative Hearings'!$C$14:$C$23</c:f>
              <c:numCache>
                <c:formatCode>0.0%</c:formatCode>
                <c:ptCount val="10"/>
                <c:pt idx="0">
                  <c:v>0.755</c:v>
                </c:pt>
                <c:pt idx="1">
                  <c:v>0.75</c:v>
                </c:pt>
                <c:pt idx="2">
                  <c:v>0.79400000000000004</c:v>
                </c:pt>
                <c:pt idx="3">
                  <c:v>0.74199999999999999</c:v>
                </c:pt>
                <c:pt idx="4">
                  <c:v>0.8</c:v>
                </c:pt>
                <c:pt idx="5">
                  <c:v>0.81399999999999995</c:v>
                </c:pt>
                <c:pt idx="6">
                  <c:v>0.92730000000000001</c:v>
                </c:pt>
                <c:pt idx="7">
                  <c:v>0.9</c:v>
                </c:pt>
                <c:pt idx="8">
                  <c:v>0.76149999999999995</c:v>
                </c:pt>
                <c:pt idx="9">
                  <c:v>0.66669999999999996</c:v>
                </c:pt>
              </c:numCache>
            </c:numRef>
          </c:val>
          <c:smooth val="0"/>
        </c:ser>
        <c:ser>
          <c:idx val="3"/>
          <c:order val="2"/>
          <c:tx>
            <c:v>Actual - ALL Agencies</c:v>
          </c:tx>
          <c:spPr>
            <a:ln w="12700">
              <a:solidFill>
                <a:srgbClr val="00B050"/>
              </a:solidFill>
              <a:prstDash val="lgDash"/>
            </a:ln>
          </c:spPr>
          <c:marker>
            <c:symbol val="none"/>
          </c:marker>
          <c:cat>
            <c:numRef>
              <c:f>'Administrative Hearings'!$A$14:$A$23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'Administrative Hearings'!$I$14:$I$23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 formatCode="0.00%">
                  <c:v>0.73699999999999999</c:v>
                </c:pt>
                <c:pt idx="9" formatCode="0.00%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692112"/>
        <c:axId val="425687016"/>
      </c:lineChart>
      <c:catAx>
        <c:axId val="42569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25687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6870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256921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90517442601228237"/>
          <c:w val="0.72364954380702406"/>
          <c:h val="8.04500165634635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666775174052632"/>
          <c:w val="0.8589758953180362"/>
          <c:h val="0.48750198365064962"/>
        </c:manualLayout>
      </c:layout>
      <c:lineChart>
        <c:grouping val="standard"/>
        <c:varyColors val="0"/>
        <c:ser>
          <c:idx val="1"/>
          <c:order val="0"/>
          <c:tx>
            <c:v>Agency Goal</c:v>
          </c:tx>
          <c:spPr>
            <a:ln w="12700"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'Administrative Hearings'!$A$14:$A$22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'Administrative Hearings'!$E$14:$E$22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2"/>
          <c:order val="1"/>
          <c:tx>
            <c:v>Agency Actual</c:v>
          </c:tx>
          <c:spPr>
            <a:ln w="12700">
              <a:solidFill>
                <a:srgbClr val="002060"/>
              </a:solidFill>
            </a:ln>
          </c:spPr>
          <c:marker>
            <c:symbol val="diamond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numRef>
              <c:f>'Administrative Hearings'!$A$14:$A$22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'Administrative Hearings'!$F$14:$F$22</c:f>
              <c:numCache>
                <c:formatCode>0.0%</c:formatCode>
                <c:ptCount val="9"/>
                <c:pt idx="0">
                  <c:v>0.73499999999999999</c:v>
                </c:pt>
                <c:pt idx="1">
                  <c:v>0.71599999999999997</c:v>
                </c:pt>
                <c:pt idx="2">
                  <c:v>0.68899999999999995</c:v>
                </c:pt>
                <c:pt idx="3">
                  <c:v>0.63200000000000001</c:v>
                </c:pt>
                <c:pt idx="4">
                  <c:v>0.65900000000000003</c:v>
                </c:pt>
                <c:pt idx="5">
                  <c:v>0.73899999999999999</c:v>
                </c:pt>
                <c:pt idx="6">
                  <c:v>0.83909999999999996</c:v>
                </c:pt>
                <c:pt idx="7">
                  <c:v>0.7712</c:v>
                </c:pt>
                <c:pt idx="8">
                  <c:v>0.66569999999999996</c:v>
                </c:pt>
              </c:numCache>
            </c:numRef>
          </c:val>
          <c:smooth val="0"/>
        </c:ser>
        <c:ser>
          <c:idx val="3"/>
          <c:order val="2"/>
          <c:tx>
            <c:v>Actual - ALL Agencies</c:v>
          </c:tx>
          <c:spPr>
            <a:ln w="12700">
              <a:solidFill>
                <a:srgbClr val="00B050"/>
              </a:solidFill>
              <a:prstDash val="lgDash"/>
            </a:ln>
          </c:spPr>
          <c:marker>
            <c:symbol val="none"/>
          </c:marker>
          <c:cat>
            <c:numRef>
              <c:f>'Administrative Hearings'!$A$14:$A$22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'Administrative Hearings'!$J$14:$J$22</c:f>
              <c:numCache>
                <c:formatCode>0.0%</c:formatCode>
                <c:ptCount val="9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 formatCode="0.00%">
                  <c:v>0.70799999999999996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692896"/>
        <c:axId val="425687800"/>
      </c:lineChart>
      <c:catAx>
        <c:axId val="42569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25687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6878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256928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85733514079971"/>
          <c:y val="0.90833683289588807"/>
          <c:w val="0.72364954380702406"/>
          <c:h val="7.81032370953630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69</xdr:row>
      <xdr:rowOff>114300</xdr:rowOff>
    </xdr:from>
    <xdr:to>
      <xdr:col>8</xdr:col>
      <xdr:colOff>161925</xdr:colOff>
      <xdr:row>85</xdr:row>
      <xdr:rowOff>133350</xdr:rowOff>
    </xdr:to>
    <xdr:graphicFrame macro="">
      <xdr:nvGraphicFramePr>
        <xdr:cNvPr id="16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24</xdr:row>
      <xdr:rowOff>28575</xdr:rowOff>
    </xdr:from>
    <xdr:to>
      <xdr:col>6</xdr:col>
      <xdr:colOff>552450</xdr:colOff>
      <xdr:row>37</xdr:row>
      <xdr:rowOff>9525</xdr:rowOff>
    </xdr:to>
    <xdr:graphicFrame macro="">
      <xdr:nvGraphicFramePr>
        <xdr:cNvPr id="16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38</xdr:row>
      <xdr:rowOff>9525</xdr:rowOff>
    </xdr:from>
    <xdr:to>
      <xdr:col>6</xdr:col>
      <xdr:colOff>514350</xdr:colOff>
      <xdr:row>53</xdr:row>
      <xdr:rowOff>9525</xdr:rowOff>
    </xdr:to>
    <xdr:graphicFrame macro="">
      <xdr:nvGraphicFramePr>
        <xdr:cNvPr id="164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117</xdr:row>
      <xdr:rowOff>114300</xdr:rowOff>
    </xdr:from>
    <xdr:to>
      <xdr:col>0</xdr:col>
      <xdr:colOff>771525</xdr:colOff>
      <xdr:row>119</xdr:row>
      <xdr:rowOff>0</xdr:rowOff>
    </xdr:to>
    <xdr:sp macro="" textlink="">
      <xdr:nvSpPr>
        <xdr:cNvPr id="1648" name="Text Box 27"/>
        <xdr:cNvSpPr txBox="1">
          <a:spLocks noChangeArrowheads="1"/>
        </xdr:cNvSpPr>
      </xdr:nvSpPr>
      <xdr:spPr bwMode="auto">
        <a:xfrm>
          <a:off x="695325" y="1983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666750</xdr:colOff>
      <xdr:row>23</xdr:row>
      <xdr:rowOff>114299</xdr:rowOff>
    </xdr:from>
    <xdr:to>
      <xdr:col>8</xdr:col>
      <xdr:colOff>438150</xdr:colOff>
      <xdr:row>28</xdr:row>
      <xdr:rowOff>85724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91150" y="4495799"/>
          <a:ext cx="1343025" cy="733425"/>
        </a:xfrm>
        <a:prstGeom prst="borderCallout1">
          <a:avLst>
            <a:gd name="adj1" fmla="val 16235"/>
            <a:gd name="adj2" fmla="val -7788"/>
            <a:gd name="adj3" fmla="val 26214"/>
            <a:gd name="adj4" fmla="val -16546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85725</xdr:colOff>
      <xdr:row>37</xdr:row>
      <xdr:rowOff>114300</xdr:rowOff>
    </xdr:from>
    <xdr:to>
      <xdr:col>8</xdr:col>
      <xdr:colOff>695325</xdr:colOff>
      <xdr:row>40</xdr:row>
      <xdr:rowOff>66675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72125" y="6610350"/>
          <a:ext cx="1419225" cy="409575"/>
        </a:xfrm>
        <a:prstGeom prst="borderCallout1">
          <a:avLst>
            <a:gd name="adj1" fmla="val 18519"/>
            <a:gd name="adj2" fmla="val -8694"/>
            <a:gd name="adj3" fmla="val 38273"/>
            <a:gd name="adj4" fmla="val -17498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1651" name="Text Box 54"/>
        <xdr:cNvSpPr txBox="1">
          <a:spLocks noChangeArrowheads="1"/>
        </xdr:cNvSpPr>
      </xdr:nvSpPr>
      <xdr:spPr bwMode="auto">
        <a:xfrm>
          <a:off x="3648075" y="1463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238125</xdr:colOff>
      <xdr:row>84</xdr:row>
      <xdr:rowOff>76200</xdr:rowOff>
    </xdr:from>
    <xdr:ext cx="1445763" cy="159873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38125" y="140303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1653" name="Text Box 71"/>
        <xdr:cNvSpPr txBox="1">
          <a:spLocks noChangeArrowheads="1"/>
        </xdr:cNvSpPr>
      </xdr:nvSpPr>
      <xdr:spPr bwMode="auto">
        <a:xfrm>
          <a:off x="3648075" y="1463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54" name="Text Box 72"/>
        <xdr:cNvSpPr txBox="1">
          <a:spLocks noChangeArrowheads="1"/>
        </xdr:cNvSpPr>
      </xdr:nvSpPr>
      <xdr:spPr bwMode="auto">
        <a:xfrm>
          <a:off x="695325" y="1732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55" name="Text Box 73"/>
        <xdr:cNvSpPr txBox="1">
          <a:spLocks noChangeArrowheads="1"/>
        </xdr:cNvSpPr>
      </xdr:nvSpPr>
      <xdr:spPr bwMode="auto">
        <a:xfrm>
          <a:off x="695325" y="1732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56" name="Text Box 74"/>
        <xdr:cNvSpPr txBox="1">
          <a:spLocks noChangeArrowheads="1"/>
        </xdr:cNvSpPr>
      </xdr:nvSpPr>
      <xdr:spPr bwMode="auto">
        <a:xfrm>
          <a:off x="695325" y="1732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57" name="Text Box 75"/>
        <xdr:cNvSpPr txBox="1">
          <a:spLocks noChangeArrowheads="1"/>
        </xdr:cNvSpPr>
      </xdr:nvSpPr>
      <xdr:spPr bwMode="auto">
        <a:xfrm>
          <a:off x="695325" y="1732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58" name="Text Box 76"/>
        <xdr:cNvSpPr txBox="1">
          <a:spLocks noChangeArrowheads="1"/>
        </xdr:cNvSpPr>
      </xdr:nvSpPr>
      <xdr:spPr bwMode="auto">
        <a:xfrm>
          <a:off x="695325" y="1732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59" name="Text Box 77"/>
        <xdr:cNvSpPr txBox="1">
          <a:spLocks noChangeArrowheads="1"/>
        </xdr:cNvSpPr>
      </xdr:nvSpPr>
      <xdr:spPr bwMode="auto">
        <a:xfrm>
          <a:off x="695325" y="1732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60" name="Text Box 78"/>
        <xdr:cNvSpPr txBox="1">
          <a:spLocks noChangeArrowheads="1"/>
        </xdr:cNvSpPr>
      </xdr:nvSpPr>
      <xdr:spPr bwMode="auto">
        <a:xfrm>
          <a:off x="695325" y="1732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661" name="Text Box 79"/>
        <xdr:cNvSpPr txBox="1">
          <a:spLocks noChangeArrowheads="1"/>
        </xdr:cNvSpPr>
      </xdr:nvSpPr>
      <xdr:spPr bwMode="auto">
        <a:xfrm>
          <a:off x="3648075" y="1732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662" name="Text Box 80"/>
        <xdr:cNvSpPr txBox="1">
          <a:spLocks noChangeArrowheads="1"/>
        </xdr:cNvSpPr>
      </xdr:nvSpPr>
      <xdr:spPr bwMode="auto">
        <a:xfrm>
          <a:off x="3648075" y="1732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0.93866</cdr:x>
      <cdr:y>0.44178</cdr:y>
    </cdr:from>
    <cdr:to>
      <cdr:x>0.98191</cdr:x>
      <cdr:y>0.63976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0332" y="1113433"/>
          <a:ext cx="242240" cy="496705"/>
        </a:xfrm>
        <a:prstGeom xmlns:a="http://schemas.openxmlformats.org/drawingml/2006/main" prst="upArrow">
          <a:avLst>
            <a:gd name="adj1" fmla="val 50000"/>
            <a:gd name="adj2" fmla="val 5126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0.32725</cdr:y>
    </cdr:from>
    <cdr:to>
      <cdr:x>0.98546</cdr:x>
      <cdr:y>0.53469</cdr:y>
    </cdr:to>
    <cdr:sp macro="" textlink="">
      <cdr:nvSpPr>
        <cdr:cNvPr id="2068" name="AutoShap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729442"/>
          <a:ext cx="200761" cy="460393"/>
        </a:xfrm>
        <a:prstGeom xmlns:a="http://schemas.openxmlformats.org/drawingml/2006/main" prst="downArrow">
          <a:avLst>
            <a:gd name="adj1" fmla="val 50000"/>
            <a:gd name="adj2" fmla="val 5733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0.94889</cdr:x>
      <cdr:y>0.33897</cdr:y>
    </cdr:from>
    <cdr:to>
      <cdr:x>0.99086</cdr:x>
      <cdr:y>0.56134</cdr:y>
    </cdr:to>
    <cdr:sp macro="" textlink="">
      <cdr:nvSpPr>
        <cdr:cNvPr id="8201" name="AutoShape 103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062" y="781291"/>
          <a:ext cx="218663" cy="510464"/>
        </a:xfrm>
        <a:prstGeom xmlns:a="http://schemas.openxmlformats.org/drawingml/2006/main" prst="downArrow">
          <a:avLst>
            <a:gd name="adj1" fmla="val 50000"/>
            <a:gd name="adj2" fmla="val 5836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6"/>
  <sheetViews>
    <sheetView showGridLines="0" tabSelected="1" zoomScaleNormal="100" zoomScaleSheetLayoutView="100" workbookViewId="0">
      <selection activeCell="M19" sqref="M19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2.140625" style="3" customWidth="1"/>
    <col min="9" max="9" width="11.42578125" style="3" customWidth="1"/>
    <col min="10" max="10" width="11.140625" style="4" customWidth="1"/>
    <col min="11" max="11" width="11.85546875" style="4" customWidth="1"/>
    <col min="12" max="12" width="10.140625" style="4" customWidth="1"/>
    <col min="13" max="13" width="12.28515625" style="4" customWidth="1"/>
    <col min="14" max="44" width="5" style="4" customWidth="1"/>
    <col min="45" max="65" width="5" style="3" customWidth="1"/>
    <col min="66" max="16384" width="11.42578125" style="3"/>
  </cols>
  <sheetData>
    <row r="1" spans="1:43" ht="15" customHeight="1"/>
    <row r="2" spans="1:43" ht="22.5">
      <c r="A2" s="92" t="s">
        <v>26</v>
      </c>
      <c r="B2" s="92"/>
      <c r="C2" s="92"/>
      <c r="D2" s="92"/>
      <c r="E2" s="92"/>
      <c r="F2" s="92"/>
      <c r="G2" s="92"/>
      <c r="H2" s="88"/>
      <c r="I2" s="88"/>
      <c r="J2" s="5"/>
    </row>
    <row r="3" spans="1:43" ht="15.75" customHeight="1">
      <c r="A3" s="93" t="s">
        <v>36</v>
      </c>
      <c r="B3" s="93"/>
      <c r="C3" s="93"/>
      <c r="D3" s="93"/>
      <c r="E3" s="93"/>
      <c r="F3" s="93"/>
      <c r="G3" s="93"/>
      <c r="H3" s="88"/>
      <c r="I3" s="88"/>
      <c r="J3" s="5"/>
    </row>
    <row r="4" spans="1:43" ht="6.75" customHeight="1">
      <c r="F4" s="6"/>
    </row>
    <row r="5" spans="1:43" ht="13.5" thickBot="1">
      <c r="F5" s="6"/>
    </row>
    <row r="6" spans="1:43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35</v>
      </c>
      <c r="F6" s="8">
        <v>2016</v>
      </c>
      <c r="G6" s="8">
        <v>2017</v>
      </c>
      <c r="H6" s="8">
        <v>2018</v>
      </c>
      <c r="I6" s="75">
        <v>2019</v>
      </c>
      <c r="J6" s="8">
        <v>2020</v>
      </c>
      <c r="K6" s="7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3" s="1" customFormat="1" ht="15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76">
        <v>0.90910000000000002</v>
      </c>
      <c r="J7" s="79">
        <v>1</v>
      </c>
      <c r="K7" s="78">
        <v>0.75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5" customHeight="1">
      <c r="D8" s="11" t="s">
        <v>34</v>
      </c>
    </row>
    <row r="9" spans="1:43" ht="15" customHeight="1"/>
    <row r="10" spans="1:43" ht="18.75">
      <c r="A10" s="94" t="s">
        <v>25</v>
      </c>
      <c r="B10" s="94"/>
      <c r="C10" s="94"/>
      <c r="D10" s="94"/>
      <c r="E10" s="94"/>
      <c r="F10" s="94"/>
      <c r="G10" s="94"/>
      <c r="H10" s="94"/>
      <c r="I10" s="94"/>
    </row>
    <row r="11" spans="1:43" ht="12" customHeight="1" thickBot="1">
      <c r="A11" s="100"/>
      <c r="B11" s="100"/>
      <c r="C11" s="100"/>
      <c r="D11" s="100"/>
      <c r="E11" s="100"/>
      <c r="F11" s="100"/>
      <c r="G11" s="100"/>
      <c r="H11" s="12"/>
    </row>
    <row r="12" spans="1:43" s="1" customFormat="1" ht="15.75" thickBot="1">
      <c r="B12" s="95" t="s">
        <v>10</v>
      </c>
      <c r="C12" s="96"/>
      <c r="D12" s="97"/>
      <c r="E12" s="95" t="s">
        <v>13</v>
      </c>
      <c r="F12" s="98"/>
      <c r="G12" s="99"/>
      <c r="H12" s="13" t="s">
        <v>21</v>
      </c>
      <c r="I12" s="87" t="s">
        <v>24</v>
      </c>
      <c r="J12" s="8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5">
      <c r="A14" s="21">
        <v>2011</v>
      </c>
      <c r="B14" s="22">
        <v>0.6</v>
      </c>
      <c r="C14" s="23">
        <v>0.755</v>
      </c>
      <c r="D14" s="24">
        <v>-0.05</v>
      </c>
      <c r="E14" s="25">
        <v>0.6</v>
      </c>
      <c r="F14" s="23">
        <v>0.73499999999999999</v>
      </c>
      <c r="G14" s="24">
        <v>6.0999999999999999E-2</v>
      </c>
      <c r="H14" s="26" t="s">
        <v>28</v>
      </c>
      <c r="I14" s="62">
        <v>0.69499999999999995</v>
      </c>
      <c r="J14" s="62">
        <v>0.66600000000000004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5">
      <c r="A15" s="21">
        <v>2012</v>
      </c>
      <c r="B15" s="22">
        <v>0.6</v>
      </c>
      <c r="C15" s="23">
        <v>0.75</v>
      </c>
      <c r="D15" s="24">
        <f t="shared" ref="D15:D21" si="0">(C15-C14)/C14</f>
        <v>-6.6225165562913968E-3</v>
      </c>
      <c r="E15" s="25">
        <v>0.6</v>
      </c>
      <c r="F15" s="23">
        <v>0.71599999999999997</v>
      </c>
      <c r="G15" s="24">
        <f t="shared" ref="G15:G21" si="1">(F15-F14)/F14</f>
        <v>-2.5850340136054445E-2</v>
      </c>
      <c r="H15" s="26" t="s">
        <v>28</v>
      </c>
      <c r="I15" s="62">
        <v>0.69389999999999996</v>
      </c>
      <c r="J15" s="62">
        <v>0.66639999999999999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" customFormat="1" ht="15">
      <c r="A16" s="21">
        <v>2013</v>
      </c>
      <c r="B16" s="22">
        <v>0.6</v>
      </c>
      <c r="C16" s="23">
        <v>0.79400000000000004</v>
      </c>
      <c r="D16" s="24">
        <f t="shared" si="0"/>
        <v>5.8666666666666721E-2</v>
      </c>
      <c r="E16" s="25">
        <v>0.6</v>
      </c>
      <c r="F16" s="23">
        <v>0.68899999999999995</v>
      </c>
      <c r="G16" s="24">
        <f t="shared" si="1"/>
        <v>-3.7709497206703947E-2</v>
      </c>
      <c r="H16" s="26" t="s">
        <v>28</v>
      </c>
      <c r="I16" s="62">
        <v>0.70809999999999995</v>
      </c>
      <c r="J16" s="62">
        <v>0.67410000000000003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1" customFormat="1" ht="15">
      <c r="A17" s="21">
        <v>2015</v>
      </c>
      <c r="B17" s="22">
        <v>0.6</v>
      </c>
      <c r="C17" s="23">
        <v>0.74199999999999999</v>
      </c>
      <c r="D17" s="24">
        <f t="shared" si="0"/>
        <v>-6.5491183879093251E-2</v>
      </c>
      <c r="E17" s="25">
        <v>0.6</v>
      </c>
      <c r="F17" s="23">
        <v>0.63200000000000001</v>
      </c>
      <c r="G17" s="24">
        <f t="shared" si="1"/>
        <v>-8.2728592162554349E-2</v>
      </c>
      <c r="H17" s="26" t="s">
        <v>28</v>
      </c>
      <c r="I17" s="62">
        <v>0.70830000000000004</v>
      </c>
      <c r="J17" s="62">
        <v>0.66800000000000004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29" customFormat="1" ht="15">
      <c r="A18" s="21">
        <v>2016</v>
      </c>
      <c r="B18" s="22">
        <v>0.6</v>
      </c>
      <c r="C18" s="23">
        <v>0.8</v>
      </c>
      <c r="D18" s="24">
        <f t="shared" si="0"/>
        <v>7.8167115902965031E-2</v>
      </c>
      <c r="E18" s="25">
        <v>0.6</v>
      </c>
      <c r="F18" s="23">
        <v>0.65900000000000003</v>
      </c>
      <c r="G18" s="24">
        <f t="shared" si="1"/>
        <v>4.2721518987341812E-2</v>
      </c>
      <c r="H18" s="26" t="s">
        <v>28</v>
      </c>
      <c r="I18" s="62">
        <v>0.71579999999999999</v>
      </c>
      <c r="J18" s="62">
        <v>0.67889999999999995</v>
      </c>
      <c r="K18" s="20"/>
      <c r="L18" s="20"/>
      <c r="M18" s="20"/>
      <c r="N18" s="20"/>
      <c r="O18" s="20"/>
      <c r="P18" s="20"/>
      <c r="Q18" s="20"/>
      <c r="R18" s="20"/>
      <c r="S18" s="28"/>
      <c r="T18" s="20"/>
      <c r="U18" s="20"/>
      <c r="V18" s="20"/>
      <c r="W18" s="2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s="1" customFormat="1" ht="15">
      <c r="A19" s="30">
        <v>2017</v>
      </c>
      <c r="B19" s="22">
        <v>0.6</v>
      </c>
      <c r="C19" s="23">
        <v>0.81399999999999995</v>
      </c>
      <c r="D19" s="24">
        <f t="shared" si="0"/>
        <v>1.7499999999999877E-2</v>
      </c>
      <c r="E19" s="25">
        <v>0.6</v>
      </c>
      <c r="F19" s="23">
        <v>0.73899999999999999</v>
      </c>
      <c r="G19" s="24">
        <f t="shared" si="1"/>
        <v>0.12139605462822452</v>
      </c>
      <c r="H19" s="26" t="s">
        <v>28</v>
      </c>
      <c r="I19" s="62">
        <v>0.75170000000000003</v>
      </c>
      <c r="J19" s="62">
        <v>0.71889999999999998</v>
      </c>
      <c r="K19" s="2"/>
      <c r="L19" s="2"/>
      <c r="M19" s="2"/>
      <c r="N19" s="2"/>
      <c r="O19" s="2"/>
      <c r="P19" s="2"/>
      <c r="Q19" s="2"/>
      <c r="R19" s="2"/>
      <c r="S19" s="27"/>
      <c r="T19" s="20"/>
      <c r="U19" s="2"/>
      <c r="V19" s="2"/>
      <c r="W19" s="27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5.75" thickBot="1">
      <c r="A20" s="30">
        <v>2018</v>
      </c>
      <c r="B20" s="22">
        <v>0.6</v>
      </c>
      <c r="C20" s="23">
        <v>0.92730000000000001</v>
      </c>
      <c r="D20" s="63">
        <f t="shared" si="0"/>
        <v>0.13918918918918929</v>
      </c>
      <c r="E20" s="25">
        <v>0.6</v>
      </c>
      <c r="F20" s="23">
        <v>0.83909999999999996</v>
      </c>
      <c r="G20" s="63">
        <f t="shared" si="1"/>
        <v>0.13545331529093366</v>
      </c>
      <c r="H20" s="26" t="s">
        <v>28</v>
      </c>
      <c r="I20" s="62">
        <v>0.75929999999999997</v>
      </c>
      <c r="J20" s="62">
        <v>0.71540000000000004</v>
      </c>
      <c r="T20" s="31"/>
      <c r="U20" s="32"/>
      <c r="X20" s="31"/>
      <c r="Y20" s="32"/>
    </row>
    <row r="21" spans="1:43" ht="15.75" thickBot="1">
      <c r="A21" s="69">
        <v>2019</v>
      </c>
      <c r="B21" s="70">
        <v>0.6</v>
      </c>
      <c r="C21" s="71">
        <v>0.9</v>
      </c>
      <c r="D21" s="72">
        <f t="shared" si="0"/>
        <v>-2.9440310579100605E-2</v>
      </c>
      <c r="E21" s="70">
        <v>0.6</v>
      </c>
      <c r="F21" s="71">
        <v>0.7712</v>
      </c>
      <c r="G21" s="72">
        <f t="shared" si="1"/>
        <v>-8.0920033369085889E-2</v>
      </c>
      <c r="H21" s="73" t="s">
        <v>28</v>
      </c>
      <c r="I21" s="62">
        <v>0.73650000000000004</v>
      </c>
      <c r="J21" s="62">
        <v>0.69230000000000003</v>
      </c>
      <c r="T21" s="33"/>
      <c r="X21" s="33"/>
    </row>
    <row r="22" spans="1:43" ht="15.75" thickBot="1">
      <c r="A22" s="80">
        <v>2020</v>
      </c>
      <c r="B22" s="81">
        <v>0.6</v>
      </c>
      <c r="C22" s="82">
        <v>0.76149999999999995</v>
      </c>
      <c r="D22" s="83">
        <f>(C22-C21)/C21</f>
        <v>-0.15388888888888896</v>
      </c>
      <c r="E22" s="81">
        <v>0.6</v>
      </c>
      <c r="F22" s="82">
        <v>0.66569999999999996</v>
      </c>
      <c r="G22" s="83">
        <f>(F22-F21)/F21</f>
        <v>-0.13679979253112037</v>
      </c>
      <c r="H22" s="84" t="s">
        <v>28</v>
      </c>
      <c r="I22" s="85">
        <v>0.73699999999999999</v>
      </c>
      <c r="J22" s="85">
        <v>0.70799999999999996</v>
      </c>
      <c r="T22" s="31"/>
      <c r="U22" s="32"/>
      <c r="X22" s="31"/>
      <c r="Y22" s="32"/>
    </row>
    <row r="23" spans="1:43" ht="15" thickBot="1">
      <c r="A23" s="67">
        <v>2021</v>
      </c>
      <c r="B23" s="64">
        <v>0.6</v>
      </c>
      <c r="C23" s="65">
        <v>0.66669999999999996</v>
      </c>
      <c r="D23" s="66">
        <f>(C23-C22)/C22</f>
        <v>-0.12449113591595536</v>
      </c>
      <c r="E23" s="64">
        <v>0.6</v>
      </c>
      <c r="F23" s="65">
        <v>0.50949999999999995</v>
      </c>
      <c r="G23" s="66">
        <f>(F23-F22)/F22</f>
        <v>-0.23464022833108009</v>
      </c>
      <c r="H23" s="74" t="s">
        <v>37</v>
      </c>
      <c r="I23" s="68">
        <v>0.48699999999999999</v>
      </c>
      <c r="J23" s="68">
        <v>0.46700000000000003</v>
      </c>
      <c r="T23" s="31"/>
      <c r="U23" s="32"/>
      <c r="X23" s="31"/>
      <c r="Y23" s="32"/>
    </row>
    <row r="24" spans="1:43">
      <c r="T24" s="31"/>
      <c r="U24" s="32"/>
      <c r="X24" s="31"/>
      <c r="Y24" s="32"/>
    </row>
    <row r="25" spans="1:43">
      <c r="T25" s="31"/>
      <c r="U25" s="32"/>
      <c r="X25" s="31"/>
      <c r="Y25" s="32"/>
    </row>
    <row r="26" spans="1:43">
      <c r="T26" s="31"/>
      <c r="U26" s="32"/>
      <c r="X26" s="31"/>
      <c r="Y26" s="32"/>
    </row>
    <row r="27" spans="1:43">
      <c r="T27" s="31"/>
      <c r="U27" s="32"/>
      <c r="X27" s="31"/>
      <c r="Y27" s="32"/>
    </row>
    <row r="28" spans="1:43">
      <c r="T28" s="31"/>
      <c r="U28" s="32"/>
      <c r="X28" s="31"/>
      <c r="Y28" s="32"/>
    </row>
    <row r="29" spans="1:43">
      <c r="T29" s="31"/>
      <c r="U29" s="32"/>
      <c r="X29" s="31"/>
      <c r="Y29" s="32"/>
    </row>
    <row r="30" spans="1:43">
      <c r="L30" s="32"/>
      <c r="M30" s="32"/>
    </row>
    <row r="32" spans="1:43">
      <c r="W32" s="33"/>
    </row>
    <row r="33" spans="23:23">
      <c r="W33" s="33"/>
    </row>
    <row r="34" spans="23:23">
      <c r="W34" s="33"/>
    </row>
    <row r="35" spans="23:23">
      <c r="W35" s="33"/>
    </row>
    <row r="36" spans="23:23">
      <c r="W36" s="33"/>
    </row>
    <row r="37" spans="23:23">
      <c r="W37" s="33"/>
    </row>
    <row r="54" spans="1:32" ht="12" customHeight="1"/>
    <row r="55" spans="1:32" ht="18.95" customHeight="1">
      <c r="A55" s="89" t="s">
        <v>23</v>
      </c>
      <c r="B55" s="89"/>
      <c r="C55" s="89"/>
      <c r="D55" s="89"/>
      <c r="E55" s="89"/>
      <c r="F55" s="89"/>
      <c r="G55" s="89"/>
      <c r="H55" s="89"/>
      <c r="I55" s="89"/>
    </row>
    <row r="56" spans="1:32" ht="12.75" thickBot="1"/>
    <row r="57" spans="1:32" s="6" customFormat="1" ht="14.1" customHeight="1" thickBot="1">
      <c r="B57" s="90">
        <v>2017</v>
      </c>
      <c r="C57" s="91"/>
      <c r="D57" s="90">
        <v>2018</v>
      </c>
      <c r="E57" s="91"/>
      <c r="F57" s="90">
        <v>2019</v>
      </c>
      <c r="G57" s="91"/>
      <c r="H57" s="90">
        <v>2020</v>
      </c>
      <c r="I57" s="91"/>
      <c r="J57" s="90">
        <v>2021</v>
      </c>
      <c r="K57" s="91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</row>
    <row r="58" spans="1:32" s="6" customFormat="1" ht="13.5" thickBot="1">
      <c r="A58" s="59" t="s">
        <v>7</v>
      </c>
      <c r="B58" s="35" t="s">
        <v>8</v>
      </c>
      <c r="C58" s="17" t="s">
        <v>9</v>
      </c>
      <c r="D58" s="35" t="s">
        <v>8</v>
      </c>
      <c r="E58" s="17" t="s">
        <v>9</v>
      </c>
      <c r="F58" s="35" t="s">
        <v>8</v>
      </c>
      <c r="G58" s="17" t="s">
        <v>9</v>
      </c>
      <c r="H58" s="35" t="s">
        <v>8</v>
      </c>
      <c r="I58" s="17" t="s">
        <v>9</v>
      </c>
      <c r="J58" s="35" t="s">
        <v>8</v>
      </c>
      <c r="K58" s="17" t="s">
        <v>9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2" s="6" customFormat="1" ht="12.75">
      <c r="A59" s="39" t="s">
        <v>0</v>
      </c>
      <c r="B59" s="36">
        <v>48</v>
      </c>
      <c r="C59" s="37">
        <f>B59/B69</f>
        <v>0.81355932203389836</v>
      </c>
      <c r="D59" s="36">
        <v>51</v>
      </c>
      <c r="E59" s="37">
        <f>D59/D69</f>
        <v>0.86440677966101698</v>
      </c>
      <c r="F59" s="36">
        <v>45</v>
      </c>
      <c r="G59" s="37">
        <f>F59/F69</f>
        <v>0.9</v>
      </c>
      <c r="H59" s="36">
        <v>50.26</v>
      </c>
      <c r="I59" s="37">
        <f>H59/H69</f>
        <v>0.76151515151515148</v>
      </c>
      <c r="J59" s="36">
        <v>30</v>
      </c>
      <c r="K59" s="37">
        <f>J59/J69</f>
        <v>0.66666666666666663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2" s="6" customFormat="1" ht="12.75">
      <c r="A60" s="39" t="s">
        <v>20</v>
      </c>
      <c r="B60" s="40">
        <v>0</v>
      </c>
      <c r="C60" s="41">
        <f>B60/B69</f>
        <v>0</v>
      </c>
      <c r="D60" s="40">
        <v>0</v>
      </c>
      <c r="E60" s="41">
        <f>D60/D69</f>
        <v>0</v>
      </c>
      <c r="F60" s="40">
        <v>0</v>
      </c>
      <c r="G60" s="41">
        <f>F60/F69</f>
        <v>0</v>
      </c>
      <c r="H60" s="40">
        <v>1.7399999999999998</v>
      </c>
      <c r="I60" s="41">
        <f>H60/H69</f>
        <v>2.636363636363636E-2</v>
      </c>
      <c r="J60" s="40">
        <v>0</v>
      </c>
      <c r="K60" s="41">
        <f>J60/J69</f>
        <v>0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2" s="6" customFormat="1" ht="12.75">
      <c r="A61" s="39" t="s">
        <v>3</v>
      </c>
      <c r="B61" s="40">
        <v>0</v>
      </c>
      <c r="C61" s="41">
        <f>B61/B69</f>
        <v>0</v>
      </c>
      <c r="D61" s="40">
        <v>0</v>
      </c>
      <c r="E61" s="41">
        <f>D61/D69</f>
        <v>0</v>
      </c>
      <c r="F61" s="40">
        <v>0</v>
      </c>
      <c r="G61" s="41">
        <f>F61/F69</f>
        <v>0</v>
      </c>
      <c r="H61" s="40">
        <v>0</v>
      </c>
      <c r="I61" s="41">
        <f>H61/H69</f>
        <v>0</v>
      </c>
      <c r="J61" s="40">
        <v>0</v>
      </c>
      <c r="K61" s="41">
        <f>J61/J69</f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  <row r="62" spans="1:32" s="6" customFormat="1" ht="12.75">
      <c r="A62" s="39" t="s">
        <v>1</v>
      </c>
      <c r="B62" s="40">
        <v>3</v>
      </c>
      <c r="C62" s="41">
        <f>B62/B69</f>
        <v>5.0847457627118647E-2</v>
      </c>
      <c r="D62" s="40">
        <v>4</v>
      </c>
      <c r="E62" s="41">
        <f>D62/D69</f>
        <v>6.7796610169491525E-2</v>
      </c>
      <c r="F62" s="40">
        <v>5</v>
      </c>
      <c r="G62" s="41">
        <f>F62/F69</f>
        <v>0.1</v>
      </c>
      <c r="H62" s="40">
        <v>10</v>
      </c>
      <c r="I62" s="41">
        <f>H62/H69</f>
        <v>0.15151515151515152</v>
      </c>
      <c r="J62" s="40">
        <v>0</v>
      </c>
      <c r="K62" s="41">
        <f>J62/J69</f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</row>
    <row r="63" spans="1:32" s="6" customFormat="1" ht="12.75">
      <c r="A63" s="39" t="s">
        <v>2</v>
      </c>
      <c r="B63" s="40">
        <v>8</v>
      </c>
      <c r="C63" s="41">
        <f>B63/B69</f>
        <v>0.13559322033898305</v>
      </c>
      <c r="D63" s="40">
        <v>0</v>
      </c>
      <c r="E63" s="41">
        <f>D63/D69</f>
        <v>0</v>
      </c>
      <c r="F63" s="40">
        <v>0</v>
      </c>
      <c r="G63" s="41">
        <f>F63/F69</f>
        <v>0</v>
      </c>
      <c r="H63" s="40">
        <v>0</v>
      </c>
      <c r="I63" s="41">
        <f>H63/H69</f>
        <v>0</v>
      </c>
      <c r="J63" s="40">
        <v>0</v>
      </c>
      <c r="K63" s="41">
        <f>J63/J69</f>
        <v>0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</row>
    <row r="64" spans="1:32" s="6" customFormat="1" ht="12.75" customHeight="1">
      <c r="A64" s="42" t="s">
        <v>16</v>
      </c>
      <c r="B64" s="40">
        <v>0</v>
      </c>
      <c r="C64" s="41">
        <f>B64/B69</f>
        <v>0</v>
      </c>
      <c r="D64" s="40"/>
      <c r="E64" s="41">
        <f>D64/D69</f>
        <v>0</v>
      </c>
      <c r="F64" s="40">
        <v>0</v>
      </c>
      <c r="G64" s="41">
        <f>F64/F69</f>
        <v>0</v>
      </c>
      <c r="H64" s="40">
        <v>0</v>
      </c>
      <c r="I64" s="41">
        <f>H64/H69</f>
        <v>0</v>
      </c>
      <c r="J64" s="40">
        <v>0</v>
      </c>
      <c r="K64" s="41">
        <f>J64/J69</f>
        <v>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</row>
    <row r="65" spans="1:44" s="6" customFormat="1" ht="12.75">
      <c r="A65" s="39" t="s">
        <v>29</v>
      </c>
      <c r="B65" s="40">
        <v>0</v>
      </c>
      <c r="C65" s="41">
        <f>B65/B69</f>
        <v>0</v>
      </c>
      <c r="D65" s="40">
        <v>0</v>
      </c>
      <c r="E65" s="41">
        <f>D65/D69</f>
        <v>0</v>
      </c>
      <c r="F65" s="40">
        <v>0</v>
      </c>
      <c r="G65" s="41">
        <f>F65/F69</f>
        <v>0</v>
      </c>
      <c r="H65" s="40">
        <v>0</v>
      </c>
      <c r="I65" s="41">
        <f>H65/H69</f>
        <v>0</v>
      </c>
      <c r="J65" s="40">
        <v>0</v>
      </c>
      <c r="K65" s="41">
        <f>J65/J69</f>
        <v>0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</row>
    <row r="66" spans="1:44" s="6" customFormat="1" ht="12.75">
      <c r="A66" s="39" t="s">
        <v>27</v>
      </c>
      <c r="B66" s="40">
        <v>0</v>
      </c>
      <c r="C66" s="41">
        <f>B66/B69</f>
        <v>0</v>
      </c>
      <c r="D66" s="40">
        <v>0</v>
      </c>
      <c r="E66" s="41">
        <f>D66/D69</f>
        <v>0</v>
      </c>
      <c r="F66" s="40">
        <v>0</v>
      </c>
      <c r="G66" s="41">
        <f>F66/F69</f>
        <v>0</v>
      </c>
      <c r="H66" s="40">
        <v>4</v>
      </c>
      <c r="I66" s="41">
        <f>H66/H69</f>
        <v>6.0606060606060608E-2</v>
      </c>
      <c r="J66" s="40">
        <v>15</v>
      </c>
      <c r="K66" s="41">
        <f>J66/J69</f>
        <v>0.33333333333333331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44" s="6" customFormat="1" ht="12.75">
      <c r="A67" s="39" t="s">
        <v>5</v>
      </c>
      <c r="B67" s="40">
        <v>0</v>
      </c>
      <c r="C67" s="41">
        <f>B67/B69</f>
        <v>0</v>
      </c>
      <c r="D67" s="40">
        <v>0</v>
      </c>
      <c r="E67" s="41">
        <f>D67/D69</f>
        <v>0</v>
      </c>
      <c r="F67" s="40">
        <v>0</v>
      </c>
      <c r="G67" s="41">
        <f>F67/F69</f>
        <v>0</v>
      </c>
      <c r="H67" s="40">
        <v>0</v>
      </c>
      <c r="I67" s="41">
        <f>H67/H69</f>
        <v>0</v>
      </c>
      <c r="J67" s="40">
        <v>0</v>
      </c>
      <c r="K67" s="41">
        <f>J67/J69</f>
        <v>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44" s="6" customFormat="1" ht="12.75">
      <c r="A68" s="39" t="s">
        <v>4</v>
      </c>
      <c r="B68" s="40">
        <v>0</v>
      </c>
      <c r="C68" s="41">
        <f>B68/B69</f>
        <v>0</v>
      </c>
      <c r="D68" s="40">
        <v>0</v>
      </c>
      <c r="E68" s="41">
        <f>D68/D69</f>
        <v>0</v>
      </c>
      <c r="F68" s="40">
        <v>0</v>
      </c>
      <c r="G68" s="41">
        <f>F68/F69</f>
        <v>0</v>
      </c>
      <c r="H68" s="40">
        <v>0</v>
      </c>
      <c r="I68" s="41">
        <f>H68/H69</f>
        <v>0</v>
      </c>
      <c r="J68" s="40">
        <v>0</v>
      </c>
      <c r="K68" s="41">
        <f>J68/J69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44" s="6" customFormat="1" ht="13.5" thickBot="1">
      <c r="A69" s="39" t="s">
        <v>6</v>
      </c>
      <c r="B69" s="60">
        <v>59</v>
      </c>
      <c r="C69" s="61">
        <f>SUM(C59:C68)</f>
        <v>1</v>
      </c>
      <c r="D69" s="60">
        <v>59</v>
      </c>
      <c r="E69" s="61">
        <f t="shared" ref="E69:K69" si="2">SUM(E59:E68)</f>
        <v>0.93220338983050854</v>
      </c>
      <c r="F69" s="60">
        <f t="shared" si="2"/>
        <v>50</v>
      </c>
      <c r="G69" s="61">
        <f t="shared" si="2"/>
        <v>1</v>
      </c>
      <c r="H69" s="60">
        <f t="shared" si="2"/>
        <v>66</v>
      </c>
      <c r="I69" s="61">
        <f t="shared" si="2"/>
        <v>1</v>
      </c>
      <c r="J69" s="60">
        <f t="shared" si="2"/>
        <v>45</v>
      </c>
      <c r="K69" s="61">
        <f t="shared" si="2"/>
        <v>1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44" s="6" customFormat="1" ht="12.75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44" s="6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s="6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s="6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1:44" s="6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1:44" s="6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  <row r="89" spans="1:44" ht="41.1" customHeight="1">
      <c r="A89" s="47"/>
      <c r="B89" s="86" t="s">
        <v>30</v>
      </c>
      <c r="C89" s="86"/>
      <c r="D89" s="86"/>
      <c r="E89" s="86"/>
      <c r="F89" s="86"/>
      <c r="G89" s="47"/>
      <c r="H89" s="48"/>
      <c r="I89" s="48"/>
    </row>
    <row r="90" spans="1:44" ht="12.75" thickBot="1">
      <c r="H90" s="4"/>
      <c r="I90" s="4"/>
      <c r="AQ90" s="3"/>
      <c r="AR90" s="3"/>
    </row>
    <row r="91" spans="1:44" s="6" customFormat="1" ht="13.5" thickBot="1">
      <c r="D91" s="49">
        <v>2017</v>
      </c>
      <c r="E91" s="49">
        <v>2018</v>
      </c>
      <c r="F91" s="49">
        <v>2019</v>
      </c>
      <c r="G91" s="49">
        <v>2020</v>
      </c>
      <c r="H91" s="49">
        <v>2021</v>
      </c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</row>
    <row r="92" spans="1:44" s="6" customFormat="1" ht="12.75">
      <c r="B92" s="39" t="s">
        <v>20</v>
      </c>
      <c r="C92" s="50"/>
      <c r="D92" s="51">
        <v>1</v>
      </c>
      <c r="E92" s="51">
        <v>0</v>
      </c>
      <c r="F92" s="51">
        <v>1</v>
      </c>
      <c r="G92" s="51">
        <v>0</v>
      </c>
      <c r="H92" s="51">
        <v>1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</row>
    <row r="93" spans="1:44" s="6" customFormat="1" ht="12.75">
      <c r="B93" s="39" t="s">
        <v>3</v>
      </c>
      <c r="C93" s="52"/>
      <c r="D93" s="51">
        <v>0</v>
      </c>
      <c r="E93" s="51">
        <v>0</v>
      </c>
      <c r="F93" s="51">
        <v>1</v>
      </c>
      <c r="G93" s="51">
        <v>1</v>
      </c>
      <c r="H93" s="51">
        <v>1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</row>
    <row r="94" spans="1:44" s="6" customFormat="1" ht="12.75">
      <c r="B94" s="39" t="s">
        <v>1</v>
      </c>
      <c r="C94" s="52"/>
      <c r="D94" s="51">
        <v>2</v>
      </c>
      <c r="E94" s="51">
        <v>5</v>
      </c>
      <c r="F94" s="51">
        <v>4</v>
      </c>
      <c r="G94" s="51">
        <v>6</v>
      </c>
      <c r="H94" s="51">
        <v>3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</row>
    <row r="95" spans="1:44" s="6" customFormat="1" ht="12.75">
      <c r="B95" s="39" t="s">
        <v>2</v>
      </c>
      <c r="C95" s="52"/>
      <c r="D95" s="51">
        <v>3</v>
      </c>
      <c r="E95" s="51">
        <v>4</v>
      </c>
      <c r="F95" s="51">
        <v>3</v>
      </c>
      <c r="G95" s="51">
        <v>3</v>
      </c>
      <c r="H95" s="51">
        <v>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</row>
    <row r="96" spans="1:44" s="6" customFormat="1" ht="12.75" customHeight="1">
      <c r="B96" s="42" t="s">
        <v>16</v>
      </c>
      <c r="C96" s="52"/>
      <c r="D96" s="51">
        <v>6</v>
      </c>
      <c r="E96" s="51">
        <v>5</v>
      </c>
      <c r="F96" s="51">
        <v>4</v>
      </c>
      <c r="G96" s="51">
        <v>5</v>
      </c>
      <c r="H96" s="51">
        <v>3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</row>
    <row r="97" spans="2:63" s="6" customFormat="1" ht="12.75" customHeight="1">
      <c r="B97" s="42" t="s">
        <v>29</v>
      </c>
      <c r="C97" s="52"/>
      <c r="D97" s="51">
        <v>2</v>
      </c>
      <c r="E97" s="51"/>
      <c r="F97" s="51"/>
      <c r="G97" s="51"/>
      <c r="H97" s="51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</row>
    <row r="98" spans="2:63" s="6" customFormat="1" ht="15" customHeight="1">
      <c r="B98" s="39" t="s">
        <v>27</v>
      </c>
      <c r="C98" s="52"/>
      <c r="D98" s="51">
        <v>8</v>
      </c>
      <c r="E98" s="51">
        <v>7</v>
      </c>
      <c r="F98" s="51">
        <v>5</v>
      </c>
      <c r="G98" s="51">
        <v>5</v>
      </c>
      <c r="H98" s="51">
        <v>6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</row>
    <row r="99" spans="2:63" s="6" customFormat="1" ht="15" customHeight="1">
      <c r="B99" s="39" t="s">
        <v>5</v>
      </c>
      <c r="C99" s="52"/>
      <c r="D99" s="51">
        <v>1</v>
      </c>
      <c r="E99" s="51">
        <v>0</v>
      </c>
      <c r="F99" s="51">
        <v>0</v>
      </c>
      <c r="G99" s="51">
        <v>1</v>
      </c>
      <c r="H99" s="51">
        <v>0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</row>
    <row r="100" spans="2:63" s="6" customFormat="1" ht="13.5" thickBot="1">
      <c r="B100" s="39" t="s">
        <v>4</v>
      </c>
      <c r="C100" s="53"/>
      <c r="D100" s="54">
        <v>0</v>
      </c>
      <c r="E100" s="54">
        <v>0</v>
      </c>
      <c r="F100" s="54">
        <v>1</v>
      </c>
      <c r="G100" s="54">
        <v>1</v>
      </c>
      <c r="H100" s="54">
        <v>1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</row>
    <row r="101" spans="2:63" s="6" customFormat="1" ht="12.75">
      <c r="B101" s="43"/>
      <c r="C101" s="55"/>
      <c r="D101" s="56"/>
      <c r="E101" s="56"/>
      <c r="F101" s="56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</row>
    <row r="103" spans="2:63" ht="18.75" customHeight="1">
      <c r="B103" s="86" t="s">
        <v>31</v>
      </c>
      <c r="C103" s="86"/>
      <c r="D103" s="86"/>
      <c r="E103" s="86"/>
      <c r="F103" s="86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2:63"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2:63" ht="12.75">
      <c r="C105" s="57">
        <v>16.440000000000001</v>
      </c>
      <c r="D105" s="43" t="s">
        <v>32</v>
      </c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2:63" ht="12.75">
      <c r="C106" s="58">
        <v>24.22</v>
      </c>
      <c r="D106" s="43" t="s">
        <v>33</v>
      </c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</sheetData>
  <mergeCells count="15">
    <mergeCell ref="A2:I2"/>
    <mergeCell ref="A3:I3"/>
    <mergeCell ref="A10:I10"/>
    <mergeCell ref="B12:D12"/>
    <mergeCell ref="E12:G12"/>
    <mergeCell ref="A11:G11"/>
    <mergeCell ref="B89:F89"/>
    <mergeCell ref="I12:J12"/>
    <mergeCell ref="B103:F103"/>
    <mergeCell ref="A55:I55"/>
    <mergeCell ref="B57:C57"/>
    <mergeCell ref="D57:E57"/>
    <mergeCell ref="F57:G57"/>
    <mergeCell ref="J57:K57"/>
    <mergeCell ref="H57:I57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Administrative Hearings</vt:lpstr>
      <vt:lpstr>'Administrative Hearings'!Print_Area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2012-08-20T23:25:57Z</cp:lastPrinted>
  <dcterms:created xsi:type="dcterms:W3CDTF">1999-06-08T15:24:14Z</dcterms:created>
  <dcterms:modified xsi:type="dcterms:W3CDTF">2021-07-28T22:02:59Z</dcterms:modified>
</cp:coreProperties>
</file>