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HorizontalScroll="0" showVerticalScroll="0" showSheetTabs="0" xWindow="0" yWindow="0" windowWidth="24495" windowHeight="11280" activeTab="0"/>
  </bookViews>
  <sheets>
    <sheet name="ADOA" sheetId="1" r:id="rId1"/>
  </sheets>
  <definedNames>
    <definedName name="_xlnm.Print_Area" localSheetId="0">'ADOA'!$A$1:$I$108</definedName>
  </definedNames>
  <calcPr fullCalcOnLoad="1"/>
</workbook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<sst xmlns="http://schemas.openxmlformats.org/spreadsheetml/2006/main" count="66" uniqueCount="38">
  <si>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</si>
  <si>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</si>
  <si>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</si>
  <si>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</si>
  <si>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</si>
  <si>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</si>
  <si>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</si>
  <si>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</si>
  <si>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</si>
  <si>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</si>
  <si>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</si>
  <si>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</si>
  <si>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</si>
  <si>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</si>
  <si>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</si>
  <si>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</si>
  <si>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</si>
  <si>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</si>
  <si>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</si>
  <si>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</si>
  <si>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</si>
  <si>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</si>
  <si>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</si>
  <si>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</si>
  <si>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</si>
  <si>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</si>
  <si>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</si>
  <si>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Administration, Dept. of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</si>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</sst>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9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20"/>
      <name val="Times New Roman"/>
      <family val="2"/>
    </font>
    <font>
      <sz val="12"/>
      <color indexed="20"/>
      <name val="Calibri"/>
      <family val="2"/>
    </font>
    <font>
      <b/>
      <sz val="11"/>
      <color indexed="52"/>
      <name val="Times New Roman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Times New Roman"/>
      <family val="2"/>
    </font>
    <font>
      <i/>
      <sz val="12"/>
      <color indexed="23"/>
      <name val="Calibri"/>
      <family val="2"/>
    </font>
    <font>
      <sz val="11"/>
      <color indexed="17"/>
      <name val="Times New Roman"/>
      <family val="2"/>
    </font>
    <font>
      <sz val="12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1"/>
      <color indexed="62"/>
      <name val="Times New Roman"/>
      <family val="2"/>
    </font>
    <font>
      <sz val="12"/>
      <color indexed="62"/>
      <name val="Calibri"/>
      <family val="2"/>
    </font>
    <font>
      <sz val="11"/>
      <color indexed="52"/>
      <name val="Times New Roman"/>
      <family val="2"/>
    </font>
    <font>
      <sz val="12"/>
      <color indexed="52"/>
      <name val="Calibri"/>
      <family val="2"/>
    </font>
    <font>
      <sz val="11"/>
      <color indexed="60"/>
      <name val="Times New Roman"/>
      <family val="2"/>
    </font>
    <font>
      <sz val="12"/>
      <color indexed="60"/>
      <name val="Calibri"/>
      <family val="2"/>
    </font>
    <font>
      <b/>
      <sz val="11"/>
      <color indexed="63"/>
      <name val="Times New Roman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2"/>
      <color indexed="8"/>
      <name val="Calibri"/>
      <family val="2"/>
    </font>
    <font>
      <sz val="11"/>
      <color indexed="10"/>
      <name val="Times New Roman"/>
      <family val="2"/>
    </font>
    <font>
      <sz val="12"/>
      <color indexed="10"/>
      <name val="Calibri"/>
      <family val="2"/>
    </font>
    <font>
      <b/>
      <sz val="12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66" fillId="16" borderId="0" applyNumberFormat="0" applyBorder="0" applyAlignment="0" applyProtection="0"/>
    <xf numFmtId="0" fontId="67" fillId="17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90" fillId="31" borderId="0" applyNumberFormat="0" applyBorder="0" applyAlignment="0" applyProtection="0"/>
    <xf numFmtId="0" fontId="66" fillId="0" borderId="0">
      <alignment/>
      <protection/>
    </xf>
    <xf numFmtId="0" fontId="0" fillId="32" borderId="7" applyNumberFormat="0" applyFont="0" applyAlignment="0" applyProtection="0"/>
    <xf numFmtId="0" fontId="66" fillId="32" borderId="7" applyNumberFormat="0" applyFont="0" applyAlignment="0" applyProtection="0"/>
    <xf numFmtId="0" fontId="91" fillId="27" borderId="8" applyNumberForma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7" fontId="4" fillId="0" borderId="12" xfId="97" applyNumberFormat="1" applyFont="1" applyBorder="1" applyAlignment="1">
      <alignment horizontal="center"/>
    </xf>
    <xf numFmtId="167" fontId="4" fillId="0" borderId="13" xfId="97" applyNumberFormat="1" applyFont="1" applyBorder="1" applyAlignment="1">
      <alignment horizontal="center"/>
    </xf>
    <xf numFmtId="167" fontId="4" fillId="0" borderId="14" xfId="97" applyNumberFormat="1" applyFont="1" applyBorder="1" applyAlignment="1">
      <alignment horizontal="center"/>
    </xf>
    <xf numFmtId="167" fontId="4" fillId="0" borderId="15" xfId="97" applyNumberFormat="1" applyFont="1" applyBorder="1" applyAlignment="1">
      <alignment horizontal="center"/>
    </xf>
    <xf numFmtId="167" fontId="4" fillId="0" borderId="16" xfId="97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7" fontId="6" fillId="0" borderId="0" xfId="97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7" fillId="0" borderId="0" xfId="0" applyFont="1" applyAlignment="1">
      <alignment/>
    </xf>
    <xf numFmtId="9" fontId="19" fillId="0" borderId="0" xfId="97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3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9" fontId="4" fillId="0" borderId="25" xfId="97" applyFont="1" applyBorder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3" fillId="0" borderId="26" xfId="0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/>
    </xf>
    <xf numFmtId="3" fontId="26" fillId="0" borderId="29" xfId="69" applyNumberFormat="1" applyFont="1" applyFill="1" applyBorder="1" applyAlignment="1">
      <alignment/>
    </xf>
    <xf numFmtId="167" fontId="23" fillId="0" borderId="30" xfId="97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6" fillId="0" borderId="12" xfId="69" applyNumberFormat="1" applyFont="1" applyFill="1" applyBorder="1" applyAlignment="1">
      <alignment/>
    </xf>
    <xf numFmtId="167" fontId="23" fillId="0" borderId="14" xfId="97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3" fontId="23" fillId="0" borderId="12" xfId="0" applyNumberFormat="1" applyFont="1" applyBorder="1" applyAlignment="1">
      <alignment/>
    </xf>
    <xf numFmtId="167" fontId="23" fillId="0" borderId="11" xfId="97" applyNumberFormat="1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67" fontId="23" fillId="0" borderId="0" xfId="97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3" fillId="0" borderId="23" xfId="0" applyFont="1" applyBorder="1" applyAlignment="1">
      <alignment horizontal="center"/>
    </xf>
    <xf numFmtId="1" fontId="23" fillId="0" borderId="31" xfId="97" applyNumberFormat="1" applyFont="1" applyBorder="1" applyAlignment="1">
      <alignment/>
    </xf>
    <xf numFmtId="1" fontId="23" fillId="0" borderId="32" xfId="69" applyNumberFormat="1" applyFont="1" applyBorder="1" applyAlignment="1">
      <alignment horizontal="center"/>
    </xf>
    <xf numFmtId="1" fontId="23" fillId="0" borderId="33" xfId="97" applyNumberFormat="1" applyFont="1" applyBorder="1" applyAlignment="1">
      <alignment/>
    </xf>
    <xf numFmtId="1" fontId="23" fillId="0" borderId="34" xfId="97" applyNumberFormat="1" applyFont="1" applyBorder="1" applyAlignment="1">
      <alignment/>
    </xf>
    <xf numFmtId="1" fontId="23" fillId="0" borderId="35" xfId="69" applyNumberFormat="1" applyFont="1" applyBorder="1" applyAlignment="1">
      <alignment horizontal="center"/>
    </xf>
    <xf numFmtId="171" fontId="23" fillId="0" borderId="34" xfId="0" applyNumberFormat="1" applyFont="1" applyBorder="1" applyAlignment="1">
      <alignment horizontal="center"/>
    </xf>
    <xf numFmtId="0" fontId="13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5" fillId="0" borderId="0" xfId="0" applyFont="1" applyBorder="1" applyAlignment="1">
      <alignment/>
    </xf>
    <xf numFmtId="171" fontId="23" fillId="0" borderId="33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0" borderId="28" xfId="97" applyFont="1" applyBorder="1" applyAlignment="1">
      <alignment/>
    </xf>
    <xf numFmtId="167" fontId="4" fillId="0" borderId="0" xfId="97" applyNumberFormat="1" applyFont="1" applyBorder="1" applyAlignment="1">
      <alignment horizontal="center"/>
    </xf>
    <xf numFmtId="167" fontId="4" fillId="0" borderId="0" xfId="97" applyNumberFormat="1" applyFont="1" applyAlignment="1">
      <alignment horizontal="center"/>
    </xf>
    <xf numFmtId="167" fontId="23" fillId="0" borderId="36" xfId="97" applyNumberFormat="1" applyFont="1" applyBorder="1" applyAlignment="1">
      <alignment/>
    </xf>
    <xf numFmtId="167" fontId="23" fillId="0" borderId="28" xfId="97" applyNumberFormat="1" applyFont="1" applyBorder="1" applyAlignment="1">
      <alignment/>
    </xf>
    <xf numFmtId="167" fontId="23" fillId="0" borderId="10" xfId="97" applyNumberFormat="1" applyFont="1" applyBorder="1" applyAlignment="1">
      <alignment/>
    </xf>
    <xf numFmtId="0" fontId="23" fillId="0" borderId="13" xfId="0" applyFont="1" applyBorder="1" applyAlignment="1">
      <alignment/>
    </xf>
    <xf numFmtId="167" fontId="23" fillId="0" borderId="13" xfId="97" applyNumberFormat="1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167" fontId="17" fillId="0" borderId="0" xfId="97" applyNumberFormat="1" applyFont="1" applyAlignment="1">
      <alignment horizontal="center"/>
    </xf>
    <xf numFmtId="167" fontId="4" fillId="0" borderId="39" xfId="97" applyNumberFormat="1" applyFont="1" applyBorder="1" applyAlignment="1">
      <alignment horizontal="center"/>
    </xf>
    <xf numFmtId="167" fontId="4" fillId="0" borderId="40" xfId="97" applyNumberFormat="1" applyFont="1" applyBorder="1" applyAlignment="1">
      <alignment horizontal="center"/>
    </xf>
    <xf numFmtId="167" fontId="4" fillId="0" borderId="41" xfId="97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67" fontId="17" fillId="0" borderId="13" xfId="97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7" fontId="4" fillId="0" borderId="43" xfId="97" applyNumberFormat="1" applyFont="1" applyBorder="1" applyAlignment="1">
      <alignment horizontal="center"/>
    </xf>
    <xf numFmtId="3" fontId="23" fillId="0" borderId="13" xfId="0" applyNumberFormat="1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21" fillId="0" borderId="47" xfId="0" applyFont="1" applyBorder="1" applyAlignment="1">
      <alignment/>
    </xf>
    <xf numFmtId="0" fontId="21" fillId="0" borderId="44" xfId="0" applyFont="1" applyBorder="1" applyAlignment="1">
      <alignment/>
    </xf>
    <xf numFmtId="0" fontId="22" fillId="0" borderId="0" xfId="0" applyFont="1" applyAlignment="1">
      <alignment horizontal="center" wrapText="1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275"/>
          <c:w val="0.93625"/>
          <c:h val="0.8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ADOA!$B$57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ADOA!$C$60:$C$68</c:f>
              <c:numCache/>
            </c:numRef>
          </c:val>
        </c:ser>
        <c:ser>
          <c:idx val="4"/>
          <c:order val="1"/>
          <c:tx>
            <c:strRef>
              <c:f>ADOA!$D$57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ADOA!$E$60:$E$68</c:f>
              <c:numCache/>
            </c:numRef>
          </c:val>
        </c:ser>
        <c:ser>
          <c:idx val="1"/>
          <c:order val="2"/>
          <c:tx>
            <c:strRef>
              <c:f>ADOA!$F$57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ADOA!$G$60:$G$68</c:f>
              <c:numCache/>
            </c:numRef>
          </c:val>
        </c:ser>
        <c:ser>
          <c:idx val="0"/>
          <c:order val="3"/>
          <c:tx>
            <c:strRef>
              <c:f>ADOA!$H$57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ADOA!$I$60:$I$68</c:f>
              <c:numCache/>
            </c:numRef>
          </c:val>
        </c:ser>
        <c:ser>
          <c:idx val="2"/>
          <c:order val="4"/>
          <c:tx>
            <c:strRef>
              <c:f>ADOA!$J$57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ADOA!$K$60:$K$68</c:f>
              <c:numCache/>
            </c:numRef>
          </c:val>
        </c:ser>
        <c:axId val="32920287"/>
        <c:axId val="27847128"/>
      </c:bar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47128"/>
        <c:crosses val="autoZero"/>
        <c:auto val="1"/>
        <c:lblOffset val="100"/>
        <c:tickLblSkip val="1"/>
        <c:noMultiLvlLbl val="0"/>
      </c:catAx>
      <c:valAx>
        <c:axId val="27847128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20287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025"/>
          <c:y val="0.9245"/>
          <c:w val="0.328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7"/>
          <c:w val="0.963"/>
          <c:h val="0.66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ADOA!$A$14:$A$23</c:f>
              <c:numCache/>
            </c:numRef>
          </c:cat>
          <c:val>
            <c:numRef>
              <c:f>ADOA!$C$14:$C$23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ADOA!$I$14:$I$23</c:f>
              <c:numCache/>
            </c:numRef>
          </c:val>
          <c:smooth val="0"/>
        </c:ser>
        <c:marker val="1"/>
        <c:axId val="49297561"/>
        <c:axId val="41024866"/>
      </c:line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1024866"/>
        <c:crosses val="autoZero"/>
        <c:auto val="1"/>
        <c:lblOffset val="100"/>
        <c:tickLblSkip val="1"/>
        <c:noMultiLvlLbl val="0"/>
      </c:catAx>
      <c:valAx>
        <c:axId val="4102486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929756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75"/>
          <c:w val="0.962"/>
          <c:h val="0.67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ADOA!$A$14:$A$23</c:f>
              <c:numCache/>
            </c:numRef>
          </c:cat>
          <c:val>
            <c:numRef>
              <c:f>ADOA!$F$14:$F$23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ADOA!$J$14:$J$23</c:f>
              <c:numCache/>
            </c:numRef>
          </c:val>
          <c:smooth val="0"/>
        </c:ser>
        <c:marker val="1"/>
        <c:axId val="33679475"/>
        <c:axId val="34679820"/>
      </c:line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4679820"/>
        <c:crosses val="autoZero"/>
        <c:auto val="1"/>
        <c:lblOffset val="100"/>
        <c:tickLblSkip val="1"/>
        <c:noMultiLvlLbl val="0"/>
      </c:catAx>
      <c:valAx>
        <c:axId val="3467982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367947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0.48</cdr:y>
    </cdr:from>
    <cdr:to>
      <cdr:x>0.9935</cdr:x>
      <cdr:y>0.67725</cdr:y>
    </cdr:to>
    <cdr:sp>
      <cdr:nvSpPr>
        <cdr:cNvPr id="1" name="AutoShape 12"/>
        <cdr:cNvSpPr>
          <a:spLocks/>
        </cdr:cNvSpPr>
      </cdr:nvSpPr>
      <cdr:spPr>
        <a:xfrm>
          <a:off x="6000750" y="1304925"/>
          <a:ext cx="238125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0.2205</cdr:y>
    </cdr:from>
    <cdr:to>
      <cdr:x>1</cdr:x>
      <cdr:y>0.40475</cdr:y>
    </cdr:to>
    <cdr:sp>
      <cdr:nvSpPr>
        <cdr:cNvPr id="1" name="AutoShape 18"/>
        <cdr:cNvSpPr>
          <a:spLocks/>
        </cdr:cNvSpPr>
      </cdr:nvSpPr>
      <cdr:spPr>
        <a:xfrm>
          <a:off x="5715000" y="485775"/>
          <a:ext cx="238125" cy="409575"/>
        </a:xfrm>
        <a:prstGeom prst="downArrow">
          <a:avLst>
            <a:gd name="adj" fmla="val 250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0.96775</cdr:x>
      <cdr:y>0.21125</cdr:y>
    </cdr:from>
    <cdr:to>
      <cdr:x>1</cdr:x>
      <cdr:y>0.3895</cdr:y>
    </cdr:to>
    <cdr:sp>
      <cdr:nvSpPr>
        <cdr:cNvPr id="1" name="AutoShape 1034"/>
        <cdr:cNvSpPr>
          <a:spLocks/>
        </cdr:cNvSpPr>
      </cdr:nvSpPr>
      <cdr:spPr>
        <a:xfrm>
          <a:off x="5724525" y="476250"/>
          <a:ext cx="228600" cy="409575"/>
        </a:xfrm>
        <a:prstGeom prst="downArrow">
          <a:avLst>
            <a:gd name="adj" fmla="val 24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69</xdr:row>
      <xdr:rowOff>123825</xdr:rowOff>
    </xdr:from>
    <xdr:to>
      <xdr:col>7</xdr:col>
      <xdr:colOff>85725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7150" y="11801475"/>
        <a:ext cx="6276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23</xdr:row>
      <xdr:rowOff>76200</xdr:rowOff>
    </xdr:from>
    <xdr:to>
      <xdr:col>6</xdr:col>
      <xdr:colOff>619125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76200" y="45053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95250</xdr:rowOff>
    </xdr:from>
    <xdr:to>
      <xdr:col>6</xdr:col>
      <xdr:colOff>571500</xdr:colOff>
      <xdr:row>53</xdr:row>
      <xdr:rowOff>95250</xdr:rowOff>
    </xdr:to>
    <xdr:graphicFrame>
      <xdr:nvGraphicFramePr>
        <xdr:cNvPr id="3" name="Chart 15"/>
        <xdr:cNvGraphicFramePr/>
      </xdr:nvGraphicFramePr>
      <xdr:xfrm>
        <a:off x="28575" y="68103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91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5392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8</xdr:col>
      <xdr:colOff>95250</xdr:colOff>
      <xdr:row>24</xdr:row>
      <xdr:rowOff>95250</xdr:rowOff>
    </xdr:from>
    <xdr:to>
      <xdr:col>9</xdr:col>
      <xdr:colOff>895350</xdr:colOff>
      <xdr:row>28</xdr:row>
      <xdr:rowOff>142875</xdr:rowOff>
    </xdr:to>
    <xdr:sp>
      <xdr:nvSpPr>
        <xdr:cNvPr id="5" name="AutoShape 40"/>
        <xdr:cNvSpPr>
          <a:spLocks/>
        </xdr:cNvSpPr>
      </xdr:nvSpPr>
      <xdr:spPr>
        <a:xfrm>
          <a:off x="7191375" y="4676775"/>
          <a:ext cx="1743075" cy="657225"/>
        </a:xfrm>
        <a:prstGeom prst="borderCallout1">
          <a:avLst>
            <a:gd name="adj1" fmla="val -235824"/>
            <a:gd name="adj2" fmla="val -43912"/>
            <a:gd name="adj3" fmla="val -59370"/>
            <a:gd name="adj4" fmla="val -19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8</xdr:col>
      <xdr:colOff>495300</xdr:colOff>
      <xdr:row>38</xdr:row>
      <xdr:rowOff>114300</xdr:rowOff>
    </xdr:from>
    <xdr:to>
      <xdr:col>10</xdr:col>
      <xdr:colOff>142875</xdr:colOff>
      <xdr:row>41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7591425" y="6829425"/>
          <a:ext cx="1514475" cy="419100"/>
        </a:xfrm>
        <a:prstGeom prst="borderCallout1">
          <a:avLst>
            <a:gd name="adj1" fmla="val -223949"/>
            <a:gd name="adj2" fmla="val -878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63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19050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219075" y="143446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72"/>
        <xdr:cNvSpPr txBox="1">
          <a:spLocks noChangeArrowheads="1"/>
        </xdr:cNvSpPr>
      </xdr:nvSpPr>
      <xdr:spPr>
        <a:xfrm>
          <a:off x="4152900" y="14878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73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1" name="Text Box 74"/>
        <xdr:cNvSpPr txBox="1">
          <a:spLocks noChangeArrowheads="1"/>
        </xdr:cNvSpPr>
      </xdr:nvSpPr>
      <xdr:spPr>
        <a:xfrm>
          <a:off x="790575" y="17849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2" name="Text Box 75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3" name="Text Box 76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7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8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9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7" name="Text Box 80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81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9" name="Text Box 82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0" name="Text Box 83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1" name="Text Box 84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2" name="Text Box 85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3" name="Text Box 86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4" name="Text Box 87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5" name="Text Box 88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6" name="Text Box 89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7" name="Text Box 90"/>
        <xdr:cNvSpPr txBox="1">
          <a:spLocks noChangeArrowheads="1"/>
        </xdr:cNvSpPr>
      </xdr:nvSpPr>
      <xdr:spPr>
        <a:xfrm>
          <a:off x="4152900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8" name="Text Box 91"/>
        <xdr:cNvSpPr txBox="1">
          <a:spLocks noChangeArrowheads="1"/>
        </xdr:cNvSpPr>
      </xdr:nvSpPr>
      <xdr:spPr>
        <a:xfrm>
          <a:off x="4152900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K108"/>
  <sheetViews>
    <sheetView showGridLines="0" tabSelected="1" zoomScaleSheetLayoutView="100" zoomScalePageLayoutView="0" workbookViewId="0" topLeftCell="A42">
      <selection activeCell="K59" sqref="K59:K68"/>
    </sheetView>
  </sheetViews>
  <sheetFormatPr defaultColWidth="9.0039062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125" style="4" customWidth="1"/>
    <col min="9" max="9" width="12.375" style="4" customWidth="1"/>
    <col min="10" max="10" width="12.125" style="5" customWidth="1"/>
    <col min="11" max="55" width="11.375" style="5" customWidth="1"/>
    <col min="56" max="16384" width="9.125" style="4" customWidth="1"/>
  </cols>
  <sheetData>
    <row r="1" spans="1:10" ht="15" customHeight="1">
      <c r="A1" s="65"/>
      <c r="B1" s="65"/>
      <c r="C1" s="65"/>
      <c r="D1" s="65"/>
      <c r="E1" s="65"/>
      <c r="F1" s="65"/>
      <c r="G1" s="65"/>
      <c r="H1" s="65"/>
      <c r="I1" s="65"/>
      <c r="J1" s="3"/>
    </row>
    <row r="2" spans="1:10" ht="22.5">
      <c r="A2" s="91" t="s">
        <v>27</v>
      </c>
      <c r="B2" s="91"/>
      <c r="C2" s="91"/>
      <c r="D2" s="91"/>
      <c r="E2" s="91"/>
      <c r="F2" s="91"/>
      <c r="G2" s="91"/>
      <c r="H2" s="92"/>
      <c r="I2" s="92"/>
      <c r="J2" s="3"/>
    </row>
    <row r="3" spans="1:10" ht="15.75" customHeight="1">
      <c r="A3" s="93" t="s">
        <v>37</v>
      </c>
      <c r="B3" s="93"/>
      <c r="C3" s="93"/>
      <c r="D3" s="93"/>
      <c r="E3" s="93"/>
      <c r="F3" s="93"/>
      <c r="G3" s="93"/>
      <c r="H3" s="92"/>
      <c r="I3" s="92"/>
      <c r="J3" s="3"/>
    </row>
    <row r="4" spans="1:13" ht="6.75" customHeight="1">
      <c r="A4" s="65"/>
      <c r="B4" s="65"/>
      <c r="C4" s="65"/>
      <c r="D4" s="65"/>
      <c r="E4" s="65"/>
      <c r="F4" s="66"/>
      <c r="G4" s="65"/>
      <c r="H4" s="65"/>
      <c r="I4" s="65"/>
      <c r="J4" s="3"/>
      <c r="K4" s="21"/>
      <c r="L4" s="21"/>
      <c r="M4" s="21"/>
    </row>
    <row r="5" spans="1:13" ht="15.75" thickBot="1">
      <c r="A5" s="65"/>
      <c r="B5" s="65"/>
      <c r="C5" s="65"/>
      <c r="D5" s="65"/>
      <c r="E5" s="65"/>
      <c r="F5" s="66"/>
      <c r="G5" s="65"/>
      <c r="H5" s="65"/>
      <c r="I5" s="65"/>
      <c r="J5" s="3"/>
      <c r="K5" s="21"/>
      <c r="L5" s="21"/>
      <c r="M5" s="21"/>
    </row>
    <row r="6" spans="1:54" s="1" customFormat="1" ht="15.75" thickBot="1">
      <c r="A6" s="31" t="s">
        <v>14</v>
      </c>
      <c r="B6" s="32">
        <v>2011</v>
      </c>
      <c r="C6" s="32">
        <v>2012</v>
      </c>
      <c r="D6" s="32">
        <v>2013</v>
      </c>
      <c r="E6" s="32" t="s">
        <v>36</v>
      </c>
      <c r="F6" s="32">
        <v>2016</v>
      </c>
      <c r="G6" s="32">
        <v>2017</v>
      </c>
      <c r="H6" s="69">
        <v>2018</v>
      </c>
      <c r="I6" s="32">
        <v>2019</v>
      </c>
      <c r="J6" s="32">
        <v>2020</v>
      </c>
      <c r="K6" s="32">
        <v>2021</v>
      </c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33" t="s">
        <v>15</v>
      </c>
      <c r="B7" s="34">
        <v>0.98</v>
      </c>
      <c r="C7" s="34">
        <v>0.98</v>
      </c>
      <c r="D7" s="34">
        <v>0.99</v>
      </c>
      <c r="E7" s="34">
        <v>0.833</v>
      </c>
      <c r="F7" s="34">
        <v>0.92</v>
      </c>
      <c r="G7" s="34">
        <v>0.941</v>
      </c>
      <c r="H7" s="70">
        <v>0.97</v>
      </c>
      <c r="I7" s="34">
        <v>0.877</v>
      </c>
      <c r="J7" s="34">
        <v>0.8448</v>
      </c>
      <c r="K7" s="34">
        <v>0.86</v>
      </c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4:55" s="30" customFormat="1" ht="15" customHeight="1">
      <c r="D8" s="20" t="s">
        <v>35</v>
      </c>
      <c r="J8" s="67"/>
      <c r="K8" s="67"/>
      <c r="L8" s="67"/>
      <c r="M8" s="67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</row>
    <row r="9" spans="4:13" ht="15" customHeight="1">
      <c r="D9" s="20"/>
      <c r="J9" s="21"/>
      <c r="K9" s="21"/>
      <c r="L9" s="21"/>
      <c r="M9" s="21"/>
    </row>
    <row r="10" spans="1:13" ht="18.75">
      <c r="A10" s="94" t="s">
        <v>26</v>
      </c>
      <c r="B10" s="94"/>
      <c r="C10" s="94"/>
      <c r="D10" s="94"/>
      <c r="E10" s="94"/>
      <c r="F10" s="94"/>
      <c r="G10" s="94"/>
      <c r="H10" s="95"/>
      <c r="I10" s="95"/>
      <c r="J10" s="21"/>
      <c r="K10" s="21"/>
      <c r="L10" s="21"/>
      <c r="M10" s="21"/>
    </row>
    <row r="11" spans="1:13" ht="12" customHeight="1" thickBot="1">
      <c r="A11" s="98"/>
      <c r="B11" s="98"/>
      <c r="C11" s="98"/>
      <c r="D11" s="98"/>
      <c r="E11" s="98"/>
      <c r="F11" s="98"/>
      <c r="G11" s="98"/>
      <c r="H11" s="22"/>
      <c r="J11" s="21"/>
      <c r="K11" s="21"/>
      <c r="L11" s="21"/>
      <c r="M11" s="21"/>
    </row>
    <row r="12" spans="2:54" s="1" customFormat="1" ht="15.75" thickBot="1">
      <c r="B12" s="102" t="s">
        <v>10</v>
      </c>
      <c r="C12" s="103"/>
      <c r="D12" s="104"/>
      <c r="E12" s="102" t="s">
        <v>13</v>
      </c>
      <c r="F12" s="105"/>
      <c r="G12" s="106"/>
      <c r="H12" s="23" t="s">
        <v>21</v>
      </c>
      <c r="I12" s="99" t="s">
        <v>24</v>
      </c>
      <c r="J12" s="100"/>
      <c r="K12" s="3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24"/>
      <c r="B13" s="25" t="s">
        <v>11</v>
      </c>
      <c r="C13" s="26" t="s">
        <v>12</v>
      </c>
      <c r="D13" s="27" t="s">
        <v>19</v>
      </c>
      <c r="E13" s="28" t="s">
        <v>11</v>
      </c>
      <c r="F13" s="26" t="s">
        <v>12</v>
      </c>
      <c r="G13" s="27" t="s">
        <v>19</v>
      </c>
      <c r="H13" s="29" t="s">
        <v>22</v>
      </c>
      <c r="I13" s="79" t="s">
        <v>17</v>
      </c>
      <c r="J13" s="78" t="s">
        <v>18</v>
      </c>
      <c r="K13" s="3"/>
      <c r="L13" s="3"/>
      <c r="M13" s="2"/>
      <c r="N13" s="2"/>
      <c r="O13" s="2"/>
      <c r="P13" s="2"/>
      <c r="Q13" s="2"/>
      <c r="R13" s="2"/>
      <c r="S13" s="2"/>
      <c r="T13" s="17"/>
      <c r="U13" s="2"/>
      <c r="V13" s="2"/>
      <c r="W13" s="2"/>
      <c r="X13" s="1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6">
        <v>2011</v>
      </c>
      <c r="B14" s="8">
        <v>0.6</v>
      </c>
      <c r="C14" s="9">
        <v>0.6648</v>
      </c>
      <c r="D14" s="10">
        <v>0.091</v>
      </c>
      <c r="E14" s="8">
        <v>0.6</v>
      </c>
      <c r="F14" s="9">
        <v>0.6149</v>
      </c>
      <c r="G14" s="10">
        <v>0.082</v>
      </c>
      <c r="H14" s="13" t="s">
        <v>25</v>
      </c>
      <c r="I14" s="71">
        <v>0.695</v>
      </c>
      <c r="J14" s="71">
        <v>0.666</v>
      </c>
      <c r="K14" s="14"/>
      <c r="L14" s="3"/>
      <c r="M14" s="2"/>
      <c r="N14" s="2"/>
      <c r="O14" s="2"/>
      <c r="P14" s="2"/>
      <c r="Q14" s="2"/>
      <c r="R14" s="2"/>
      <c r="S14" s="15"/>
      <c r="T14" s="2"/>
      <c r="U14" s="2"/>
      <c r="V14" s="2"/>
      <c r="W14" s="1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6">
        <v>2012</v>
      </c>
      <c r="B15" s="11">
        <v>0.6</v>
      </c>
      <c r="C15" s="12">
        <v>0.6659</v>
      </c>
      <c r="D15" s="10">
        <f aca="true" t="shared" si="0" ref="D15:D21">(C15-C14)/C14</f>
        <v>0.001654632972322655</v>
      </c>
      <c r="E15" s="11">
        <v>0.6</v>
      </c>
      <c r="F15" s="12">
        <v>0.6257</v>
      </c>
      <c r="G15" s="10">
        <f aca="true" t="shared" si="1" ref="G15:G21">(F15-F14)/F14</f>
        <v>0.017563831517319942</v>
      </c>
      <c r="H15" s="13" t="s">
        <v>25</v>
      </c>
      <c r="I15" s="72">
        <v>0.6939</v>
      </c>
      <c r="J15" s="72">
        <v>0.6664</v>
      </c>
      <c r="K15" s="14"/>
      <c r="L15" s="3"/>
      <c r="M15" s="2"/>
      <c r="N15" s="2"/>
      <c r="O15" s="2"/>
      <c r="P15" s="2"/>
      <c r="Q15" s="2"/>
      <c r="R15" s="2"/>
      <c r="S15" s="15"/>
      <c r="T15" s="2"/>
      <c r="U15" s="2"/>
      <c r="V15" s="2"/>
      <c r="W15" s="1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6">
        <v>2013</v>
      </c>
      <c r="B16" s="11">
        <v>0.6</v>
      </c>
      <c r="C16" s="12">
        <v>0.6657</v>
      </c>
      <c r="D16" s="10">
        <f t="shared" si="0"/>
        <v>-0.0003003453972069214</v>
      </c>
      <c r="E16" s="11">
        <v>0.6</v>
      </c>
      <c r="F16" s="12">
        <v>0.6254</v>
      </c>
      <c r="G16" s="10">
        <f t="shared" si="1"/>
        <v>-0.0004794630014385136</v>
      </c>
      <c r="H16" s="13" t="s">
        <v>25</v>
      </c>
      <c r="I16" s="72">
        <v>0.7081</v>
      </c>
      <c r="J16" s="72">
        <v>0.6741</v>
      </c>
      <c r="K16" s="14"/>
      <c r="L16" s="3"/>
      <c r="M16" s="2"/>
      <c r="N16" s="2"/>
      <c r="O16" s="2"/>
      <c r="P16" s="2"/>
      <c r="Q16" s="2"/>
      <c r="R16" s="2"/>
      <c r="S16" s="15"/>
      <c r="T16" s="2"/>
      <c r="U16" s="2"/>
      <c r="V16" s="2"/>
      <c r="W16" s="1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6">
        <v>2015</v>
      </c>
      <c r="B17" s="11">
        <v>0.6</v>
      </c>
      <c r="C17" s="12">
        <v>0.6394</v>
      </c>
      <c r="D17" s="10">
        <f t="shared" si="0"/>
        <v>-0.039507285564067886</v>
      </c>
      <c r="E17" s="11">
        <v>0.6</v>
      </c>
      <c r="F17" s="12">
        <v>0.5707</v>
      </c>
      <c r="G17" s="10">
        <f t="shared" si="1"/>
        <v>-0.08746402302526379</v>
      </c>
      <c r="H17" s="13" t="s">
        <v>28</v>
      </c>
      <c r="I17" s="72">
        <v>0.7083</v>
      </c>
      <c r="J17" s="72">
        <v>0.668</v>
      </c>
      <c r="K17" s="14"/>
      <c r="L17" s="3"/>
      <c r="M17" s="2"/>
      <c r="N17" s="2"/>
      <c r="O17" s="2"/>
      <c r="P17" s="2"/>
      <c r="Q17" s="2"/>
      <c r="R17" s="2"/>
      <c r="S17" s="15"/>
      <c r="T17" s="2"/>
      <c r="U17" s="2"/>
      <c r="V17" s="2"/>
      <c r="W17" s="1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9" customFormat="1" ht="15">
      <c r="A18" s="6">
        <v>2016</v>
      </c>
      <c r="B18" s="11">
        <v>0.6</v>
      </c>
      <c r="C18" s="12">
        <v>0.662</v>
      </c>
      <c r="D18" s="10">
        <f t="shared" si="0"/>
        <v>0.03534563653425096</v>
      </c>
      <c r="E18" s="11">
        <v>0.6</v>
      </c>
      <c r="F18" s="12">
        <v>0.5943</v>
      </c>
      <c r="G18" s="10">
        <f t="shared" si="1"/>
        <v>0.041352724724023245</v>
      </c>
      <c r="H18" s="13" t="s">
        <v>28</v>
      </c>
      <c r="I18" s="72">
        <v>0.7158</v>
      </c>
      <c r="J18" s="72">
        <v>0.6789</v>
      </c>
      <c r="K18" s="14"/>
      <c r="L18" s="16"/>
      <c r="M18" s="17"/>
      <c r="N18" s="17"/>
      <c r="O18" s="17"/>
      <c r="P18" s="17"/>
      <c r="Q18" s="17"/>
      <c r="R18" s="17"/>
      <c r="S18" s="18"/>
      <c r="T18" s="17"/>
      <c r="U18" s="17"/>
      <c r="V18" s="17"/>
      <c r="W18" s="18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s="1" customFormat="1" ht="15">
      <c r="A19" s="7">
        <v>2017</v>
      </c>
      <c r="B19" s="11">
        <v>0.6</v>
      </c>
      <c r="C19" s="12">
        <v>0.742</v>
      </c>
      <c r="D19" s="10">
        <f t="shared" si="0"/>
        <v>0.120845921450151</v>
      </c>
      <c r="E19" s="11">
        <v>0.6</v>
      </c>
      <c r="F19" s="12">
        <v>0.714</v>
      </c>
      <c r="G19" s="10">
        <f t="shared" si="1"/>
        <v>0.2014134275618373</v>
      </c>
      <c r="H19" s="13" t="s">
        <v>25</v>
      </c>
      <c r="I19" s="71">
        <v>0.7517</v>
      </c>
      <c r="J19" s="71">
        <v>0.7189</v>
      </c>
      <c r="K19" s="3"/>
      <c r="L19" s="3"/>
      <c r="M19" s="2"/>
      <c r="N19" s="2"/>
      <c r="O19" s="2"/>
      <c r="P19" s="2"/>
      <c r="Q19" s="2"/>
      <c r="R19" s="2"/>
      <c r="S19" s="15"/>
      <c r="T19" s="17"/>
      <c r="U19" s="2"/>
      <c r="V19" s="2"/>
      <c r="W19" s="15"/>
      <c r="X19" s="1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25" ht="15">
      <c r="A20" s="7">
        <v>2018</v>
      </c>
      <c r="B20" s="11">
        <v>0.6</v>
      </c>
      <c r="C20" s="12">
        <v>0.72</v>
      </c>
      <c r="D20" s="10">
        <f t="shared" si="0"/>
        <v>-0.029649595687331564</v>
      </c>
      <c r="E20" s="11">
        <v>0.6</v>
      </c>
      <c r="F20" s="12">
        <v>0.6853</v>
      </c>
      <c r="G20" s="10">
        <f t="shared" si="1"/>
        <v>-0.040196078431372476</v>
      </c>
      <c r="H20" s="13" t="s">
        <v>25</v>
      </c>
      <c r="I20" s="72">
        <v>0.7593</v>
      </c>
      <c r="J20" s="71">
        <v>0.7154</v>
      </c>
      <c r="K20" s="21"/>
      <c r="L20" s="21"/>
      <c r="M20" s="21"/>
      <c r="T20" s="35"/>
      <c r="U20" s="36"/>
      <c r="X20" s="35"/>
      <c r="Y20" s="36"/>
    </row>
    <row r="21" spans="1:25" ht="15.75" thickBot="1">
      <c r="A21" s="7">
        <v>2019</v>
      </c>
      <c r="B21" s="81">
        <v>0.6</v>
      </c>
      <c r="C21" s="82">
        <v>0.708</v>
      </c>
      <c r="D21" s="82">
        <f t="shared" si="0"/>
        <v>-0.016666666666666684</v>
      </c>
      <c r="E21" s="81">
        <v>0.6</v>
      </c>
      <c r="F21" s="82">
        <v>0.4909</v>
      </c>
      <c r="G21" s="83">
        <f t="shared" si="1"/>
        <v>-0.28367138479498033</v>
      </c>
      <c r="H21" s="81" t="s">
        <v>25</v>
      </c>
      <c r="I21" s="72">
        <v>0.7365</v>
      </c>
      <c r="J21" s="71">
        <v>0.6923</v>
      </c>
      <c r="K21" s="21"/>
      <c r="L21" s="21"/>
      <c r="M21" s="21"/>
      <c r="T21" s="35"/>
      <c r="U21" s="36"/>
      <c r="X21" s="35"/>
      <c r="Y21" s="36"/>
    </row>
    <row r="22" spans="1:25" ht="15">
      <c r="A22" s="86">
        <v>2020</v>
      </c>
      <c r="B22" s="11">
        <v>0.6</v>
      </c>
      <c r="C22" s="12">
        <v>0.6731</v>
      </c>
      <c r="D22" s="12">
        <f>(C22-C21)/C21</f>
        <v>-0.04929378531073437</v>
      </c>
      <c r="E22" s="11">
        <v>0.6</v>
      </c>
      <c r="F22" s="12">
        <v>0.6491</v>
      </c>
      <c r="G22" s="87">
        <f>(F22-F21)/F21</f>
        <v>0.3222652271338358</v>
      </c>
      <c r="H22" s="11" t="s">
        <v>25</v>
      </c>
      <c r="I22" s="80">
        <v>0.7374</v>
      </c>
      <c r="J22" s="80">
        <v>0.708</v>
      </c>
      <c r="K22" s="21"/>
      <c r="L22" s="21"/>
      <c r="M22" s="21"/>
      <c r="T22" s="35"/>
      <c r="U22" s="36"/>
      <c r="X22" s="35"/>
      <c r="Y22" s="36"/>
    </row>
    <row r="23" spans="1:25" ht="14.25">
      <c r="A23" s="84">
        <v>2021</v>
      </c>
      <c r="B23" s="85">
        <v>0.6</v>
      </c>
      <c r="C23" s="85">
        <v>0.2604</v>
      </c>
      <c r="D23" s="85">
        <f>(C23-C22)/C22</f>
        <v>-0.613133264002377</v>
      </c>
      <c r="E23" s="85">
        <v>0.6</v>
      </c>
      <c r="F23" s="85">
        <v>0.2025</v>
      </c>
      <c r="G23" s="85">
        <f>(F23-F22)/F22</f>
        <v>-0.6880295794176552</v>
      </c>
      <c r="H23" s="85" t="s">
        <v>28</v>
      </c>
      <c r="I23" s="80">
        <v>0.4874</v>
      </c>
      <c r="J23" s="80">
        <v>0.4672</v>
      </c>
      <c r="K23" s="21"/>
      <c r="L23" s="21"/>
      <c r="M23" s="21"/>
      <c r="T23" s="35"/>
      <c r="U23" s="36"/>
      <c r="X23" s="35"/>
      <c r="Y23" s="36"/>
    </row>
    <row r="24" spans="10:25" ht="12">
      <c r="J24" s="21"/>
      <c r="K24" s="21"/>
      <c r="L24" s="21"/>
      <c r="M24" s="21"/>
      <c r="T24" s="35"/>
      <c r="U24" s="36"/>
      <c r="X24" s="35"/>
      <c r="Y24" s="36"/>
    </row>
    <row r="25" spans="20:25" ht="12">
      <c r="T25" s="35"/>
      <c r="U25" s="36"/>
      <c r="X25" s="35"/>
      <c r="Y25" s="36"/>
    </row>
    <row r="26" spans="20:25" ht="12">
      <c r="T26" s="35"/>
      <c r="U26" s="36"/>
      <c r="X26" s="35"/>
      <c r="Y26" s="36"/>
    </row>
    <row r="27" spans="20:25" ht="12">
      <c r="T27" s="35"/>
      <c r="U27" s="36"/>
      <c r="X27" s="35"/>
      <c r="Y27" s="36"/>
    </row>
    <row r="28" spans="20:25" ht="12">
      <c r="T28" s="35"/>
      <c r="U28" s="36"/>
      <c r="X28" s="35"/>
      <c r="Y28" s="36"/>
    </row>
    <row r="29" spans="20:25" ht="12">
      <c r="T29" s="35"/>
      <c r="U29" s="36"/>
      <c r="X29" s="35"/>
      <c r="Y29" s="36"/>
    </row>
    <row r="30" spans="20:25" ht="12">
      <c r="T30" s="35"/>
      <c r="U30" s="36"/>
      <c r="X30" s="35"/>
      <c r="Y30" s="36"/>
    </row>
    <row r="31" spans="12:13" ht="12">
      <c r="L31" s="36"/>
      <c r="M31" s="36"/>
    </row>
    <row r="33" ht="12">
      <c r="W33" s="37"/>
    </row>
    <row r="34" ht="12">
      <c r="W34" s="37"/>
    </row>
    <row r="35" ht="12">
      <c r="W35" s="37"/>
    </row>
    <row r="36" ht="12">
      <c r="W36" s="37"/>
    </row>
    <row r="37" ht="12">
      <c r="W37" s="37"/>
    </row>
    <row r="38" ht="12">
      <c r="W38" s="37"/>
    </row>
    <row r="55" spans="1:9" ht="18.75" customHeight="1">
      <c r="A55" s="96" t="s">
        <v>23</v>
      </c>
      <c r="B55" s="96"/>
      <c r="C55" s="96"/>
      <c r="D55" s="96"/>
      <c r="E55" s="96"/>
      <c r="F55" s="96"/>
      <c r="G55" s="96"/>
      <c r="H55" s="97"/>
      <c r="I55" s="97"/>
    </row>
    <row r="56" ht="12.75" thickBot="1"/>
    <row r="57" spans="2:49" s="30" customFormat="1" ht="13.5" customHeight="1" thickBot="1">
      <c r="B57" s="89">
        <v>2017</v>
      </c>
      <c r="C57" s="90"/>
      <c r="D57" s="89">
        <v>2018</v>
      </c>
      <c r="E57" s="90"/>
      <c r="F57" s="89">
        <v>2019</v>
      </c>
      <c r="G57" s="90"/>
      <c r="H57" s="89">
        <v>2020</v>
      </c>
      <c r="I57" s="90"/>
      <c r="J57" s="89">
        <v>2021</v>
      </c>
      <c r="K57" s="90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</row>
    <row r="58" spans="1:49" s="30" customFormat="1" ht="13.5" thickBot="1">
      <c r="A58" s="38" t="s">
        <v>7</v>
      </c>
      <c r="B58" s="40" t="s">
        <v>8</v>
      </c>
      <c r="C58" s="27" t="s">
        <v>9</v>
      </c>
      <c r="D58" s="40" t="s">
        <v>8</v>
      </c>
      <c r="E58" s="27" t="s">
        <v>9</v>
      </c>
      <c r="F58" s="40" t="s">
        <v>8</v>
      </c>
      <c r="G58" s="27" t="s">
        <v>9</v>
      </c>
      <c r="H58" s="40" t="s">
        <v>8</v>
      </c>
      <c r="I58" s="27" t="s">
        <v>9</v>
      </c>
      <c r="J58" s="40" t="s">
        <v>8</v>
      </c>
      <c r="K58" s="27" t="s">
        <v>9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</row>
    <row r="59" spans="1:49" s="30" customFormat="1" ht="12.75">
      <c r="A59" s="41" t="s">
        <v>0</v>
      </c>
      <c r="B59" s="42">
        <v>1640</v>
      </c>
      <c r="C59" s="43">
        <f>B59/B69</f>
        <v>0.7096126553359411</v>
      </c>
      <c r="D59" s="42">
        <v>1621.7799999999993</v>
      </c>
      <c r="E59" s="73">
        <f>D59/D69</f>
        <v>0.7201509769094139</v>
      </c>
      <c r="F59" s="76">
        <v>1548.0999999999995</v>
      </c>
      <c r="G59" s="77">
        <f>F59/F69</f>
        <v>0.708026526412074</v>
      </c>
      <c r="H59" s="76">
        <v>1406.4799999999996</v>
      </c>
      <c r="I59" s="77">
        <f>H59/H69</f>
        <v>0.673117970806413</v>
      </c>
      <c r="J59" s="76">
        <v>480.4</v>
      </c>
      <c r="K59" s="77">
        <f>J59/J69</f>
        <v>0.26037940379403796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</row>
    <row r="60" spans="1:49" s="30" customFormat="1" ht="12.75">
      <c r="A60" s="45" t="s">
        <v>20</v>
      </c>
      <c r="B60" s="46">
        <v>69.62</v>
      </c>
      <c r="C60" s="47">
        <f>B60/B69</f>
        <v>0.030123922600297694</v>
      </c>
      <c r="D60" s="46">
        <v>88.22</v>
      </c>
      <c r="E60" s="74">
        <f>D60/D69</f>
        <v>0.03917406749555952</v>
      </c>
      <c r="F60" s="76">
        <v>89.9</v>
      </c>
      <c r="G60" s="77">
        <f>F60/F69</f>
        <v>0.04111593871484108</v>
      </c>
      <c r="H60" s="76">
        <v>83.52000000000001</v>
      </c>
      <c r="I60" s="77">
        <f>H60/H69</f>
        <v>0.03997128499641064</v>
      </c>
      <c r="J60" s="76">
        <v>18.6</v>
      </c>
      <c r="K60" s="77">
        <f>J60/J69</f>
        <v>0.010081300813008131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</row>
    <row r="61" spans="1:49" s="30" customFormat="1" ht="12.75">
      <c r="A61" s="45" t="s">
        <v>3</v>
      </c>
      <c r="B61" s="46">
        <v>5</v>
      </c>
      <c r="C61" s="47">
        <f>B61/B69</f>
        <v>0.002163453217487625</v>
      </c>
      <c r="D61" s="46">
        <v>8</v>
      </c>
      <c r="E61" s="74">
        <f>D61/D69</f>
        <v>0.0035523978685612803</v>
      </c>
      <c r="F61" s="76">
        <v>6</v>
      </c>
      <c r="G61" s="77">
        <f>F61/F69</f>
        <v>0.0027441115938714846</v>
      </c>
      <c r="H61" s="76">
        <v>0</v>
      </c>
      <c r="I61" s="77">
        <f>H61/H69</f>
        <v>0</v>
      </c>
      <c r="J61" s="76">
        <v>0</v>
      </c>
      <c r="K61" s="77">
        <f>J61/J69</f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</row>
    <row r="62" spans="1:49" s="30" customFormat="1" ht="12.75">
      <c r="A62" s="45" t="s">
        <v>1</v>
      </c>
      <c r="B62" s="46">
        <v>255</v>
      </c>
      <c r="C62" s="47">
        <f>B62/B69</f>
        <v>0.11033611409186889</v>
      </c>
      <c r="D62" s="46">
        <v>205</v>
      </c>
      <c r="E62" s="74">
        <f>D62/D69</f>
        <v>0.09103019538188281</v>
      </c>
      <c r="F62" s="76">
        <v>215</v>
      </c>
      <c r="G62" s="77">
        <f>F62/F69</f>
        <v>0.09833066544706154</v>
      </c>
      <c r="H62" s="76">
        <v>161</v>
      </c>
      <c r="I62" s="77">
        <f>H62/H69</f>
        <v>0.07705192629815748</v>
      </c>
      <c r="J62" s="76">
        <v>30</v>
      </c>
      <c r="K62" s="77">
        <f>J62/J69</f>
        <v>0.016260162601626018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</row>
    <row r="63" spans="1:49" s="30" customFormat="1" ht="12.75">
      <c r="A63" s="45" t="s">
        <v>2</v>
      </c>
      <c r="B63" s="46">
        <v>270</v>
      </c>
      <c r="C63" s="47">
        <f>B63/B69</f>
        <v>0.11682647374433176</v>
      </c>
      <c r="D63" s="46">
        <v>292</v>
      </c>
      <c r="E63" s="74">
        <f>D63/D69</f>
        <v>0.12966252220248672</v>
      </c>
      <c r="F63" s="76">
        <v>231</v>
      </c>
      <c r="G63" s="77">
        <f>F63/F69</f>
        <v>0.10564829636405217</v>
      </c>
      <c r="H63" s="76">
        <v>180</v>
      </c>
      <c r="I63" s="77">
        <f>H63/H69</f>
        <v>0.08614501076812636</v>
      </c>
      <c r="J63" s="76">
        <v>33</v>
      </c>
      <c r="K63" s="77">
        <f>J63/J69</f>
        <v>0.01788617886178862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</row>
    <row r="64" spans="1:49" s="30" customFormat="1" ht="12.75">
      <c r="A64" s="48" t="s">
        <v>16</v>
      </c>
      <c r="B64" s="46">
        <v>30.5</v>
      </c>
      <c r="C64" s="47">
        <f>B64/B69</f>
        <v>0.013197064626674514</v>
      </c>
      <c r="D64" s="46"/>
      <c r="E64" s="74">
        <f>D64/D69</f>
        <v>0</v>
      </c>
      <c r="F64" s="76">
        <v>35.5</v>
      </c>
      <c r="G64" s="77">
        <f>F64/F69</f>
        <v>0.01623599359707295</v>
      </c>
      <c r="H64" s="76">
        <v>33.5</v>
      </c>
      <c r="I64" s="77">
        <f>H64/H69</f>
        <v>0.016032543670734627</v>
      </c>
      <c r="J64" s="76">
        <v>33</v>
      </c>
      <c r="K64" s="77">
        <f>J64/J69</f>
        <v>0.01788617886178862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</row>
    <row r="65" spans="1:49" s="30" customFormat="1" ht="12.75">
      <c r="A65" s="45" t="s">
        <v>30</v>
      </c>
      <c r="B65" s="46">
        <v>6</v>
      </c>
      <c r="C65" s="47">
        <f>B65/B69</f>
        <v>0.0025961438609851503</v>
      </c>
      <c r="D65" s="46">
        <v>0</v>
      </c>
      <c r="E65" s="74">
        <f>D65/D69</f>
        <v>0</v>
      </c>
      <c r="F65" s="76">
        <v>11</v>
      </c>
      <c r="G65" s="77">
        <f>F65/F69</f>
        <v>0.005030871255431055</v>
      </c>
      <c r="H65" s="76">
        <v>5</v>
      </c>
      <c r="I65" s="77">
        <f>H65/H69</f>
        <v>0.002392916965781288</v>
      </c>
      <c r="J65" s="76">
        <v>0</v>
      </c>
      <c r="K65" s="77">
        <f>J65/J69</f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</row>
    <row r="66" spans="1:49" s="30" customFormat="1" ht="12.75">
      <c r="A66" s="45" t="s">
        <v>29</v>
      </c>
      <c r="B66" s="46">
        <v>30</v>
      </c>
      <c r="C66" s="47">
        <f>B66/B69</f>
        <v>0.012980719304925751</v>
      </c>
      <c r="D66" s="46">
        <v>29</v>
      </c>
      <c r="E66" s="74">
        <f>D66/D69</f>
        <v>0.01287744227353464</v>
      </c>
      <c r="F66" s="76">
        <v>45</v>
      </c>
      <c r="G66" s="77">
        <f>F66/F69</f>
        <v>0.020580836954036136</v>
      </c>
      <c r="H66" s="76">
        <v>212</v>
      </c>
      <c r="I66" s="77">
        <f>H66/H69</f>
        <v>0.10145967934912661</v>
      </c>
      <c r="J66" s="76">
        <v>1245</v>
      </c>
      <c r="K66" s="77">
        <f>J66/J69</f>
        <v>0.6747967479674797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</row>
    <row r="67" spans="1:49" s="30" customFormat="1" ht="12.75">
      <c r="A67" s="45" t="s">
        <v>5</v>
      </c>
      <c r="B67" s="46">
        <v>5</v>
      </c>
      <c r="C67" s="47">
        <f>B67/B69</f>
        <v>0.002163453217487625</v>
      </c>
      <c r="D67" s="46">
        <v>0</v>
      </c>
      <c r="E67" s="74">
        <f>D67/D69</f>
        <v>0</v>
      </c>
      <c r="F67" s="76">
        <v>0</v>
      </c>
      <c r="G67" s="77">
        <f>F67/F69</f>
        <v>0</v>
      </c>
      <c r="H67" s="76">
        <v>0</v>
      </c>
      <c r="I67" s="77">
        <f>H67/H69</f>
        <v>0</v>
      </c>
      <c r="J67" s="76">
        <v>0</v>
      </c>
      <c r="K67" s="77">
        <f>J67/J69</f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</row>
    <row r="68" spans="1:49" s="30" customFormat="1" ht="12.75" customHeight="1">
      <c r="A68" s="45" t="s">
        <v>4</v>
      </c>
      <c r="B68" s="46">
        <v>0</v>
      </c>
      <c r="C68" s="47">
        <f>B68/B69</f>
        <v>0</v>
      </c>
      <c r="D68" s="46">
        <v>8</v>
      </c>
      <c r="E68" s="74">
        <f>D68/D69</f>
        <v>0.0035523978685612803</v>
      </c>
      <c r="F68" s="76">
        <v>5</v>
      </c>
      <c r="G68" s="77">
        <f>F68/F69</f>
        <v>0.0022867596615595708</v>
      </c>
      <c r="H68" s="76">
        <v>8</v>
      </c>
      <c r="I68" s="77">
        <f>H68/H69</f>
        <v>0.0038286671452500607</v>
      </c>
      <c r="J68" s="76">
        <v>5</v>
      </c>
      <c r="K68" s="77">
        <f>J68/J69</f>
        <v>0.0027100271002710027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</row>
    <row r="69" spans="1:49" s="30" customFormat="1" ht="12.75">
      <c r="A69" s="45" t="s">
        <v>6</v>
      </c>
      <c r="B69" s="49">
        <f>SUM(B59:B68)</f>
        <v>2311.12</v>
      </c>
      <c r="C69" s="50">
        <f>SUM(C59:C68)</f>
        <v>1</v>
      </c>
      <c r="D69" s="49">
        <f>SUM(D59:D68)</f>
        <v>2251.999999999999</v>
      </c>
      <c r="E69" s="75">
        <f>SUM(E59:E68)</f>
        <v>1.0000000000000002</v>
      </c>
      <c r="F69" s="76">
        <v>2186.4999999999995</v>
      </c>
      <c r="G69" s="77">
        <f>SUM(G59:G68)</f>
        <v>0.9999999999999998</v>
      </c>
      <c r="H69" s="76">
        <f>SUM(H59:H68)</f>
        <v>2089.4999999999995</v>
      </c>
      <c r="I69" s="77">
        <f>SUM(I59:I68)</f>
        <v>1</v>
      </c>
      <c r="J69" s="88">
        <f>SUM(J59:J68)</f>
        <v>1845</v>
      </c>
      <c r="K69" s="77">
        <f>SUM(K59:K68)</f>
        <v>1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</row>
    <row r="70" spans="1:55" s="30" customFormat="1" ht="12.75">
      <c r="A70" s="51"/>
      <c r="B70" s="52"/>
      <c r="C70" s="53"/>
      <c r="D70" s="54"/>
      <c r="E70" s="44"/>
      <c r="F70" s="54"/>
      <c r="G70" s="44"/>
      <c r="H70" s="44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</row>
    <row r="71" spans="1:55" s="30" customFormat="1" ht="12.75">
      <c r="A71" s="51"/>
      <c r="B71" s="52"/>
      <c r="C71" s="53"/>
      <c r="D71" s="54"/>
      <c r="E71" s="44"/>
      <c r="F71" s="54"/>
      <c r="G71" s="44"/>
      <c r="H71" s="44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</row>
    <row r="72" spans="1:55" s="30" customFormat="1" ht="12.75">
      <c r="A72" s="51"/>
      <c r="B72" s="52"/>
      <c r="C72" s="53"/>
      <c r="D72" s="54"/>
      <c r="E72" s="44"/>
      <c r="F72" s="54"/>
      <c r="G72" s="44"/>
      <c r="H72" s="44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</row>
    <row r="73" spans="1:55" s="30" customFormat="1" ht="12.75">
      <c r="A73" s="51"/>
      <c r="B73" s="52"/>
      <c r="C73" s="53"/>
      <c r="D73" s="54"/>
      <c r="E73" s="44"/>
      <c r="F73" s="54"/>
      <c r="G73" s="44"/>
      <c r="H73" s="44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</row>
    <row r="74" spans="1:55" s="30" customFormat="1" ht="12.75">
      <c r="A74" s="51"/>
      <c r="B74" s="52"/>
      <c r="C74" s="53"/>
      <c r="D74" s="54"/>
      <c r="E74" s="44"/>
      <c r="F74" s="54"/>
      <c r="G74" s="44"/>
      <c r="H74" s="44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</row>
    <row r="75" spans="1:55" s="30" customFormat="1" ht="12.75">
      <c r="A75" s="51"/>
      <c r="B75" s="52"/>
      <c r="C75" s="53"/>
      <c r="D75" s="54"/>
      <c r="E75" s="44"/>
      <c r="F75" s="54"/>
      <c r="G75" s="44"/>
      <c r="H75" s="44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87" ht="12"/>
    <row r="88" ht="12"/>
    <row r="89" spans="10:16" ht="7.5" customHeight="1">
      <c r="J89" s="101"/>
      <c r="K89" s="101"/>
      <c r="L89" s="101"/>
      <c r="M89" s="101"/>
      <c r="N89" s="101"/>
      <c r="O89" s="101"/>
      <c r="P89" s="101"/>
    </row>
    <row r="90" spans="10:16" ht="12" customHeight="1">
      <c r="J90" s="55"/>
      <c r="K90" s="55"/>
      <c r="L90" s="55"/>
      <c r="M90" s="55"/>
      <c r="N90" s="55"/>
      <c r="O90" s="55"/>
      <c r="P90" s="55"/>
    </row>
    <row r="91" spans="1:9" ht="40.5" customHeight="1">
      <c r="A91" s="56"/>
      <c r="B91" s="107" t="s">
        <v>31</v>
      </c>
      <c r="C91" s="107"/>
      <c r="D91" s="107"/>
      <c r="E91" s="107"/>
      <c r="F91" s="107"/>
      <c r="G91" s="56"/>
      <c r="H91" s="57"/>
      <c r="I91" s="57"/>
    </row>
    <row r="92" ht="12.75" thickBot="1"/>
    <row r="93" spans="2:55" ht="13.5" thickBot="1">
      <c r="B93" s="30"/>
      <c r="C93" s="30"/>
      <c r="D93" s="58">
        <v>2017</v>
      </c>
      <c r="E93" s="58">
        <v>2018</v>
      </c>
      <c r="F93" s="58">
        <v>2019</v>
      </c>
      <c r="G93" s="58">
        <v>2020</v>
      </c>
      <c r="H93" s="58">
        <v>2021</v>
      </c>
      <c r="I93" s="5"/>
      <c r="BA93" s="4"/>
      <c r="BB93" s="4"/>
      <c r="BC93" s="4"/>
    </row>
    <row r="94" spans="2:55" ht="12.75">
      <c r="B94" s="45" t="s">
        <v>20</v>
      </c>
      <c r="C94" s="59"/>
      <c r="D94" s="60">
        <v>51</v>
      </c>
      <c r="E94" s="60">
        <v>49</v>
      </c>
      <c r="F94" s="60">
        <v>43</v>
      </c>
      <c r="G94" s="60">
        <v>58</v>
      </c>
      <c r="H94" s="60">
        <v>21</v>
      </c>
      <c r="I94" s="5"/>
      <c r="BA94" s="4"/>
      <c r="BB94" s="4"/>
      <c r="BC94" s="4"/>
    </row>
    <row r="95" spans="2:55" ht="12.75">
      <c r="B95" s="45" t="s">
        <v>3</v>
      </c>
      <c r="C95" s="61"/>
      <c r="D95" s="60">
        <v>22</v>
      </c>
      <c r="E95" s="60">
        <v>20</v>
      </c>
      <c r="F95" s="60">
        <v>16</v>
      </c>
      <c r="G95" s="60">
        <v>9</v>
      </c>
      <c r="H95" s="60">
        <v>9</v>
      </c>
      <c r="I95" s="5"/>
      <c r="BA95" s="4"/>
      <c r="BB95" s="4"/>
      <c r="BC95" s="4"/>
    </row>
    <row r="96" spans="2:55" ht="12.75">
      <c r="B96" s="45" t="s">
        <v>1</v>
      </c>
      <c r="C96" s="61"/>
      <c r="D96" s="60">
        <v>90</v>
      </c>
      <c r="E96" s="60">
        <v>91</v>
      </c>
      <c r="F96" s="60">
        <v>104</v>
      </c>
      <c r="G96" s="60">
        <v>66</v>
      </c>
      <c r="H96" s="60">
        <v>36</v>
      </c>
      <c r="I96" s="5"/>
      <c r="BA96" s="4"/>
      <c r="BB96" s="4"/>
      <c r="BC96" s="4"/>
    </row>
    <row r="97" spans="2:55" ht="12.75">
      <c r="B97" s="45" t="s">
        <v>2</v>
      </c>
      <c r="C97" s="61"/>
      <c r="D97" s="60">
        <v>70</v>
      </c>
      <c r="E97" s="60">
        <v>69</v>
      </c>
      <c r="F97" s="60">
        <v>43</v>
      </c>
      <c r="G97" s="60">
        <v>53</v>
      </c>
      <c r="H97" s="60">
        <v>16</v>
      </c>
      <c r="I97" s="5"/>
      <c r="BA97" s="4"/>
      <c r="BB97" s="4"/>
      <c r="BC97" s="4"/>
    </row>
    <row r="98" spans="2:55" ht="12.75">
      <c r="B98" s="48" t="s">
        <v>16</v>
      </c>
      <c r="C98" s="61"/>
      <c r="D98" s="60">
        <v>220</v>
      </c>
      <c r="E98" s="60">
        <v>238</v>
      </c>
      <c r="F98" s="60">
        <v>208</v>
      </c>
      <c r="G98" s="60">
        <v>173</v>
      </c>
      <c r="H98" s="60">
        <v>109</v>
      </c>
      <c r="I98" s="5"/>
      <c r="BA98" s="4"/>
      <c r="BB98" s="4"/>
      <c r="BC98" s="4"/>
    </row>
    <row r="99" spans="2:55" ht="12.75">
      <c r="B99" s="48" t="s">
        <v>30</v>
      </c>
      <c r="C99" s="61"/>
      <c r="D99" s="60">
        <v>58</v>
      </c>
      <c r="E99" s="60"/>
      <c r="F99" s="60"/>
      <c r="G99" s="60"/>
      <c r="H99" s="60"/>
      <c r="I99" s="5"/>
      <c r="BA99" s="4"/>
      <c r="BB99" s="4"/>
      <c r="BC99" s="4"/>
    </row>
    <row r="100" spans="2:55" ht="12.75">
      <c r="B100" s="45" t="s">
        <v>29</v>
      </c>
      <c r="C100" s="61"/>
      <c r="D100" s="60">
        <v>273</v>
      </c>
      <c r="E100" s="60">
        <v>268</v>
      </c>
      <c r="F100" s="60">
        <v>264</v>
      </c>
      <c r="G100" s="60">
        <v>261</v>
      </c>
      <c r="H100" s="60">
        <v>222</v>
      </c>
      <c r="I100" s="5"/>
      <c r="BA100" s="4"/>
      <c r="BB100" s="4"/>
      <c r="BC100" s="4"/>
    </row>
    <row r="101" spans="2:55" ht="12.75">
      <c r="B101" s="45" t="s">
        <v>5</v>
      </c>
      <c r="C101" s="61"/>
      <c r="D101" s="60">
        <v>27</v>
      </c>
      <c r="E101" s="60">
        <v>25</v>
      </c>
      <c r="F101" s="60">
        <v>16</v>
      </c>
      <c r="G101" s="60">
        <v>17</v>
      </c>
      <c r="H101" s="60">
        <v>4</v>
      </c>
      <c r="I101" s="5"/>
      <c r="BA101" s="4"/>
      <c r="BB101" s="4"/>
      <c r="BC101" s="4"/>
    </row>
    <row r="102" spans="2:55" ht="13.5" thickBot="1">
      <c r="B102" s="45" t="s">
        <v>4</v>
      </c>
      <c r="C102" s="62"/>
      <c r="D102" s="63">
        <v>3</v>
      </c>
      <c r="E102" s="63">
        <v>3</v>
      </c>
      <c r="F102" s="63">
        <v>3</v>
      </c>
      <c r="G102" s="63">
        <v>5</v>
      </c>
      <c r="H102" s="63">
        <v>3</v>
      </c>
      <c r="I102" s="5"/>
      <c r="BA102" s="4"/>
      <c r="BB102" s="4"/>
      <c r="BC102" s="4"/>
    </row>
    <row r="105" spans="2:63" ht="18.75" customHeight="1">
      <c r="B105" s="107" t="s">
        <v>32</v>
      </c>
      <c r="C105" s="107"/>
      <c r="D105" s="107"/>
      <c r="E105" s="107"/>
      <c r="F105" s="107"/>
      <c r="BD105" s="5"/>
      <c r="BE105" s="5"/>
      <c r="BF105" s="5"/>
      <c r="BG105" s="5"/>
      <c r="BH105" s="5"/>
      <c r="BI105" s="5"/>
      <c r="BJ105" s="5"/>
      <c r="BK105" s="5"/>
    </row>
    <row r="106" spans="56:63" ht="12"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68">
        <v>26.14</v>
      </c>
      <c r="D107" s="51" t="s">
        <v>33</v>
      </c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64">
        <v>40.44</v>
      </c>
      <c r="D108" s="51" t="s">
        <v>34</v>
      </c>
      <c r="BD108" s="5"/>
      <c r="BE108" s="5"/>
      <c r="BF108" s="5"/>
      <c r="BG108" s="5"/>
      <c r="BH108" s="5"/>
      <c r="BI108" s="5"/>
      <c r="BJ108" s="5"/>
      <c r="BK108" s="5"/>
    </row>
  </sheetData>
  <sheetProtection/>
  <mergeCells count="16">
    <mergeCell ref="J89:P89"/>
    <mergeCell ref="B12:D12"/>
    <mergeCell ref="E12:G12"/>
    <mergeCell ref="B105:F105"/>
    <mergeCell ref="B91:F91"/>
    <mergeCell ref="B57:C57"/>
    <mergeCell ref="D57:E57"/>
    <mergeCell ref="F57:G57"/>
    <mergeCell ref="H57:I57"/>
    <mergeCell ref="J57:K57"/>
    <mergeCell ref="A2:I2"/>
    <mergeCell ref="A3:I3"/>
    <mergeCell ref="A10:I10"/>
    <mergeCell ref="A55:I55"/>
    <mergeCell ref="A11:G11"/>
    <mergeCell ref="I12:J12"/>
  </mergeCells>
  <printOptions horizontalCentered="1"/>
  <pageMargins left="0.76" right="0.41" top="0.84" bottom="0.29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2015-07-31T15:44:37Z</cp:lastPrinted>
  <dcterms:created xsi:type="dcterms:W3CDTF">1999-06-08T15:24:14Z</dcterms:created>
  <dcterms:modified xsi:type="dcterms:W3CDTF">2021-07-07T23:34:10Z</dcterms:modified>
  <cp:category/>
  <cp:version/>
  <cp:contentType/>
  <cp:contentStatus/>
</cp:coreProperties>
</file>